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defaultThemeVersion="124226"/>
  <mc:AlternateContent xmlns:mc="http://schemas.openxmlformats.org/markup-compatibility/2006">
    <mc:Choice Requires="x15">
      <x15ac:absPath xmlns:x15ac="http://schemas.microsoft.com/office/spreadsheetml/2010/11/ac" url="C:\Users\carla.malta\Desktop\Carla_PMI\2021\Rua Paschoal Marquez\1 PROJETO COMPLETO\CONVENIO REV04\ORÇAMENTO\"/>
    </mc:Choice>
  </mc:AlternateContent>
  <xr:revisionPtr revIDLastSave="0" documentId="13_ncr:1_{77BFD63C-E03F-41C5-AB9B-B5535779AD76}" xr6:coauthVersionLast="47" xr6:coauthVersionMax="47" xr10:uidLastSave="{00000000-0000-0000-0000-000000000000}"/>
  <bookViews>
    <workbookView xWindow="-120" yWindow="-120" windowWidth="29040" windowHeight="15840" tabRatio="583" activeTab="1" xr2:uid="{00000000-000D-0000-FFFF-FFFF00000000}"/>
  </bookViews>
  <sheets>
    <sheet name="Resumo" sheetId="10" r:id="rId1"/>
    <sheet name="Planilha Orçamentária" sheetId="1" r:id="rId2"/>
    <sheet name="Memorial de Cálculo" sheetId="15" r:id="rId3"/>
    <sheet name="Cronograma" sheetId="11" r:id="rId4"/>
    <sheet name="Composição" sheetId="17" r:id="rId5"/>
    <sheet name="Detalhamento do BDI" sheetId="16" r:id="rId6"/>
    <sheet name="Reajuste Encargos Sociais" sheetId="23" r:id="rId7"/>
  </sheets>
  <externalReferences>
    <externalReference r:id="rId8"/>
  </externalReferences>
  <definedNames>
    <definedName name="_xlnm.Print_Area" localSheetId="4">Composição!$A$1:$F$113</definedName>
    <definedName name="_xlnm.Print_Area" localSheetId="3">Cronograma!$A$1:$G$24</definedName>
    <definedName name="_xlnm.Print_Area" localSheetId="5">'Detalhamento do BDI'!$A$1:$D$56</definedName>
    <definedName name="_xlnm.Print_Area" localSheetId="2">'Memorial de Cálculo'!$A$1:$J$214</definedName>
    <definedName name="_xlnm.Print_Area" localSheetId="1">'Planilha Orçamentária'!$A$1:$H$54</definedName>
    <definedName name="_xlnm.Print_Area" localSheetId="6">'Reajuste Encargos Sociais'!$A$1:$H$22</definedName>
    <definedName name="_xlnm.Print_Area" localSheetId="0">Resumo!$A$1:$D$22</definedName>
    <definedName name="_xlnm.Print_Titles" localSheetId="3">Cronograma!$A:$D,Cronograma!$1:$6</definedName>
    <definedName name="_xlnm.Print_Titles" localSheetId="2">'Memorial de Cálculo'!$1:$6</definedName>
    <definedName name="_xlnm.Print_Titles" localSheetId="1">'Planilha Orçamentária'!$5:$6</definedName>
    <definedName name="_xlnm.Print_Titles" localSheetId="0">Resumo!$A:$D,Resumo!$1:$6</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R24" i="15" l="1"/>
  <c r="R22" i="15"/>
  <c r="H45" i="1" l="1"/>
  <c r="H30" i="1"/>
  <c r="H14" i="1"/>
  <c r="P161" i="15"/>
  <c r="P155" i="15"/>
  <c r="P65" i="15"/>
  <c r="P64" i="15"/>
  <c r="P34" i="15"/>
  <c r="P32" i="15"/>
  <c r="P24" i="15"/>
  <c r="P22" i="15"/>
  <c r="H31" i="1" l="1"/>
  <c r="H27" i="1"/>
  <c r="G177" i="15"/>
  <c r="I177" i="15" s="1"/>
  <c r="G176" i="15"/>
  <c r="I176" i="15" s="1"/>
  <c r="G142" i="15" l="1"/>
  <c r="I142" i="15" s="1"/>
  <c r="G141" i="15"/>
  <c r="I141" i="15" s="1"/>
  <c r="G182" i="15"/>
  <c r="I182" i="15" s="1"/>
  <c r="I82" i="15" l="1"/>
  <c r="I81" i="15"/>
  <c r="B80" i="15"/>
  <c r="K23" i="1"/>
  <c r="H23" i="1"/>
  <c r="D3" i="23"/>
  <c r="H29" i="1"/>
  <c r="H32" i="1"/>
  <c r="H16" i="1"/>
  <c r="I83" i="15" l="1"/>
  <c r="G174" i="15"/>
  <c r="I174" i="15" s="1"/>
  <c r="G173" i="15"/>
  <c r="I173" i="15" s="1"/>
  <c r="G172" i="15"/>
  <c r="I172" i="15" s="1"/>
  <c r="G171" i="15"/>
  <c r="I171" i="15" s="1"/>
  <c r="G170" i="15"/>
  <c r="I170" i="15" s="1"/>
  <c r="G169" i="15"/>
  <c r="I169" i="15" s="1"/>
  <c r="G168" i="15"/>
  <c r="I168" i="15" s="1"/>
  <c r="G167" i="15"/>
  <c r="I167" i="15" s="1"/>
  <c r="G183" i="15"/>
  <c r="G184" i="15"/>
  <c r="G135" i="15"/>
  <c r="I135" i="15" s="1"/>
  <c r="G134" i="15"/>
  <c r="I134" i="15" s="1"/>
  <c r="G104" i="15"/>
  <c r="I104" i="15" s="1"/>
  <c r="G103" i="15"/>
  <c r="I103" i="15" s="1"/>
  <c r="G107" i="15"/>
  <c r="I107" i="15" s="1"/>
  <c r="G106" i="15"/>
  <c r="I106" i="15" s="1"/>
  <c r="G131" i="15"/>
  <c r="I131" i="15" s="1"/>
  <c r="G130" i="15"/>
  <c r="I130" i="15" s="1"/>
  <c r="G139" i="15"/>
  <c r="I139" i="15" s="1"/>
  <c r="G140" i="15"/>
  <c r="I140" i="15" s="1"/>
  <c r="G110" i="15"/>
  <c r="I110" i="15" s="1"/>
  <c r="G109" i="15"/>
  <c r="I109" i="15" s="1"/>
  <c r="G163" i="15"/>
  <c r="I163" i="15" s="1"/>
  <c r="G164" i="15"/>
  <c r="I164" i="15" s="1"/>
  <c r="G165" i="15"/>
  <c r="I165" i="15" s="1"/>
  <c r="G166" i="15"/>
  <c r="I166" i="15" s="1"/>
  <c r="F72" i="17" l="1"/>
  <c r="F73" i="17" l="1"/>
  <c r="C77" i="17" s="1"/>
  <c r="C82" i="17" s="1"/>
  <c r="C83" i="17" s="1"/>
  <c r="C81" i="17" l="1"/>
  <c r="C84" i="17"/>
  <c r="B85" i="17" s="1"/>
  <c r="D22" i="23" l="1"/>
  <c r="F22" i="23" s="1"/>
  <c r="D21" i="23"/>
  <c r="F21" i="23" s="1"/>
  <c r="D20" i="23"/>
  <c r="F20" i="23" s="1"/>
  <c r="G20" i="23" s="1"/>
  <c r="K29" i="1"/>
  <c r="G76" i="15"/>
  <c r="H76" i="15"/>
  <c r="I76" i="15" s="1"/>
  <c r="G77" i="15"/>
  <c r="H77" i="15"/>
  <c r="I77" i="15" s="1"/>
  <c r="G75" i="15"/>
  <c r="H75" i="15"/>
  <c r="I75" i="15" s="1"/>
  <c r="G74" i="15"/>
  <c r="H74" i="15" s="1"/>
  <c r="I74" i="15" s="1"/>
  <c r="G73" i="15"/>
  <c r="H73" i="15" s="1"/>
  <c r="I73" i="15" s="1"/>
  <c r="G72" i="15"/>
  <c r="H72" i="15" s="1"/>
  <c r="I72" i="15" s="1"/>
  <c r="G71" i="15"/>
  <c r="H71" i="15" s="1"/>
  <c r="I71" i="15" s="1"/>
  <c r="G70" i="15"/>
  <c r="H70" i="15" s="1"/>
  <c r="I70" i="15" s="1"/>
  <c r="G69" i="15"/>
  <c r="H69" i="15" s="1"/>
  <c r="I69" i="15" s="1"/>
  <c r="G68" i="15"/>
  <c r="H68" i="15" s="1"/>
  <c r="I68" i="15" s="1"/>
  <c r="G67" i="15"/>
  <c r="H67" i="15" s="1"/>
  <c r="I67" i="15" s="1"/>
  <c r="G66" i="15"/>
  <c r="H66" i="15" s="1"/>
  <c r="I66" i="15" s="1"/>
  <c r="G65" i="15"/>
  <c r="H65" i="15" s="1"/>
  <c r="I65" i="15" s="1"/>
  <c r="G64" i="15"/>
  <c r="H64" i="15" s="1"/>
  <c r="I64" i="15" s="1"/>
  <c r="B63" i="15"/>
  <c r="K22" i="1"/>
  <c r="H22" i="1"/>
  <c r="I78" i="15" l="1"/>
  <c r="G21" i="23"/>
  <c r="H21" i="23" s="1"/>
  <c r="K32" i="1"/>
  <c r="K27" i="1" l="1"/>
  <c r="D18" i="23"/>
  <c r="F18" i="23"/>
  <c r="D19" i="23"/>
  <c r="F19" i="23" s="1"/>
  <c r="G18" i="23" s="1"/>
  <c r="H18" i="23" s="1"/>
  <c r="B19" i="11" l="1"/>
  <c r="F100" i="17" l="1"/>
  <c r="F101" i="17" s="1"/>
  <c r="C107" i="17" s="1"/>
  <c r="F96" i="17"/>
  <c r="F95" i="17"/>
  <c r="F91" i="17"/>
  <c r="F90" i="17"/>
  <c r="F92" i="17" s="1"/>
  <c r="C105" i="17" s="1"/>
  <c r="F97" i="17" l="1"/>
  <c r="C106" i="17" s="1"/>
  <c r="C110" i="17"/>
  <c r="C109" i="17"/>
  <c r="C111" i="17" l="1"/>
  <c r="C112" i="17" s="1"/>
  <c r="B113" i="17" s="1"/>
  <c r="I213" i="15"/>
  <c r="I214" i="15" s="1"/>
  <c r="B212" i="15"/>
  <c r="B211" i="15"/>
  <c r="B19" i="10"/>
  <c r="H49" i="1"/>
  <c r="H50" i="1" s="1"/>
  <c r="F55" i="17"/>
  <c r="F56" i="17" s="1"/>
  <c r="D17" i="23"/>
  <c r="F17" i="23" s="1"/>
  <c r="G17" i="23" s="1"/>
  <c r="D16" i="23"/>
  <c r="F16" i="23" s="1"/>
  <c r="D15" i="23"/>
  <c r="F15" i="23" s="1"/>
  <c r="D14" i="23"/>
  <c r="F14" i="23" s="1"/>
  <c r="D13" i="23"/>
  <c r="F13" i="23" s="1"/>
  <c r="D12" i="23"/>
  <c r="F12" i="23" s="1"/>
  <c r="G12" i="23" s="1"/>
  <c r="D11" i="23"/>
  <c r="F11" i="23" s="1"/>
  <c r="G11" i="23" s="1"/>
  <c r="D10" i="23"/>
  <c r="F10" i="23" s="1"/>
  <c r="D9" i="23"/>
  <c r="F9" i="23" s="1"/>
  <c r="D8" i="23"/>
  <c r="F8" i="23" s="1"/>
  <c r="G8" i="23" s="1"/>
  <c r="D7" i="23"/>
  <c r="F7" i="23" s="1"/>
  <c r="D6" i="23"/>
  <c r="F6" i="23" s="1"/>
  <c r="D5" i="23"/>
  <c r="F5" i="23" s="1"/>
  <c r="D4" i="23"/>
  <c r="F4" i="23" s="1"/>
  <c r="F3" i="23"/>
  <c r="G3" i="23" s="1"/>
  <c r="B86" i="15"/>
  <c r="G13" i="23" l="1"/>
  <c r="H13" i="23" s="1"/>
  <c r="G6" i="23"/>
  <c r="G9" i="23"/>
  <c r="G4" i="23"/>
  <c r="D19" i="10"/>
  <c r="D19" i="11"/>
  <c r="E20" i="11" s="1"/>
  <c r="G15" i="23"/>
  <c r="H15" i="23" s="1"/>
  <c r="C60" i="17"/>
  <c r="C64" i="17" s="1"/>
  <c r="G20" i="11" l="1"/>
  <c r="F20" i="11"/>
  <c r="C65" i="17"/>
  <c r="C66" i="17" s="1"/>
  <c r="C67" i="17" s="1"/>
  <c r="B68" i="17" s="1"/>
  <c r="I20" i="11" l="1"/>
  <c r="G112" i="15"/>
  <c r="I112" i="15" s="1"/>
  <c r="G113" i="15"/>
  <c r="I113" i="15" s="1"/>
  <c r="G114" i="15"/>
  <c r="I114" i="15" s="1"/>
  <c r="G115" i="15"/>
  <c r="I115" i="15" s="1"/>
  <c r="G116" i="15"/>
  <c r="I116" i="15" s="1"/>
  <c r="G117" i="15"/>
  <c r="I117" i="15" s="1"/>
  <c r="G118" i="15"/>
  <c r="I118" i="15" s="1"/>
  <c r="G119" i="15"/>
  <c r="I119" i="15" s="1"/>
  <c r="G120" i="15"/>
  <c r="I120" i="15" s="1"/>
  <c r="G121" i="15"/>
  <c r="I121" i="15" s="1"/>
  <c r="G122" i="15"/>
  <c r="I122" i="15" s="1"/>
  <c r="G123" i="15"/>
  <c r="I123" i="15" s="1"/>
  <c r="G124" i="15"/>
  <c r="I124" i="15" s="1"/>
  <c r="G125" i="15"/>
  <c r="I125" i="15" s="1"/>
  <c r="G126" i="15"/>
  <c r="I126" i="15" s="1"/>
  <c r="G127" i="15"/>
  <c r="I127" i="15" s="1"/>
  <c r="G128" i="15"/>
  <c r="I128" i="15" s="1"/>
  <c r="G129" i="15"/>
  <c r="I129" i="15" s="1"/>
  <c r="G132" i="15"/>
  <c r="I132" i="15" s="1"/>
  <c r="G133" i="15"/>
  <c r="I133" i="15" s="1"/>
  <c r="G136" i="15"/>
  <c r="I136" i="15" s="1"/>
  <c r="G137" i="15"/>
  <c r="I137" i="15" s="1"/>
  <c r="G138" i="15"/>
  <c r="I138" i="15" s="1"/>
  <c r="G111" i="15"/>
  <c r="I111" i="15" s="1"/>
  <c r="P138" i="15" l="1"/>
  <c r="Q140" i="15" s="1"/>
  <c r="G88" i="15"/>
  <c r="I88" i="15" s="1"/>
  <c r="G89" i="15"/>
  <c r="I89" i="15" s="1"/>
  <c r="G90" i="15"/>
  <c r="I90" i="15" s="1"/>
  <c r="G91" i="15"/>
  <c r="I91" i="15" s="1"/>
  <c r="G92" i="15"/>
  <c r="I92" i="15" s="1"/>
  <c r="G93" i="15"/>
  <c r="I93" i="15" s="1"/>
  <c r="G94" i="15"/>
  <c r="I94" i="15" s="1"/>
  <c r="G95" i="15"/>
  <c r="I95" i="15" s="1"/>
  <c r="G96" i="15"/>
  <c r="I96" i="15" s="1"/>
  <c r="G97" i="15"/>
  <c r="I97" i="15" s="1"/>
  <c r="G98" i="15"/>
  <c r="I98" i="15" s="1"/>
  <c r="G99" i="15"/>
  <c r="I99" i="15" s="1"/>
  <c r="G100" i="15"/>
  <c r="I100" i="15" s="1"/>
  <c r="G101" i="15"/>
  <c r="I101" i="15" s="1"/>
  <c r="G102" i="15"/>
  <c r="I102" i="15" s="1"/>
  <c r="G105" i="15"/>
  <c r="I105" i="15" s="1"/>
  <c r="G108" i="15"/>
  <c r="I108" i="15" s="1"/>
  <c r="G87" i="15"/>
  <c r="I87" i="15" s="1"/>
  <c r="P137" i="15" l="1"/>
  <c r="Q139" i="15" s="1"/>
  <c r="I143" i="15"/>
  <c r="I13" i="15"/>
  <c r="I14" i="15" s="1"/>
  <c r="B12" i="15"/>
  <c r="H9" i="1"/>
  <c r="K9" i="1"/>
  <c r="H37" i="1" l="1"/>
  <c r="K37" i="1"/>
  <c r="K31" i="1"/>
  <c r="B47" i="15"/>
  <c r="B43" i="15"/>
  <c r="B38" i="15"/>
  <c r="B31" i="15"/>
  <c r="B21" i="15"/>
  <c r="B17" i="15"/>
  <c r="B16" i="15"/>
  <c r="B9" i="11"/>
  <c r="B17" i="10"/>
  <c r="B15" i="10"/>
  <c r="B13" i="10"/>
  <c r="B11" i="10"/>
  <c r="B9" i="10"/>
  <c r="K18" i="1"/>
  <c r="H18" i="1"/>
  <c r="K17" i="1"/>
  <c r="H17" i="1"/>
  <c r="K16" i="1"/>
  <c r="K15" i="1"/>
  <c r="K14" i="1"/>
  <c r="K13" i="1"/>
  <c r="H15" i="1"/>
  <c r="H13" i="1"/>
  <c r="K45" i="1"/>
  <c r="K36" i="1"/>
  <c r="K28" i="1"/>
  <c r="K30" i="1"/>
  <c r="K19" i="1"/>
  <c r="K20" i="1"/>
  <c r="I183" i="15" l="1"/>
  <c r="I184" i="15"/>
  <c r="I208" i="15"/>
  <c r="I151" i="15"/>
  <c r="G162" i="15"/>
  <c r="I162" i="15" s="1"/>
  <c r="G161" i="15"/>
  <c r="I161" i="15" s="1"/>
  <c r="I40" i="15"/>
  <c r="G34" i="15"/>
  <c r="I34" i="15" s="1"/>
  <c r="G35" i="15"/>
  <c r="I35" i="15" s="1"/>
  <c r="G24" i="15"/>
  <c r="I24" i="15" s="1"/>
  <c r="G25" i="15"/>
  <c r="I25" i="15" s="1"/>
  <c r="G26" i="15"/>
  <c r="I26" i="15" s="1"/>
  <c r="G27" i="15"/>
  <c r="I27" i="15" s="1"/>
  <c r="G28" i="15"/>
  <c r="I28" i="15" s="1"/>
  <c r="H41" i="1" l="1"/>
  <c r="H36" i="1"/>
  <c r="H38" i="1" s="1"/>
  <c r="H28" i="1"/>
  <c r="H19" i="1"/>
  <c r="H20" i="1"/>
  <c r="H21" i="1"/>
  <c r="H8" i="1"/>
  <c r="B201" i="15"/>
  <c r="G188" i="15"/>
  <c r="I188" i="15" s="1"/>
  <c r="I189" i="15" s="1"/>
  <c r="H24" i="1" l="1"/>
  <c r="H33" i="1"/>
  <c r="H10" i="1"/>
  <c r="D7" i="11" s="1"/>
  <c r="E8" i="11" s="1"/>
  <c r="H46" i="1"/>
  <c r="D9" i="11" l="1"/>
  <c r="D9" i="10"/>
  <c r="D17" i="11"/>
  <c r="G18" i="11" s="1"/>
  <c r="D17" i="10"/>
  <c r="D11" i="11"/>
  <c r="D11" i="10"/>
  <c r="B187" i="15"/>
  <c r="G12" i="11" l="1"/>
  <c r="F12" i="11"/>
  <c r="F10" i="11"/>
  <c r="E10" i="11"/>
  <c r="G175" i="15"/>
  <c r="I175" i="15" s="1"/>
  <c r="I202" i="15"/>
  <c r="I203" i="15" s="1"/>
  <c r="E23" i="11" l="1"/>
  <c r="F23" i="11"/>
  <c r="I10" i="11"/>
  <c r="H48" i="15"/>
  <c r="I48" i="15" s="1"/>
  <c r="I49" i="15" s="1"/>
  <c r="F38" i="17"/>
  <c r="F30" i="17"/>
  <c r="F29" i="17"/>
  <c r="F37" i="17"/>
  <c r="F36" i="17"/>
  <c r="F35" i="17"/>
  <c r="F34" i="17"/>
  <c r="B154" i="15"/>
  <c r="F31" i="17" l="1"/>
  <c r="C43" i="17" s="1"/>
  <c r="C47" i="17" s="1"/>
  <c r="F39" i="17"/>
  <c r="C44" i="17" s="1"/>
  <c r="C48" i="17" l="1"/>
  <c r="C49" i="17" s="1"/>
  <c r="C50" i="17" s="1"/>
  <c r="B51" i="17" s="1"/>
  <c r="I207" i="15"/>
  <c r="I209" i="15" s="1"/>
  <c r="G197" i="15"/>
  <c r="I197" i="15" s="1"/>
  <c r="I198" i="15" s="1"/>
  <c r="I193" i="15"/>
  <c r="I194" i="15" s="1"/>
  <c r="G181" i="15"/>
  <c r="G156" i="15"/>
  <c r="I156" i="15" s="1"/>
  <c r="G157" i="15"/>
  <c r="I157" i="15" s="1"/>
  <c r="G158" i="15"/>
  <c r="I158" i="15" s="1"/>
  <c r="G159" i="15"/>
  <c r="I159" i="15" s="1"/>
  <c r="G160" i="15"/>
  <c r="I160" i="15" s="1"/>
  <c r="G155" i="15"/>
  <c r="I155" i="15" s="1"/>
  <c r="I150" i="15"/>
  <c r="I152" i="15" s="1"/>
  <c r="I146" i="15"/>
  <c r="I147" i="15" s="1"/>
  <c r="I44" i="15"/>
  <c r="I45" i="15" s="1"/>
  <c r="I60" i="15"/>
  <c r="I61" i="15" s="1"/>
  <c r="I56" i="15"/>
  <c r="I57" i="15" s="1"/>
  <c r="I52" i="15"/>
  <c r="I53" i="15" s="1"/>
  <c r="I39" i="15"/>
  <c r="I41" i="15" s="1"/>
  <c r="G33" i="15"/>
  <c r="I33" i="15" s="1"/>
  <c r="G32" i="15"/>
  <c r="I32" i="15" s="1"/>
  <c r="G23" i="15"/>
  <c r="I23" i="15" s="1"/>
  <c r="G22" i="15"/>
  <c r="I22" i="15" s="1"/>
  <c r="G18" i="15"/>
  <c r="H18" i="15" s="1"/>
  <c r="I18" i="15" s="1"/>
  <c r="I19" i="15" s="1"/>
  <c r="I181" i="15" l="1"/>
  <c r="I185" i="15" s="1"/>
  <c r="I178" i="15"/>
  <c r="I36" i="15"/>
  <c r="I29" i="15"/>
  <c r="B206" i="15" l="1"/>
  <c r="B205" i="15"/>
  <c r="B200" i="15"/>
  <c r="B196" i="15"/>
  <c r="B192" i="15"/>
  <c r="B191" i="15"/>
  <c r="B180" i="15"/>
  <c r="B149" i="15"/>
  <c r="B145" i="15"/>
  <c r="B85" i="15"/>
  <c r="B59" i="15"/>
  <c r="B55" i="15"/>
  <c r="B51" i="15"/>
  <c r="C17" i="17"/>
  <c r="C22" i="17" s="1"/>
  <c r="F12" i="17"/>
  <c r="F11" i="17"/>
  <c r="F13" i="17" l="1"/>
  <c r="C18" i="17" s="1"/>
  <c r="C23" i="17" s="1"/>
  <c r="C24" i="17" s="1"/>
  <c r="C21" i="17"/>
  <c r="B25" i="17" l="1"/>
  <c r="B15" i="11" l="1"/>
  <c r="H42" i="1" l="1"/>
  <c r="H52" i="1" s="1"/>
  <c r="D15" i="10" l="1"/>
  <c r="D15" i="11"/>
  <c r="G16" i="11" s="1"/>
  <c r="I16" i="11" s="1"/>
  <c r="B17" i="11" l="1"/>
  <c r="B13" i="11"/>
  <c r="B11" i="11"/>
  <c r="B7" i="11"/>
  <c r="G9" i="15"/>
  <c r="I9" i="15" s="1"/>
  <c r="B8" i="15"/>
  <c r="D13" i="11" l="1"/>
  <c r="D13" i="10"/>
  <c r="C20" i="10"/>
  <c r="A43" i="16"/>
  <c r="A40" i="16"/>
  <c r="E36" i="16"/>
  <c r="C32" i="16"/>
  <c r="C25" i="16" s="1"/>
  <c r="C36" i="16" s="1"/>
  <c r="F19" i="11" l="1"/>
  <c r="E19" i="11"/>
  <c r="G14" i="11"/>
  <c r="D21" i="11"/>
  <c r="C17" i="10"/>
  <c r="C19" i="10"/>
  <c r="I10" i="15"/>
  <c r="B7" i="15"/>
  <c r="G23" i="11" l="1"/>
  <c r="G19" i="11"/>
  <c r="J52" i="1"/>
  <c r="I14" i="11"/>
  <c r="C22" i="10" l="1"/>
  <c r="B7" i="10"/>
  <c r="I18" i="11" l="1"/>
  <c r="I8" i="11"/>
  <c r="C13" i="10" l="1"/>
  <c r="D7" i="10"/>
  <c r="G21" i="11" l="1"/>
  <c r="E21" i="11"/>
  <c r="I12" i="11"/>
  <c r="I24" i="11" s="1"/>
  <c r="C15" i="10"/>
  <c r="F21" i="11"/>
  <c r="C9" i="10" l="1"/>
  <c r="C7" i="10"/>
  <c r="C11" i="10"/>
  <c r="E24" i="11"/>
  <c r="F24" i="11" s="1"/>
  <c r="G24" i="11" s="1"/>
  <c r="E22" i="11"/>
  <c r="F22" i="11" s="1"/>
  <c r="G22" i="1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caixa</author>
    <author>Cremilson Inácio de Souza</author>
    <author>c094707</author>
  </authors>
  <commentList>
    <comment ref="B3" authorId="0" shapeId="0" xr:uid="{00000000-0006-0000-0600-000001000000}">
      <text>
        <r>
          <rPr>
            <sz val="9"/>
            <color indexed="81"/>
            <rFont val="Segoe UI"/>
            <family val="2"/>
          </rPr>
          <t>Nome do Orgão  ou Empresa Executante</t>
        </r>
      </text>
    </comment>
    <comment ref="B8" authorId="1" shapeId="0" xr:uid="{00000000-0006-0000-0600-000002000000}">
      <text>
        <r>
          <rPr>
            <b/>
            <sz val="9"/>
            <color indexed="81"/>
            <rFont val="Tahoma"/>
            <family val="2"/>
          </rPr>
          <t>Escolha</t>
        </r>
        <r>
          <rPr>
            <sz val="9"/>
            <color indexed="81"/>
            <rFont val="Tahoma"/>
            <family val="2"/>
          </rPr>
          <t xml:space="preserve">
</t>
        </r>
      </text>
    </comment>
    <comment ref="B12" authorId="1" shapeId="0" xr:uid="{00000000-0006-0000-0600-000003000000}">
      <text>
        <r>
          <rPr>
            <sz val="9"/>
            <color indexed="81"/>
            <rFont val="Tahoma"/>
            <family val="2"/>
          </rPr>
          <t xml:space="preserve">3.3.10.7.6.1 “Construção de Edifícios” enquadram-se:
 a construção e reforma de edifícios, unidades habitacionais, escolas, hospitais, hotéis, restaurantes, armazéns e depósitos, edifícios para uso agropecuário, estações para trens e metropolitanos, estádios esportivos e quadras cobertas, instalações para embarque e desembarque de passageiros (em aeroportos, rodoviárias, portos, entre outros), penitenciárias e presídios, a construção de edifícios industriais (fábricas, oficinas, galpões industriais, entre outros), conforme classificação 4120-4 do CNAE 2.0;
 pórticos, mirantes e outros edifícios de finalidade turística.
3.3.10.7.6.2 “Construção de Rodovias e Ferrovias” enquadram-se:
 a construção e recuperação de autoestradas, rodovias e outras vias não urbanas para passagem de veículos, vias férreas de superfície ou subterrâneas (inclusive para metropolitanos), pistas de aeroportos;
 a pavimentação de autoestradas, rodovias e outras vias não urbanas, construção de pontes, viadutos e túneis, a instalação de barreiras acústicas, a construção de praças de pedágio, a sinalização com pintura em rodovias e aeroportos, a instalação de placas de sinalização de tráfego e semelhantes, conforme classificação 4211-1 do CNAE 2.0;
 a construção, pavimentação e sinalização de vias urbanas, ruas e locais para estacionamento de veículos, a construção de praças, pista de atletismo, campos de futebol e calçadas para pedestres, elevados, passarelas e ciclovias, metrô e VLT.
3.3.10.7.6.3 “Construção de Redes de Abastecimento de Água, Coleta de Esgoto e Construções Correlatas” enquadram-se:
 a construção de sistemas para o abastecimento de água tratada - reservatórios de distribuição, estações elevatórias de bombeamento, linhas principais de adução de longa e média distância e redes de distribuição de água, a construção de redes de coleta de esgoto, inclusive de interceptores, estações de tratamento de esgoto (ETE), estações de bombeamento de esgoto (EBE), a construção de galerias pluviais (obras de micro e macrodrenagem);
 as obras de irrigação (canais), a manutenção de redes de abastecimento de água tratada, a manutenção de redes de coleta e de sistemas de tratamento de esgoto, conforme classificação 4222-7 do CNAE 2.0;
 a construção de estações de tratamento de água (ETA).
3.3.10.7.6.4 “Construção e Manutenção de Estações e Redes de Distribuição de Energia Elétrica” enquadram-se:
 a construção de usinas, estações e subestações hidrelétricas, eólicas, nucleares, termoelétricas, a construção de redes de transmissão e distribuição de energia elétrica, inclusive o serviço de eletrificação rural;
 a construção de redes de eletrificação para ferrovias e metropolitano, conforme classificação 4221-9/02 do CNAE 2.0;
 a manutenção de redes de distribuição de energia elétrica, quando executada por empresa não produtora ou distribuidora de energia elétrica, conforme classificação 4221-9/03 do CNAE 2.0;
 obras de iluminação pública e a construção de barragens e represas para geração de energia elétrica.
3.3.10.7.6.5 Para o tipo de obra “Portuárias, Marítimas e Fluviais” enquadram-se:
 obras marítimas e fluviais, tais como, construção de instalações portuárias, construção de portos e marinas, construção de eclusas e canais de navegação (vias navegáveis), enrrocamentos, obras de dragagem, aterro hidráulico, barragens, represas e diques, exceto para energia elétrica, a construção de emissários submarinos, a instalação de cabos submarinos, conforme classificação 4291-0 do CNAE 2.0;
 a construção de píeres e outras obras com influência direta de cursos d’água.
</t>
        </r>
      </text>
    </comment>
    <comment ref="C16" authorId="2" shapeId="0" xr:uid="{00000000-0006-0000-0600-000004000000}">
      <text>
        <r>
          <rPr>
            <sz val="10"/>
            <color indexed="81"/>
            <rFont val="Tahoma"/>
            <family val="2"/>
          </rPr>
          <t>ADMINISTRAÇÃO CENTRAL
Diretoria e secretarias
Suprimentos  e Compras
Financeiro, incluindo Tesouraria e Contabilidade
Jurídico
Recursos Humanos
Planejamento e Orçamentos
Comercial
Apoio e Deposito
Despesas de instalação do Escritório Central
Seguros do Escritório Central e Deposito
Taxas para funcionamento
Material de consumo (limpeza, higiene, escritório).
Consumo de energia, água, telefone etc.
Estes custos incidem na obra, pois a operação de uma empresa que tem em sua sede, uma estrutura montada para atender TODAS as obras em andamento é um custo que deverá ser reembolsado pela obra.
A valoração destes custos deveria ser enfocada em função do faturamento anual da empresa, porém nem sempre estes dados estão disponíveis no momento de estabelecer-se o DI.
 Desta forma, usualmente rateia-se os custos acima do escritório central para a obra.  
Varia de empresa para empresa. Quando não é levantado são sugeridos valores entre 2% e 8% sobre o custo direto de produção (CD).</t>
        </r>
      </text>
    </comment>
    <comment ref="C17" authorId="2" shapeId="0" xr:uid="{00000000-0006-0000-0600-000005000000}">
      <text>
        <r>
          <rPr>
            <sz val="10"/>
            <color indexed="81"/>
            <rFont val="Tahoma"/>
            <family val="2"/>
          </rPr>
          <t xml:space="preserve">Compreende os imprevistos que são ocasionados na obra, feriados extraordinários, substituição de materiais por outros de melhor qualidade, etc.
TIPOS DE IMPREVISTOS
FORÇA MAIOR: 
NATURAIS:ENCHENTES, RAIOS, VENDAVAIS
ECONÔMICOS:CRIAÇAO DE NOVOS IMPOSTOS, JORNADAS DE TRABALHO DIFERENTES
SÓCIO-POLÍTICOS: GREVES, GUERRAS, SAQUES
DE PREVISIBILIDADE RELATIVA:
NATURAIS:CHEIAS, CHUVAS
ECONÔMICOS:ATRASO DE PAGAMENTO, AUMENTO DA INFLAÇÃO, ATRASOS DE TERCEIROS
HUMANOS: VARIAÇÕES DE PRODUTIVIDADE, INTERRUPÇÕES DE TRABALHO, ACORDOS JUDICIAIS DE QUESTÕES TRABALHISTAS
ALEATÓRIOS:
DE DIFÍCIL PREVISÃO, TAIS COMO ACIDENTES, SUBSTITUIÇÕES DE MATERIAIS, FURTOS, PERDA DE MATERIAL POR VANDALISMO, ETC.
</t>
        </r>
        <r>
          <rPr>
            <sz val="10"/>
            <color indexed="81"/>
            <rFont val="Tahoma"/>
            <family val="2"/>
          </rPr>
          <t xml:space="preserve">
</t>
        </r>
      </text>
    </comment>
    <comment ref="C19" authorId="2" shapeId="0" xr:uid="{00000000-0006-0000-0600-000006000000}">
      <text>
        <r>
          <rPr>
            <sz val="10"/>
            <color indexed="81"/>
            <rFont val="Tahoma"/>
            <family val="2"/>
          </rPr>
          <t xml:space="preserve">Remuneração de recursos investidos pelo contratado na execução da obra em benefício de contratante.
Se o contratante não dá um adiantamento para o início da obra, o contratado deverá investir um capital sobre o qual terá uma despesa financeira correspondente ao prazo entre o desembolso e o recebimento (consideramos 30 dias).
 É sugerido adotar o valor dos rendimentos do CDB. 
</t>
        </r>
      </text>
    </comment>
    <comment ref="C21" authorId="2" shapeId="0" xr:uid="{00000000-0006-0000-0600-000007000000}">
      <text>
        <r>
          <rPr>
            <sz val="10"/>
            <color indexed="81"/>
            <rFont val="Tahoma"/>
            <family val="2"/>
          </rPr>
          <t>O lucro de uma determinada obra é o resultado financeiro positivo resultante da diferença entre todas as receitas e das despesas da obra.
Este valor, após o recolhimento do Imposto de renda é o lucro da Empresa, ou sua remuneração.</t>
        </r>
        <r>
          <rPr>
            <b/>
            <sz val="10"/>
            <color indexed="81"/>
            <rFont val="Tahoma"/>
            <family val="2"/>
          </rPr>
          <t xml:space="preserve">
</t>
        </r>
      </text>
    </comment>
    <comment ref="C25" authorId="2" shapeId="0" xr:uid="{00000000-0006-0000-0600-000008000000}">
      <text>
        <r>
          <rPr>
            <sz val="10"/>
            <color indexed="81"/>
            <rFont val="Tahoma"/>
            <family val="2"/>
          </rPr>
          <t>Referem-se aos tributos ou impostos cobrados sobre a receita total da obra e compreendem os impostos citados nas colunas abaixo.
Segundo recomendação do TCU (Tribunal de Contas da União) o IRPJ (Imposto de Renda Pessoa Jurídica) e CSLL (Contribuição Social Sobre o Lucro Líquido) não devem ser incluídos nos orçamentos de obras, já que estão relacionados com o desempenho financeiro da empresa e não com a execução do serviço de construção civil que está sendo orçado.</t>
        </r>
      </text>
    </comment>
    <comment ref="C30" authorId="2" shapeId="0" xr:uid="{00000000-0006-0000-0600-000009000000}">
      <text>
        <r>
          <rPr>
            <sz val="10"/>
            <color indexed="81"/>
            <rFont val="Tahoma"/>
            <family val="2"/>
          </rPr>
          <t>COFINS (Contribuição para Financiamento da Seguridade Socia Financia a seguridade social pelo sistema S (SESC, SESI, SENAC, SENAI, SEST, SENAT, SENAR E SEBRAE).</t>
        </r>
      </text>
    </comment>
    <comment ref="C31" authorId="2" shapeId="0" xr:uid="{00000000-0006-0000-0600-00000A000000}">
      <text>
        <r>
          <rPr>
            <sz val="10"/>
            <color indexed="81"/>
            <rFont val="Tahoma"/>
            <family val="2"/>
          </rPr>
          <t xml:space="preserve">PIS (Programa de Integração Social) - 0,65% : Financia o pagamento do seguro desemprego e do abono dos trabalhadores que ganham até dois salários mínimos, bem como o financiamento de  programas de desenvolvimento econômico.
</t>
        </r>
      </text>
    </comment>
  </commentList>
</comments>
</file>

<file path=xl/sharedStrings.xml><?xml version="1.0" encoding="utf-8"?>
<sst xmlns="http://schemas.openxmlformats.org/spreadsheetml/2006/main" count="672" uniqueCount="308">
  <si>
    <t>ITEM</t>
  </si>
  <si>
    <t>CÓDIGO</t>
  </si>
  <si>
    <t>ORGÃO</t>
  </si>
  <si>
    <t>DESCRIÇÃO SERVIÇO</t>
  </si>
  <si>
    <t>und</t>
  </si>
  <si>
    <t>m</t>
  </si>
  <si>
    <t>m²</t>
  </si>
  <si>
    <t xml:space="preserve"> </t>
  </si>
  <si>
    <t>TOTAL</t>
  </si>
  <si>
    <t>QUANTIDADE</t>
  </si>
  <si>
    <t>CRONOGRAMA FÍSICO-FINANCEIRO</t>
  </si>
  <si>
    <t>DESCRIÇÃO</t>
  </si>
  <si>
    <t xml:space="preserve">Físico (%) </t>
  </si>
  <si>
    <t>Financeiro (R$)</t>
  </si>
  <si>
    <t>Total Parcial (%)</t>
  </si>
  <si>
    <t>Total Acumulado (%)</t>
  </si>
  <si>
    <t>Total Financeiro (R$)</t>
  </si>
  <si>
    <t>Total Acumulado (R$)</t>
  </si>
  <si>
    <t>PLANILHA ORÇAMENTÁRIA</t>
  </si>
  <si>
    <t>RESUMO</t>
  </si>
  <si>
    <t>RESUMO DE ORÇAMENTO</t>
  </si>
  <si>
    <t>ÁREA PROJETADA (M²)</t>
  </si>
  <si>
    <t>CUSTO POR M²</t>
  </si>
  <si>
    <t>CUSTO TOTAL (R$)</t>
  </si>
  <si>
    <t>VALORES (R$)</t>
  </si>
  <si>
    <t>UNIDADE</t>
  </si>
  <si>
    <t>UNITÁRIO</t>
  </si>
  <si>
    <t>CUSTO (R$)</t>
  </si>
  <si>
    <t>%</t>
  </si>
  <si>
    <t>IOPES</t>
  </si>
  <si>
    <t>TOTAL GERAL</t>
  </si>
  <si>
    <t>EXTENSÃO
(m)</t>
  </si>
  <si>
    <t>LARGURA
(m)</t>
  </si>
  <si>
    <t>ÁREA
(m²)</t>
  </si>
  <si>
    <t>VOLUME
(m³)</t>
  </si>
  <si>
    <t>MEMORIAL DE CÁLCULO</t>
  </si>
  <si>
    <t>ALTURA
(m)</t>
  </si>
  <si>
    <t>SERVIÇOS COMPLEMENTARES</t>
  </si>
  <si>
    <t>200402</t>
  </si>
  <si>
    <t>5.1</t>
  </si>
  <si>
    <t>4.1</t>
  </si>
  <si>
    <t>3.1</t>
  </si>
  <si>
    <t>3.2</t>
  </si>
  <si>
    <t>3.3</t>
  </si>
  <si>
    <t>3.4</t>
  </si>
  <si>
    <t>2.1</t>
  </si>
  <si>
    <t>1.1</t>
  </si>
  <si>
    <t>1.2</t>
  </si>
  <si>
    <t/>
  </si>
  <si>
    <t>DETALHAMENTO DO BDI</t>
  </si>
  <si>
    <t>PROPONENTE:</t>
  </si>
  <si>
    <t>Prefeitura Municipal de Itarana</t>
  </si>
  <si>
    <t>OBRA:</t>
  </si>
  <si>
    <t>1. Regime de Contribuição Previdenciária</t>
  </si>
  <si>
    <t>Com Desoneração</t>
  </si>
  <si>
    <t>2. Tipo de Intervenção</t>
  </si>
  <si>
    <t>3. Incidências sobre o custo</t>
  </si>
  <si>
    <r>
      <t>Administração Central -</t>
    </r>
    <r>
      <rPr>
        <b/>
        <sz val="10"/>
        <rFont val="Arial"/>
        <family val="2"/>
      </rPr>
      <t xml:space="preserve"> AC</t>
    </r>
  </si>
  <si>
    <r>
      <t>Riscos -</t>
    </r>
    <r>
      <rPr>
        <b/>
        <sz val="10"/>
        <rFont val="Arial"/>
        <family val="2"/>
      </rPr>
      <t xml:space="preserve"> R</t>
    </r>
  </si>
  <si>
    <r>
      <t>Seguros e Garantias Contratuais -</t>
    </r>
    <r>
      <rPr>
        <b/>
        <sz val="10"/>
        <rFont val="Arial"/>
        <family val="2"/>
      </rPr>
      <t xml:space="preserve"> S+G</t>
    </r>
  </si>
  <si>
    <r>
      <t xml:space="preserve">Despesas e Encargos Financeiros - </t>
    </r>
    <r>
      <rPr>
        <b/>
        <sz val="10"/>
        <rFont val="Arial"/>
        <family val="2"/>
      </rPr>
      <t>DF</t>
    </r>
  </si>
  <si>
    <r>
      <t>Lucro -</t>
    </r>
    <r>
      <rPr>
        <b/>
        <sz val="10"/>
        <rFont val="Arial"/>
        <family val="2"/>
      </rPr>
      <t xml:space="preserve"> L</t>
    </r>
  </si>
  <si>
    <t>4 – Incidências sobre o preço de venda</t>
  </si>
  <si>
    <t>Despesas Tributárias - I</t>
  </si>
  <si>
    <t>Percentual da base de cálculo para o ISS:</t>
  </si>
  <si>
    <t>Alíquota do ISS (sobre a base de cálculo):</t>
  </si>
  <si>
    <t>COFINS</t>
  </si>
  <si>
    <t>PIS</t>
  </si>
  <si>
    <t>INSS</t>
  </si>
  <si>
    <t>5 – Demonstrativo de cálculo do BDI</t>
  </si>
  <si>
    <r>
      <t xml:space="preserve">BDI=    </t>
    </r>
    <r>
      <rPr>
        <u/>
        <sz val="10"/>
        <rFont val="Arial"/>
        <family val="2"/>
      </rPr>
      <t>(1+(AC+S+R+G))(1+DF)(1+L))</t>
    </r>
    <r>
      <rPr>
        <sz val="10"/>
        <rFont val="Arial"/>
        <family val="2"/>
      </rPr>
      <t xml:space="preserve">  -1 =</t>
    </r>
  </si>
  <si>
    <t>( 1- I )</t>
  </si>
  <si>
    <t>Declaro para os devidos fins que, conforme legislação tributária municipal, a base de cálculo</t>
  </si>
  <si>
    <t xml:space="preserve">Declaro para os devidos fins que o regime de Contribuição Previdenciária adotado para </t>
  </si>
  <si>
    <t xml:space="preserve">a Administração Pública.    </t>
  </si>
  <si>
    <t>Responsável Tomador</t>
  </si>
  <si>
    <t>Nome</t>
  </si>
  <si>
    <t>Cargo</t>
  </si>
  <si>
    <t>Prefeito Municipal</t>
  </si>
  <si>
    <t>3.0</t>
  </si>
  <si>
    <t>2.0</t>
  </si>
  <si>
    <t>1.0</t>
  </si>
  <si>
    <t>mês</t>
  </si>
  <si>
    <t>Fornecimento e assentamento de ladrilho hidráulico pastilhado, vermelho, dim. 20x20 cm, esp. 1.5cm, assentado com pasta de cimento colante, exclusive regularização e lastro</t>
  </si>
  <si>
    <t>COMPOSIÇÕES DE CUSTO</t>
  </si>
  <si>
    <t>COMPOSIÇÃO 01</t>
  </si>
  <si>
    <t>Mão de Obra</t>
  </si>
  <si>
    <t>Unid.</t>
  </si>
  <si>
    <t>Código</t>
  </si>
  <si>
    <t>Coef.</t>
  </si>
  <si>
    <t>Pr. Unit.</t>
  </si>
  <si>
    <t>Sub-total</t>
  </si>
  <si>
    <t>Total:</t>
  </si>
  <si>
    <t xml:space="preserve">Materiais </t>
  </si>
  <si>
    <t>RESUMO:</t>
  </si>
  <si>
    <t>Discriminação</t>
  </si>
  <si>
    <t>Taxa (%)</t>
  </si>
  <si>
    <t>Valores</t>
  </si>
  <si>
    <t>Mão de obra (A)</t>
  </si>
  <si>
    <t>Materiais (B)</t>
  </si>
  <si>
    <t>Equipamentos (C)</t>
  </si>
  <si>
    <t>Produção da equipe (D)</t>
  </si>
  <si>
    <t>Custo Horário Total [(A)+(C)]</t>
  </si>
  <si>
    <t>Custo Unitário da Execução [(A)+(C)/(D)]=(E)</t>
  </si>
  <si>
    <t>Custo Direto Total [(B)+(E)]</t>
  </si>
  <si>
    <t>Benefícios e Despesas Indiretas - BDI</t>
  </si>
  <si>
    <t>Custo Unitário (adotado)</t>
  </si>
  <si>
    <t>SUB-TOTAL - 01</t>
  </si>
  <si>
    <t>SUB-TOTAL - 02</t>
  </si>
  <si>
    <t>SUB-TOTAL - 03</t>
  </si>
  <si>
    <t>5.0</t>
  </si>
  <si>
    <t>Fornecimento, preparo e aplicação de concreto Fck=15 MPa (brita 1 e 2) - (5% de perdas já incluído no custo)</t>
  </si>
  <si>
    <t>m³</t>
  </si>
  <si>
    <t>040233</t>
  </si>
  <si>
    <t>Escavação manual em material de 1a. categoria, até 1.50 m de profundidade</t>
  </si>
  <si>
    <t>Limpeza geral de obras</t>
  </si>
  <si>
    <t>4.0</t>
  </si>
  <si>
    <t>SUB-TOTAL - 04</t>
  </si>
  <si>
    <t>SUB-TOTAL - 05</t>
  </si>
  <si>
    <t>MÊS</t>
  </si>
  <si>
    <t>EQUIPAMENTOS ELÉTRICOS</t>
  </si>
  <si>
    <r>
      <t>OBRA:</t>
    </r>
    <r>
      <rPr>
        <sz val="11"/>
        <rFont val="Arial"/>
        <family val="2"/>
      </rPr>
      <t xml:space="preserve"> Revitalização e Construção de Passeio Público</t>
    </r>
  </si>
  <si>
    <r>
      <t xml:space="preserve">LOCAL: </t>
    </r>
    <r>
      <rPr>
        <sz val="11"/>
        <rFont val="Arial"/>
        <family val="2"/>
      </rPr>
      <t>Rua Paschoal Marquez, Itarana, Espírito Santo</t>
    </r>
  </si>
  <si>
    <t>PAVIMENTAÇÃO</t>
  </si>
  <si>
    <t>PAISAGISMO</t>
  </si>
  <si>
    <t>Retirada de meio-fio de concreto</t>
  </si>
  <si>
    <t>Corte e destocamento de árvores com diâmetro superior a 30 cm</t>
  </si>
  <si>
    <t>Demolição manual de concreto simples</t>
  </si>
  <si>
    <t>010201</t>
  </si>
  <si>
    <t>Demolição de piso cimentado inclusive lastro de concreto</t>
  </si>
  <si>
    <t>010210</t>
  </si>
  <si>
    <t>010404</t>
  </si>
  <si>
    <t>010216</t>
  </si>
  <si>
    <t>2.2</t>
  </si>
  <si>
    <t>2.3</t>
  </si>
  <si>
    <t>2.4</t>
  </si>
  <si>
    <t>2.5</t>
  </si>
  <si>
    <t>2.6</t>
  </si>
  <si>
    <t>SINAPI</t>
  </si>
  <si>
    <t>Plantio de forração</t>
  </si>
  <si>
    <t>Carla Demoner Malta</t>
  </si>
  <si>
    <t>CAU:</t>
  </si>
  <si>
    <t>Arquiteta</t>
  </si>
  <si>
    <t>Vander Patrício</t>
  </si>
  <si>
    <r>
      <t xml:space="preserve">OBRA: </t>
    </r>
    <r>
      <rPr>
        <sz val="10"/>
        <rFont val="Arial"/>
        <family val="2"/>
      </rPr>
      <t>Revitalização e Construção de Passeio Público</t>
    </r>
  </si>
  <si>
    <r>
      <t xml:space="preserve">LOCAL: </t>
    </r>
    <r>
      <rPr>
        <sz val="11"/>
        <rFont val="Arial"/>
        <family val="2"/>
      </rPr>
      <t>Rua Paschoal Marquez, Itarana, Espírito Santo.</t>
    </r>
  </si>
  <si>
    <r>
      <t>LOCAL:</t>
    </r>
    <r>
      <rPr>
        <sz val="10"/>
        <rFont val="Arial"/>
        <family val="2"/>
      </rPr>
      <t xml:space="preserve"> Rua Paschoal Marquez, Itarana, Espírito Santo</t>
    </r>
  </si>
  <si>
    <t>010403</t>
  </si>
  <si>
    <t>Corte e destocamento de árvores com diâmetro de até 15 cm</t>
  </si>
  <si>
    <t xml:space="preserve">Preços da Mão de Obra e materiais retirados da tabela de composições do Instituto de Obras Públicas do Espírito Santo - IOPES. </t>
  </si>
  <si>
    <t>COMP. 01</t>
  </si>
  <si>
    <t>Plantio de árvore ornamental com altura de muda maior que 2,00 m e menor ou igual a 4,00 m</t>
  </si>
  <si>
    <t>Canteiro de Obras</t>
  </si>
  <si>
    <t>Início da calçada (início da Rua Paschoal Marquez) até o fim do Supermercado Dominicini</t>
  </si>
  <si>
    <t>Início da Avalon até o fim do JC Moto Peças</t>
  </si>
  <si>
    <t>Em frente a Secretaria de Meio-Ambiente</t>
  </si>
  <si>
    <t>Em frente a entrada de uma propriedade privada</t>
  </si>
  <si>
    <t>Retirada de grades, gradis, alambrados, cercas e portões</t>
  </si>
  <si>
    <t>Rampas</t>
  </si>
  <si>
    <t>Determidados locais da calçada (ver em projeto)</t>
  </si>
  <si>
    <t>Canteiros das árvores</t>
  </si>
  <si>
    <t>Revitalização e Construção de Passeio Público</t>
  </si>
  <si>
    <t>Rodovias e Ferrovias</t>
  </si>
  <si>
    <t>BDI: 26,55%</t>
  </si>
  <si>
    <t>Lastro de concreto magro, aplicado em pisos ou radiers, espessura de 5cm</t>
  </si>
  <si>
    <t>Limpeza manual de vegetação em terreno com enxada</t>
  </si>
  <si>
    <t>Demolição de pavimento intertravado, de forma manual, com reaproveitamento</t>
  </si>
  <si>
    <t>97635</t>
  </si>
  <si>
    <t>COMP. 02</t>
  </si>
  <si>
    <t>kg</t>
  </si>
  <si>
    <t>030101</t>
  </si>
  <si>
    <t>Fôrma de chapa compensada resinada 12mm, levando-se em conta a utilização 3 vezes (incluido o material, corte, montagem, escoramento e desfôrma)</t>
  </si>
  <si>
    <t>040238</t>
  </si>
  <si>
    <t>h</t>
  </si>
  <si>
    <t>Carpinteiro de formas com encargos complementares</t>
  </si>
  <si>
    <t>Servente com encargos complementares</t>
  </si>
  <si>
    <t>COMP. 03</t>
  </si>
  <si>
    <t>Concreto magro para lastro, traço 1:4,5:4,5 (cimento/ areia média/ brita 1) - preparo mecânico com betoneira 400 l. Af_07/2016</t>
  </si>
  <si>
    <t>Sarrafo de madeira não aparelhada *2,5 x 7* cm, macaranduba, angelim ou equivalente da região - bruta</t>
  </si>
  <si>
    <t>Pontalete de madeira não aparelhada *7,5 x 7,5* cm (3 x 3 ") pinus, mista ou equivalente da região</t>
  </si>
  <si>
    <t>Prego de aço polido com cabeça 18 x 30 (2 3/4 x 10)</t>
  </si>
  <si>
    <t>Placa de obra (para construção civil) em chapa galvanizada *n. 22*, adesivada, de *2,0 x 1,125* m</t>
  </si>
  <si>
    <t xml:space="preserve">Composição retirada da tabela do Sistema Nacional de Pesquisa de Custos e Índices da Construção Civil - SINAPI. </t>
  </si>
  <si>
    <t>COMPOSIÇÃO 03</t>
  </si>
  <si>
    <t>Demolição manual de concreto armado</t>
  </si>
  <si>
    <t>Retirada e realocação de placas de sinalização de trânsito</t>
  </si>
  <si>
    <t xml:space="preserve">Retirada e realocação de placas de sinalização de trânsito </t>
  </si>
  <si>
    <t>Substituição das lâmpadas de vapor de sódio por LED, em toda a extensão da calçada</t>
  </si>
  <si>
    <t>Luminária de led para iluminação pública, de 138 w até 180 w - fornecimento e instalação</t>
  </si>
  <si>
    <t>010224</t>
  </si>
  <si>
    <t>010219</t>
  </si>
  <si>
    <t>2.8</t>
  </si>
  <si>
    <t>2.9</t>
  </si>
  <si>
    <t>Lado oposto (em frente ao Supermercado Dominicini)</t>
  </si>
  <si>
    <t>Início da calçada (início da Rua Paschoal Marquez) lado oposto do Superm. Dominicini</t>
  </si>
  <si>
    <t>Calçada da funerária</t>
  </si>
  <si>
    <t>Lado oposto da Sec. de Meio-Ambiente</t>
  </si>
  <si>
    <t>Última calçada do lado oposto da Sec. de Meio-Ambiente</t>
  </si>
  <si>
    <t>Lado oposto do Superm. Dominicini (em frente a uma garagem)</t>
  </si>
  <si>
    <t>Acesso à Câmara Municipal</t>
  </si>
  <si>
    <t>Toda a extensão de intervenção da nova calçada (lado do Hospital)</t>
  </si>
  <si>
    <t>Toda a extensão onde existe locação de calçada (lado oposto do Hospital)</t>
  </si>
  <si>
    <t>Toda a extensão da calçada (lado do Hospital)</t>
  </si>
  <si>
    <t>Toda a extensão da calçada (lado oposto do Hospital)</t>
  </si>
  <si>
    <t>Toda a extensão da nova calçada (lado do Hospital)</t>
  </si>
  <si>
    <t>Toda a extensão da nova calçada (lado oposto do Hospital)</t>
  </si>
  <si>
    <t>Calçada a construir (lado do Hospital)</t>
  </si>
  <si>
    <t>Calçada a construir (lado oposto do Hospital)</t>
  </si>
  <si>
    <t>Toda a área de intervenção (lado do Hospital)</t>
  </si>
  <si>
    <t>Toda a área de intervenção (lado oposto do Hospital)</t>
  </si>
  <si>
    <t>Área do ladrilho hidráulico (Canteiros)</t>
  </si>
  <si>
    <t>Área do ladrilho hidráulico (Lado do Hospital)</t>
  </si>
  <si>
    <t>Área do ladrilho hidráulico (Lado oposto do Hospital)</t>
  </si>
  <si>
    <t>Toda a extensão da nova calçada (Lado do Hospital)</t>
  </si>
  <si>
    <t>Toda a extensão da nova calçada (Lado oposto do Hospital)</t>
  </si>
  <si>
    <t>SEM BDI</t>
  </si>
  <si>
    <t>C/ BDI</t>
  </si>
  <si>
    <t>SERVIÇOS PRELIMINARES</t>
  </si>
  <si>
    <t>3.5</t>
  </si>
  <si>
    <t>3.6</t>
  </si>
  <si>
    <t>4.2</t>
  </si>
  <si>
    <t>6.0</t>
  </si>
  <si>
    <t>6.1</t>
  </si>
  <si>
    <t>SUB-TOTAL - 06</t>
  </si>
  <si>
    <t>Toda a extensão da calçada (lado direito - Hospital)</t>
  </si>
  <si>
    <t>Início da rua (lado direito)</t>
  </si>
  <si>
    <t>Mourão de concreto do alambrado (lado direito)</t>
  </si>
  <si>
    <t>Rampa 1 (lado direito)</t>
  </si>
  <si>
    <t>Rampa 2 (lado direito)</t>
  </si>
  <si>
    <t>Rampa 3 (lado direito)</t>
  </si>
  <si>
    <t>Rampa 4 (lado direito)</t>
  </si>
  <si>
    <t>Rampa 5 (lado direito)</t>
  </si>
  <si>
    <t>Rampa 6 (lado direito)</t>
  </si>
  <si>
    <t>Rampa 7 (lado esquerdo)</t>
  </si>
  <si>
    <t>Rampa 8 (lado esquerdo)</t>
  </si>
  <si>
    <t>2.7</t>
  </si>
  <si>
    <t>Locação de container 2,30 x 6,00 m, alt. 2,50 m, com 1 sanitario, para escritório, completo, sem divisórias internas</t>
  </si>
  <si>
    <t>COMP. 04</t>
  </si>
  <si>
    <t>7.0</t>
  </si>
  <si>
    <t>ADMINISTRAÇÃO LOCAL</t>
  </si>
  <si>
    <t>7.1</t>
  </si>
  <si>
    <t>SUB-TOTAL - 07</t>
  </si>
  <si>
    <t>Código do item IOPES</t>
  </si>
  <si>
    <t>Preço de produção</t>
  </si>
  <si>
    <t>Encargos Sociais - SINAPI</t>
  </si>
  <si>
    <t>Preço Unitário</t>
  </si>
  <si>
    <t>Coeficiente</t>
  </si>
  <si>
    <t>Sub Total</t>
  </si>
  <si>
    <t>Valor Final</t>
  </si>
  <si>
    <t>Valor com Materiais Somados</t>
  </si>
  <si>
    <t>Engenheiro Pleno</t>
  </si>
  <si>
    <t xml:space="preserve">Equipe para Administração Local </t>
  </si>
  <si>
    <t>Equipe de administração local</t>
  </si>
  <si>
    <t>Placa de obra em chapa de aço galvanizado</t>
  </si>
  <si>
    <t>Placa padrão Caixa (8Y x 4Y,  Y=0,375)</t>
  </si>
  <si>
    <t>Equipamentos</t>
  </si>
  <si>
    <t>Auxiliar de eletricista com encargos complementares</t>
  </si>
  <si>
    <t>Eletricista com encargos complementares</t>
  </si>
  <si>
    <t>Fita isolante adesiva antichama, uso ate 750 v, em rolo de 19 mm x 5 m</t>
  </si>
  <si>
    <t>Luminaria de led para iluminacao publica, de 138 w ate 180 w, involucro em aluminio ou aco inox</t>
  </si>
  <si>
    <t>COMPOSIÇÃO 04</t>
  </si>
  <si>
    <t>Passeio de cimentado camurçado com argamassa de cimento e areia no traço 1:3 esp. 1.5cm, e lastro de concreto com 8cm de espessura, inclusive preparo de caixa</t>
  </si>
  <si>
    <t>Ref. De Preços: IOPES/SINAPI</t>
  </si>
  <si>
    <t>Encargos Encargos Sociais: SINAPI-86,74%</t>
  </si>
  <si>
    <t>Obs.: 1. Os encargos sociais do IOPES foram reajustados para a utilização do item, adotando assim, os encargos sociais do SINAPI.</t>
  </si>
  <si>
    <t>2.10</t>
  </si>
  <si>
    <t>Meio-fio - Toda a extensão onde existe locação de calçada (lado oposto do Hospital)</t>
  </si>
  <si>
    <t>Meio-fio - Toda a extensão de intervenção da nova calçada (lado do Hospital)</t>
  </si>
  <si>
    <t>Carga, manobra e descarga de entulho em caminhão basculante 18 m³ - carga com escavadeira hidráulica (caçamba de 0,80 m³ / 111 hp) e descarga livre</t>
  </si>
  <si>
    <t>Guia (meio-fio) e sarjeta conjugados de concreto, moldada in loco em trecho reto com extrusora, 45 cm base (15 cm base da guia + 30 cm base da sarjeta) x 22 cm altura.</t>
  </si>
  <si>
    <t>Assentamento de guia (meio-fio) em trecho reto, confeccionada em concreto pré-fabricado, dimensões 100x15x13x30 cm (comprimento x base inferior x base superior x altura), para vias urbanas (uso viário)</t>
  </si>
  <si>
    <t>Data-base: Ago/2021</t>
  </si>
  <si>
    <t>COMPOSIÇÃO 02</t>
  </si>
  <si>
    <t>Engenheiro civil de obra pleno com encargos complementares</t>
  </si>
  <si>
    <t>Composição auxiliar. Mão de Obra retirada da tabela de insumos do Sistema Nacional de Pesquisa de Custos e Índices da Construção Civil - SINAPI.</t>
  </si>
  <si>
    <t>COMP. AUXILIAR</t>
  </si>
  <si>
    <t xml:space="preserve">Administração Local </t>
  </si>
  <si>
    <t>Serviço detalhado na composição auxiliar.</t>
  </si>
  <si>
    <t>Administração local por mês</t>
  </si>
  <si>
    <t>comp. auxiliar</t>
  </si>
  <si>
    <t>REAJUSTE DE ENCARGOS SOCIAIS - IOPES</t>
  </si>
  <si>
    <t>Mureta do alambrado - (lado direito)</t>
  </si>
  <si>
    <t>Alambrado existente em parte da extensão da Rua - (lado direito)</t>
  </si>
  <si>
    <t>Rampa 9 (lado direito)</t>
  </si>
  <si>
    <t>Rampa 10 (lado direito)</t>
  </si>
  <si>
    <t>Rampa 12 (lado esquerdo)</t>
  </si>
  <si>
    <t>Rampa 11 (lado esquerdo)</t>
  </si>
  <si>
    <t>Rampa 13 (lado esquerdo)</t>
  </si>
  <si>
    <t>Rampa 14 (lado esquerdo)</t>
  </si>
  <si>
    <t>Rampa 15 (lado direito)</t>
  </si>
  <si>
    <t>Rampa 16 (lado direito)</t>
  </si>
  <si>
    <t>Rampa 17 (lado direito)</t>
  </si>
  <si>
    <t>Rampa 18 (lado direito)</t>
  </si>
  <si>
    <t>Rampa 19 (lado esquerdo)</t>
  </si>
  <si>
    <t>Rampa 20 (lado esquerdo)</t>
  </si>
  <si>
    <r>
      <t xml:space="preserve">ORÇAMENTISTA: </t>
    </r>
    <r>
      <rPr>
        <sz val="11"/>
        <rFont val="Arial"/>
        <family val="2"/>
      </rPr>
      <t>Arquiteta Carla Demoner Malta CAU nº A232085-1</t>
    </r>
  </si>
  <si>
    <r>
      <t>ORÇAMENTISTA:</t>
    </r>
    <r>
      <rPr>
        <sz val="11"/>
        <rFont val="Arial"/>
        <family val="2"/>
      </rPr>
      <t xml:space="preserve"> Arquiteta Carla Demoner Malta CAU nº A232085-1</t>
    </r>
  </si>
  <si>
    <r>
      <t>ORÇAMENTISTA:</t>
    </r>
    <r>
      <rPr>
        <sz val="10"/>
        <rFont val="Arial"/>
        <family val="2"/>
      </rPr>
      <t xml:space="preserve"> Arquiteta Carla Demoner Malta CAU nº A232085-1</t>
    </r>
  </si>
  <si>
    <t>A232085-1</t>
  </si>
  <si>
    <t>DEMOLIÇÕES/LIMPEZA</t>
  </si>
  <si>
    <t>2.11</t>
  </si>
  <si>
    <t>Guindauto hidráulico, capacidade máxima de carga 6200 kg, momento máximo d chp e carga 11,7 tm, alcance máximo horizontal 9,70 m, inclusive caminhão toco</t>
  </si>
  <si>
    <t>Desconto dos canteiros - lado oposto do Hospital (área permeável)</t>
  </si>
  <si>
    <t>Desconto dos canteiros - lado do Hospital (área permeável)</t>
  </si>
  <si>
    <t>Entorno dos canteiros (Lado oposto do Hospital)</t>
  </si>
  <si>
    <t>Entorno dos canteiros (Lado do Hospital)</t>
  </si>
  <si>
    <t>Itarana, 24 de novembro de 2021</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</si>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</sst>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4" formatCode="_-&quot;R$&quot;\ * #,##0.00_-;\-&quot;R$&quot;\ * #,##0.00_-;_-&quot;R$&quot;\ * &quot;-&quot;??_-;_-@_-"/>
    <numFmt numFmtId="43" formatCode="_-* #,##0.00_-;\-* #,##0.00_-;_-* &quot;-&quot;??_-;_-@_-"/>
    <numFmt numFmtId="164" formatCode="_(* #,##0.00_);_(* \(#,##0.00\);_(* &quot;-&quot;??_);_(@_)"/>
    <numFmt numFmtId="165" formatCode="_(* #,##0.00_);_(* \(#,##0.00\);_(* \-??_);_(@_)"/>
    <numFmt numFmtId="166" formatCode="_-&quot;€ &quot;* #,##0.00_-;&quot;-€ &quot;* #,##0.00_-;_-&quot;€ &quot;* \-??_-;_-@_-"/>
    <numFmt numFmtId="167" formatCode="_(&quot;R$ &quot;* #,##0.00_);_(&quot;R$ &quot;* \(#,##0.00\);_(&quot;R$ &quot;* &quot;-&quot;??_);_(@_)"/>
    <numFmt numFmtId="168" formatCode="&quot;R$&quot;\ #,##0.00"/>
    <numFmt numFmtId="169" formatCode="#,##0.00_ ;\-#,##0.00\ "/>
    <numFmt numFmtId="170" formatCode="0.0%"/>
    <numFmt numFmtId="171" formatCode="#,##0.0000"/>
  </numFmts>
  <fonts count="66"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10"/>
      <name val="Arial"/>
      <family val="2"/>
    </font>
    <font>
      <sz val="10"/>
      <name val="Times New Roman"/>
      <family val="1"/>
    </font>
    <font>
      <sz val="11"/>
      <color indexed="8"/>
      <name val="Calibri"/>
      <family val="2"/>
    </font>
    <font>
      <sz val="11"/>
      <color indexed="9"/>
      <name val="Calibri"/>
      <family val="2"/>
    </font>
    <font>
      <sz val="8"/>
      <color indexed="8"/>
      <name val="Arial Narrow"/>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0"/>
      <color theme="1"/>
      <name val="Arial"/>
      <family val="2"/>
    </font>
    <font>
      <b/>
      <sz val="10"/>
      <color indexed="8"/>
      <name val="Arial"/>
      <family val="2"/>
    </font>
    <font>
      <b/>
      <sz val="10"/>
      <color indexed="10"/>
      <name val="Arial"/>
      <family val="2"/>
    </font>
    <font>
      <sz val="10"/>
      <color indexed="8"/>
      <name val="Arial"/>
      <family val="2"/>
    </font>
    <font>
      <sz val="10"/>
      <name val="Arial"/>
      <family val="2"/>
    </font>
    <font>
      <sz val="10"/>
      <name val="Arial"/>
      <family val="2"/>
    </font>
    <font>
      <b/>
      <sz val="11"/>
      <color rgb="FFFF0000"/>
      <name val="Arial"/>
      <family val="2"/>
    </font>
    <font>
      <b/>
      <sz val="11"/>
      <name val="Arial"/>
      <family val="2"/>
    </font>
    <font>
      <sz val="8"/>
      <name val="Arial"/>
      <family val="2"/>
    </font>
    <font>
      <sz val="11"/>
      <name val="Arial"/>
      <family val="2"/>
    </font>
    <font>
      <sz val="11"/>
      <color theme="1"/>
      <name val="Arial"/>
      <family val="2"/>
    </font>
    <font>
      <b/>
      <sz val="11"/>
      <color theme="1"/>
      <name val="Arial"/>
      <family val="2"/>
    </font>
    <font>
      <b/>
      <sz val="11"/>
      <color indexed="10"/>
      <name val="Arial"/>
      <family val="2"/>
    </font>
    <font>
      <sz val="11"/>
      <color indexed="10"/>
      <name val="Arial"/>
      <family val="2"/>
    </font>
    <font>
      <b/>
      <sz val="12"/>
      <color indexed="8"/>
      <name val="Arial"/>
      <family val="2"/>
    </font>
    <font>
      <sz val="12"/>
      <color indexed="8"/>
      <name val="Arial"/>
      <family val="2"/>
    </font>
    <font>
      <sz val="8"/>
      <color indexed="8"/>
      <name val="Arial"/>
      <family val="2"/>
    </font>
    <font>
      <sz val="3"/>
      <name val="Arial"/>
      <family val="2"/>
    </font>
    <font>
      <b/>
      <sz val="3"/>
      <name val="Arial"/>
      <family val="2"/>
    </font>
    <font>
      <i/>
      <sz val="10"/>
      <name val="Arial"/>
      <family val="2"/>
    </font>
    <font>
      <u/>
      <sz val="10"/>
      <name val="Arial"/>
      <family val="2"/>
    </font>
    <font>
      <b/>
      <i/>
      <sz val="14"/>
      <name val="Arial"/>
      <family val="2"/>
    </font>
    <font>
      <sz val="10"/>
      <color indexed="8"/>
      <name val="Calibri"/>
      <family val="2"/>
    </font>
    <font>
      <sz val="9"/>
      <name val="Arial"/>
      <family val="2"/>
    </font>
    <font>
      <b/>
      <sz val="9"/>
      <name val="Arial"/>
      <family val="2"/>
    </font>
    <font>
      <sz val="9"/>
      <color indexed="81"/>
      <name val="Segoe UI"/>
      <family val="2"/>
    </font>
    <font>
      <b/>
      <sz val="9"/>
      <color indexed="81"/>
      <name val="Tahoma"/>
      <family val="2"/>
    </font>
    <font>
      <sz val="9"/>
      <color indexed="81"/>
      <name val="Tahoma"/>
      <family val="2"/>
    </font>
    <font>
      <sz val="10"/>
      <color indexed="81"/>
      <name val="Tahoma"/>
      <family val="2"/>
    </font>
    <font>
      <b/>
      <sz val="10"/>
      <color indexed="81"/>
      <name val="Tahoma"/>
      <family val="2"/>
    </font>
    <font>
      <b/>
      <sz val="11"/>
      <color indexed="8"/>
      <name val="Arial"/>
      <family val="2"/>
    </font>
    <font>
      <sz val="11"/>
      <color indexed="8"/>
      <name val="Arial"/>
      <family val="2"/>
    </font>
    <font>
      <sz val="11"/>
      <color rgb="FF000000"/>
      <name val="Arial"/>
      <family val="2"/>
    </font>
    <font>
      <sz val="10"/>
      <name val="Arial"/>
      <family val="2"/>
    </font>
    <font>
      <sz val="10"/>
      <color rgb="FF000000"/>
      <name val="Times New Roman"/>
      <family val="1"/>
    </font>
    <font>
      <sz val="11"/>
      <color rgb="FFFF0000"/>
      <name val="Arial"/>
      <family val="2"/>
    </font>
  </fonts>
  <fills count="34">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rgb="FFFFFF99"/>
        <bgColor indexed="64"/>
      </patternFill>
    </fill>
    <fill>
      <patternFill patternType="solid">
        <fgColor rgb="FFFFFFCC"/>
        <bgColor indexed="64"/>
      </patternFill>
    </fill>
    <fill>
      <patternFill patternType="solid">
        <fgColor rgb="FFF2F2F2"/>
        <bgColor indexed="64"/>
      </patternFill>
    </fill>
    <fill>
      <patternFill patternType="solid">
        <fgColor theme="0" tint="-0.14999847407452621"/>
        <bgColor indexed="64"/>
      </patternFill>
    </fill>
    <fill>
      <patternFill patternType="solid">
        <fgColor indexed="26"/>
        <bgColor indexed="64"/>
      </patternFill>
    </fill>
    <fill>
      <patternFill patternType="solid">
        <fgColor indexed="55"/>
        <bgColor indexed="64"/>
      </patternFill>
    </fill>
    <fill>
      <patternFill patternType="solid">
        <fgColor theme="0" tint="-0.34998626667073579"/>
        <bgColor indexed="64"/>
      </patternFill>
    </fill>
  </fills>
  <borders count="29">
    <border>
      <left/>
      <right/>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right/>
      <top style="thin">
        <color theme="1"/>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s>
  <cellStyleXfs count="92">
    <xf numFmtId="0" fontId="0" fillId="0" borderId="0"/>
    <xf numFmtId="164" fontId="9" fillId="0" borderId="0" applyFont="0" applyFill="0" applyBorder="0" applyAlignment="0" applyProtection="0"/>
    <xf numFmtId="164" fontId="11" fillId="0" borderId="0" applyFont="0" applyFill="0" applyBorder="0" applyAlignment="0" applyProtection="0"/>
    <xf numFmtId="0" fontId="11" fillId="0" borderId="0"/>
    <xf numFmtId="0" fontId="12" fillId="0" borderId="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7"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4" fillId="14"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21" borderId="0" applyNumberFormat="0" applyBorder="0" applyAlignment="0" applyProtection="0"/>
    <xf numFmtId="0" fontId="15" fillId="0" borderId="1" applyNumberFormat="0" applyFont="0" applyAlignment="0">
      <alignment horizontal="left" vertical="top" indent="1"/>
    </xf>
    <xf numFmtId="0" fontId="16" fillId="5" borderId="0" applyNumberFormat="0" applyBorder="0" applyAlignment="0" applyProtection="0"/>
    <xf numFmtId="0" fontId="17" fillId="22" borderId="12" applyNumberFormat="0" applyAlignment="0" applyProtection="0"/>
    <xf numFmtId="0" fontId="18" fillId="23" borderId="13" applyNumberFormat="0" applyAlignment="0" applyProtection="0"/>
    <xf numFmtId="165" fontId="11" fillId="0" borderId="0" applyFill="0" applyBorder="0" applyAlignment="0" applyProtection="0"/>
    <xf numFmtId="166" fontId="11" fillId="0" borderId="0" applyFill="0" applyBorder="0" applyAlignment="0" applyProtection="0"/>
    <xf numFmtId="0" fontId="19" fillId="0" borderId="0" applyNumberFormat="0" applyFill="0" applyBorder="0" applyAlignment="0" applyProtection="0"/>
    <xf numFmtId="0" fontId="20" fillId="6" borderId="0" applyNumberFormat="0" applyBorder="0" applyAlignment="0" applyProtection="0"/>
    <xf numFmtId="0" fontId="21" fillId="0" borderId="14" applyNumberFormat="0" applyFill="0" applyAlignment="0" applyProtection="0"/>
    <xf numFmtId="0" fontId="22" fillId="0" borderId="15" applyNumberFormat="0" applyFill="0" applyAlignment="0" applyProtection="0"/>
    <xf numFmtId="0" fontId="23" fillId="0" borderId="16" applyNumberFormat="0" applyFill="0" applyAlignment="0" applyProtection="0"/>
    <xf numFmtId="0" fontId="23" fillId="0" borderId="0" applyNumberFormat="0" applyFill="0" applyBorder="0" applyAlignment="0" applyProtection="0"/>
    <xf numFmtId="0" fontId="24" fillId="9" borderId="12" applyNumberFormat="0" applyAlignment="0" applyProtection="0"/>
    <xf numFmtId="0" fontId="25" fillId="0" borderId="17" applyNumberFormat="0" applyFill="0" applyAlignment="0" applyProtection="0"/>
    <xf numFmtId="167" fontId="13" fillId="0" borderId="0" applyFont="0" applyFill="0" applyBorder="0" applyAlignment="0" applyProtection="0"/>
    <xf numFmtId="0" fontId="26" fillId="24" borderId="0" applyNumberFormat="0" applyBorder="0" applyAlignment="0" applyProtection="0"/>
    <xf numFmtId="0" fontId="13" fillId="0" borderId="0"/>
    <xf numFmtId="0" fontId="11" fillId="25" borderId="18" applyNumberFormat="0" applyFont="0" applyAlignment="0" applyProtection="0"/>
    <xf numFmtId="0" fontId="27" fillId="22" borderId="19" applyNumberFormat="0" applyAlignment="0" applyProtection="0"/>
    <xf numFmtId="9" fontId="11" fillId="0" borderId="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64" fontId="13" fillId="0" borderId="0" applyFon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1" fillId="0" borderId="14" applyNumberFormat="0" applyFill="0" applyAlignment="0" applyProtection="0"/>
    <xf numFmtId="0" fontId="29" fillId="0" borderId="0" applyNumberFormat="0" applyFill="0" applyBorder="0" applyAlignment="0" applyProtection="0"/>
    <xf numFmtId="164" fontId="9" fillId="0" borderId="0" applyFont="0" applyFill="0" applyBorder="0" applyAlignment="0" applyProtection="0"/>
    <xf numFmtId="0" fontId="8" fillId="0" borderId="0"/>
    <xf numFmtId="164" fontId="9" fillId="0" borderId="0" applyFont="0" applyFill="0" applyBorder="0" applyAlignment="0" applyProtection="0"/>
    <xf numFmtId="164" fontId="9" fillId="0" borderId="0" applyFont="0" applyFill="0" applyBorder="0" applyAlignment="0" applyProtection="0"/>
    <xf numFmtId="0" fontId="7"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165" fontId="9" fillId="0" borderId="0" applyFill="0" applyBorder="0" applyAlignment="0" applyProtection="0"/>
    <xf numFmtId="166" fontId="9" fillId="0" borderId="0" applyFill="0" applyBorder="0" applyAlignment="0" applyProtection="0"/>
    <xf numFmtId="0" fontId="9" fillId="25" borderId="18" applyNumberFormat="0" applyFont="0" applyAlignment="0" applyProtection="0"/>
    <xf numFmtId="9" fontId="9" fillId="0" borderId="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43" fontId="1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6" fillId="0" borderId="0"/>
    <xf numFmtId="0" fontId="34" fillId="0" borderId="0"/>
    <xf numFmtId="164" fontId="9" fillId="0" borderId="0" applyFont="0" applyFill="0" applyBorder="0" applyAlignment="0" applyProtection="0"/>
    <xf numFmtId="164" fontId="9" fillId="0" borderId="0" applyFont="0" applyFill="0" applyBorder="0" applyAlignment="0" applyProtection="0"/>
    <xf numFmtId="0" fontId="6" fillId="0" borderId="0"/>
    <xf numFmtId="0" fontId="6" fillId="0" borderId="0"/>
    <xf numFmtId="0" fontId="5" fillId="0" borderId="0"/>
    <xf numFmtId="0" fontId="4" fillId="0" borderId="0"/>
    <xf numFmtId="44" fontId="35" fillId="0" borderId="0" applyFont="0" applyFill="0" applyBorder="0" applyAlignment="0" applyProtection="0"/>
    <xf numFmtId="0" fontId="3" fillId="0" borderId="0"/>
    <xf numFmtId="0" fontId="9" fillId="0" borderId="0"/>
    <xf numFmtId="9" fontId="13" fillId="0" borderId="0" applyFont="0" applyFill="0" applyBorder="0" applyAlignment="0" applyProtection="0"/>
    <xf numFmtId="9" fontId="9" fillId="0" borderId="0" applyFont="0" applyFill="0" applyBorder="0" applyAlignment="0" applyProtection="0"/>
    <xf numFmtId="0" fontId="2" fillId="0" borderId="0"/>
    <xf numFmtId="9" fontId="63" fillId="0" borderId="0" applyFont="0" applyFill="0" applyBorder="0" applyAlignment="0" applyProtection="0"/>
    <xf numFmtId="0" fontId="64" fillId="0" borderId="0"/>
    <xf numFmtId="44" fontId="64" fillId="0" borderId="0" applyFont="0" applyFill="0" applyBorder="0" applyAlignment="0" applyProtection="0"/>
    <xf numFmtId="0" fontId="1" fillId="0" borderId="0"/>
  </cellStyleXfs>
  <cellXfs count="600">
    <xf numFmtId="0" fontId="0" fillId="0" borderId="0" xfId="0"/>
    <xf numFmtId="4" fontId="30" fillId="0" borderId="0" xfId="0" applyNumberFormat="1" applyFont="1" applyFill="1" applyAlignment="1">
      <alignment horizontal="center" vertical="center"/>
    </xf>
    <xf numFmtId="4" fontId="10" fillId="0" borderId="0" xfId="0" applyNumberFormat="1" applyFont="1" applyFill="1" applyAlignment="1">
      <alignment horizontal="center" vertical="center"/>
    </xf>
    <xf numFmtId="4" fontId="0" fillId="0" borderId="0" xfId="0" applyNumberFormat="1" applyFill="1" applyAlignment="1">
      <alignment horizontal="center" vertical="center"/>
    </xf>
    <xf numFmtId="4" fontId="0" fillId="0" borderId="0" xfId="0" applyNumberFormat="1" applyFill="1" applyAlignment="1">
      <alignment horizontal="center" vertical="center" wrapText="1"/>
    </xf>
    <xf numFmtId="4" fontId="0" fillId="0" borderId="0" xfId="1" applyNumberFormat="1" applyFont="1" applyFill="1" applyAlignment="1">
      <alignment horizontal="center" vertical="center"/>
    </xf>
    <xf numFmtId="4" fontId="0" fillId="0" borderId="0" xfId="0" applyNumberFormat="1" applyFill="1" applyAlignment="1">
      <alignment horizontal="center" vertical="center"/>
    </xf>
    <xf numFmtId="4" fontId="9" fillId="0" borderId="0" xfId="0" applyNumberFormat="1" applyFont="1" applyFill="1" applyAlignment="1">
      <alignment horizontal="center" vertical="center"/>
    </xf>
    <xf numFmtId="4" fontId="0" fillId="0" borderId="0" xfId="0" applyNumberFormat="1" applyFill="1" applyAlignment="1">
      <alignment horizontal="center" vertical="center" wrapText="1"/>
    </xf>
    <xf numFmtId="3" fontId="31" fillId="3" borderId="10" xfId="1" applyNumberFormat="1" applyFont="1" applyFill="1" applyBorder="1" applyAlignment="1">
      <alignment horizontal="center" vertical="center"/>
    </xf>
    <xf numFmtId="169" fontId="31" fillId="0" borderId="21" xfId="1" applyNumberFormat="1" applyFont="1" applyBorder="1" applyAlignment="1">
      <alignment horizontal="right" vertical="center"/>
    </xf>
    <xf numFmtId="4" fontId="9" fillId="26" borderId="0" xfId="0" applyNumberFormat="1" applyFont="1" applyFill="1" applyAlignment="1">
      <alignment horizontal="center" vertical="center"/>
    </xf>
    <xf numFmtId="4" fontId="9" fillId="26" borderId="0" xfId="0" applyNumberFormat="1" applyFont="1" applyFill="1" applyBorder="1" applyAlignment="1">
      <alignment horizontal="center" vertical="center"/>
    </xf>
    <xf numFmtId="4" fontId="9" fillId="26" borderId="0" xfId="4" applyNumberFormat="1" applyFont="1" applyFill="1" applyBorder="1" applyAlignment="1">
      <alignment horizontal="center" vertical="center"/>
    </xf>
    <xf numFmtId="4" fontId="32" fillId="26" borderId="0" xfId="4" applyNumberFormat="1" applyFont="1" applyFill="1" applyBorder="1" applyAlignment="1">
      <alignment horizontal="center" vertical="center"/>
    </xf>
    <xf numFmtId="44" fontId="0" fillId="0" borderId="0" xfId="82" applyFont="1" applyFill="1" applyAlignment="1">
      <alignment horizontal="center" vertical="center"/>
    </xf>
    <xf numFmtId="4" fontId="9" fillId="0" borderId="0" xfId="63" applyNumberFormat="1" applyAlignment="1">
      <alignment horizontal="center" vertical="center"/>
    </xf>
    <xf numFmtId="4" fontId="9" fillId="0" borderId="5" xfId="63" applyNumberFormat="1" applyFont="1" applyBorder="1" applyAlignment="1">
      <alignment horizontal="center" vertical="center"/>
    </xf>
    <xf numFmtId="4" fontId="9" fillId="0" borderId="0" xfId="63" applyNumberFormat="1" applyFont="1" applyAlignment="1">
      <alignment horizontal="center" vertical="center"/>
    </xf>
    <xf numFmtId="0" fontId="33" fillId="29" borderId="20" xfId="63" applyFont="1" applyFill="1" applyBorder="1" applyAlignment="1">
      <alignment horizontal="center" vertical="center"/>
    </xf>
    <xf numFmtId="10" fontId="31" fillId="29" borderId="20" xfId="63" applyNumberFormat="1" applyFont="1" applyFill="1" applyBorder="1" applyAlignment="1">
      <alignment horizontal="right" vertical="center"/>
    </xf>
    <xf numFmtId="0" fontId="33" fillId="0" borderId="21" xfId="63" applyFont="1" applyBorder="1" applyAlignment="1">
      <alignment horizontal="center" vertical="center"/>
    </xf>
    <xf numFmtId="0" fontId="10" fillId="0" borderId="0" xfId="0" applyFont="1" applyFill="1" applyBorder="1" applyAlignment="1">
      <alignment horizontal="center" vertical="center"/>
    </xf>
    <xf numFmtId="0" fontId="10" fillId="26" borderId="0" xfId="0" applyFont="1" applyFill="1" applyBorder="1" applyAlignment="1">
      <alignment horizontal="left" vertical="center" wrapText="1"/>
    </xf>
    <xf numFmtId="4" fontId="10" fillId="0" borderId="0" xfId="0" applyNumberFormat="1" applyFont="1" applyFill="1" applyBorder="1" applyAlignment="1">
      <alignment horizontal="center" vertical="center"/>
    </xf>
    <xf numFmtId="44" fontId="10" fillId="0" borderId="0" xfId="82" applyFont="1" applyFill="1" applyBorder="1" applyAlignment="1">
      <alignment horizontal="center" vertical="center"/>
    </xf>
    <xf numFmtId="44" fontId="10" fillId="0" borderId="0" xfId="82" applyFont="1" applyFill="1" applyBorder="1" applyAlignment="1">
      <alignment horizontal="right" vertical="center" indent="1"/>
    </xf>
    <xf numFmtId="4" fontId="0" fillId="0" borderId="0" xfId="0" applyNumberFormat="1" applyFill="1" applyBorder="1" applyAlignment="1">
      <alignment horizontal="center" vertical="center"/>
    </xf>
    <xf numFmtId="4" fontId="0" fillId="0" borderId="0" xfId="0" applyNumberFormat="1" applyFill="1" applyBorder="1" applyAlignment="1">
      <alignment horizontal="center" vertical="center" wrapText="1"/>
    </xf>
    <xf numFmtId="44" fontId="0" fillId="0" borderId="0" xfId="82" applyFont="1" applyFill="1" applyBorder="1" applyAlignment="1">
      <alignment horizontal="center" vertical="center"/>
    </xf>
    <xf numFmtId="4" fontId="0" fillId="0" borderId="0" xfId="1" applyNumberFormat="1" applyFont="1" applyFill="1" applyBorder="1" applyAlignment="1">
      <alignment horizontal="center" vertical="center"/>
    </xf>
    <xf numFmtId="4" fontId="9" fillId="26" borderId="2" xfId="0" applyNumberFormat="1" applyFont="1" applyFill="1" applyBorder="1" applyAlignment="1">
      <alignment horizontal="center" vertical="center" wrapText="1"/>
    </xf>
    <xf numFmtId="4" fontId="9" fillId="26" borderId="0" xfId="0" applyNumberFormat="1" applyFont="1" applyFill="1" applyBorder="1" applyAlignment="1">
      <alignment horizontal="center" vertical="center" wrapText="1"/>
    </xf>
    <xf numFmtId="4" fontId="9" fillId="0" borderId="0" xfId="63" quotePrefix="1" applyNumberFormat="1" applyAlignment="1">
      <alignment horizontal="center" vertical="center"/>
    </xf>
    <xf numFmtId="10" fontId="10" fillId="28" borderId="10" xfId="63" applyNumberFormat="1" applyFont="1" applyFill="1" applyBorder="1" applyAlignment="1">
      <alignment horizontal="right" vertical="center"/>
    </xf>
    <xf numFmtId="169" fontId="10" fillId="28" borderId="10" xfId="1" applyNumberFormat="1" applyFont="1" applyFill="1" applyBorder="1" applyAlignment="1">
      <alignment horizontal="right" vertical="center"/>
    </xf>
    <xf numFmtId="0" fontId="37" fillId="26" borderId="0" xfId="0" applyFont="1" applyFill="1" applyBorder="1" applyAlignment="1">
      <alignment vertical="center"/>
    </xf>
    <xf numFmtId="44" fontId="37" fillId="27" borderId="10" xfId="82" applyFont="1" applyFill="1" applyBorder="1" applyAlignment="1">
      <alignment horizontal="center" vertical="center"/>
    </xf>
    <xf numFmtId="164" fontId="37" fillId="27" borderId="10" xfId="1" applyFont="1" applyFill="1" applyBorder="1" applyAlignment="1">
      <alignment horizontal="center" vertical="center"/>
    </xf>
    <xf numFmtId="0" fontId="37" fillId="28" borderId="7" xfId="0" quotePrefix="1" applyNumberFormat="1" applyFont="1" applyFill="1" applyBorder="1" applyAlignment="1">
      <alignment horizontal="center" vertical="center"/>
    </xf>
    <xf numFmtId="0" fontId="37" fillId="28" borderId="8" xfId="0" applyFont="1" applyFill="1" applyBorder="1" applyAlignment="1">
      <alignment horizontal="center" vertical="center"/>
    </xf>
    <xf numFmtId="0" fontId="37" fillId="28" borderId="8" xfId="0" applyFont="1" applyFill="1" applyBorder="1" applyAlignment="1">
      <alignment horizontal="left" vertical="center" wrapText="1"/>
    </xf>
    <xf numFmtId="44" fontId="37" fillId="28" borderId="8" xfId="82" applyFont="1" applyFill="1" applyBorder="1" applyAlignment="1">
      <alignment horizontal="center" vertical="center"/>
    </xf>
    <xf numFmtId="164" fontId="37" fillId="28" borderId="11" xfId="1" applyFont="1" applyFill="1" applyBorder="1" applyAlignment="1">
      <alignment horizontal="center" vertical="center"/>
    </xf>
    <xf numFmtId="0" fontId="39" fillId="26" borderId="10" xfId="0" quotePrefix="1" applyNumberFormat="1" applyFont="1" applyFill="1" applyBorder="1" applyAlignment="1">
      <alignment horizontal="center" vertical="center"/>
    </xf>
    <xf numFmtId="0" fontId="39" fillId="0" borderId="10" xfId="0" applyFont="1" applyBorder="1" applyAlignment="1">
      <alignment horizontal="center" vertical="center"/>
    </xf>
    <xf numFmtId="0" fontId="39" fillId="26" borderId="10" xfId="0" applyFont="1" applyFill="1" applyBorder="1" applyAlignment="1">
      <alignment horizontal="center" vertical="center"/>
    </xf>
    <xf numFmtId="0" fontId="39" fillId="0" borderId="10" xfId="0" applyFont="1" applyBorder="1" applyAlignment="1">
      <alignment horizontal="left" vertical="center" wrapText="1"/>
    </xf>
    <xf numFmtId="44" fontId="39" fillId="26" borderId="10" xfId="82" applyFont="1" applyFill="1" applyBorder="1" applyAlignment="1">
      <alignment horizontal="center" vertical="center"/>
    </xf>
    <xf numFmtId="44" fontId="39" fillId="0" borderId="9" xfId="82" applyFont="1" applyFill="1" applyBorder="1" applyAlignment="1">
      <alignment horizontal="right" vertical="center" indent="1"/>
    </xf>
    <xf numFmtId="49" fontId="39" fillId="0" borderId="10" xfId="0" applyNumberFormat="1" applyFont="1" applyBorder="1" applyAlignment="1">
      <alignment horizontal="center" vertical="center"/>
    </xf>
    <xf numFmtId="44" fontId="37" fillId="0" borderId="10" xfId="82" applyFont="1" applyFill="1" applyBorder="1" applyAlignment="1">
      <alignment horizontal="right" vertical="center" indent="1"/>
    </xf>
    <xf numFmtId="0" fontId="37" fillId="28" borderId="4" xfId="0" quotePrefix="1" applyNumberFormat="1" applyFont="1" applyFill="1" applyBorder="1" applyAlignment="1">
      <alignment horizontal="center" vertical="center"/>
    </xf>
    <xf numFmtId="0" fontId="37" fillId="28" borderId="5" xfId="0" applyFont="1" applyFill="1" applyBorder="1" applyAlignment="1">
      <alignment horizontal="center" vertical="center"/>
    </xf>
    <xf numFmtId="0" fontId="37" fillId="28" borderId="5" xfId="0" applyFont="1" applyFill="1" applyBorder="1" applyAlignment="1">
      <alignment horizontal="left" vertical="center" wrapText="1"/>
    </xf>
    <xf numFmtId="4" fontId="37" fillId="28" borderId="5" xfId="0" applyNumberFormat="1" applyFont="1" applyFill="1" applyBorder="1" applyAlignment="1">
      <alignment horizontal="center" vertical="center"/>
    </xf>
    <xf numFmtId="44" fontId="39" fillId="28" borderId="5" xfId="82" applyFont="1" applyFill="1" applyBorder="1" applyAlignment="1">
      <alignment horizontal="center" vertical="center"/>
    </xf>
    <xf numFmtId="2" fontId="39" fillId="0" borderId="10" xfId="0" applyNumberFormat="1" applyFont="1" applyFill="1" applyBorder="1" applyAlignment="1">
      <alignment horizontal="center" vertical="center"/>
    </xf>
    <xf numFmtId="4" fontId="37" fillId="28" borderId="8" xfId="0" applyNumberFormat="1" applyFont="1" applyFill="1" applyBorder="1" applyAlignment="1">
      <alignment horizontal="center" vertical="center"/>
    </xf>
    <xf numFmtId="44" fontId="39" fillId="28" borderId="8" xfId="82" applyFont="1" applyFill="1" applyBorder="1" applyAlignment="1">
      <alignment horizontal="center" vertical="center"/>
    </xf>
    <xf numFmtId="0" fontId="37" fillId="28" borderId="26" xfId="0" applyFont="1" applyFill="1" applyBorder="1" applyAlignment="1">
      <alignment horizontal="left" vertical="center" wrapText="1"/>
    </xf>
    <xf numFmtId="49" fontId="39" fillId="26" borderId="10" xfId="0" applyNumberFormat="1" applyFont="1" applyFill="1" applyBorder="1" applyAlignment="1">
      <alignment horizontal="center" vertical="center"/>
    </xf>
    <xf numFmtId="2" fontId="39" fillId="26" borderId="10" xfId="0" applyNumberFormat="1" applyFont="1" applyFill="1" applyBorder="1" applyAlignment="1">
      <alignment horizontal="center" vertical="center"/>
    </xf>
    <xf numFmtId="44" fontId="37" fillId="28" borderId="10" xfId="82" applyFont="1" applyFill="1" applyBorder="1" applyAlignment="1">
      <alignment horizontal="center" vertical="center"/>
    </xf>
    <xf numFmtId="4" fontId="39" fillId="26" borderId="0" xfId="0" applyNumberFormat="1" applyFont="1" applyFill="1" applyBorder="1" applyAlignment="1">
      <alignment horizontal="center"/>
    </xf>
    <xf numFmtId="4" fontId="39" fillId="26" borderId="3" xfId="0" applyNumberFormat="1" applyFont="1" applyFill="1" applyBorder="1" applyAlignment="1">
      <alignment horizontal="center"/>
    </xf>
    <xf numFmtId="3" fontId="42" fillId="26" borderId="2" xfId="4" applyNumberFormat="1" applyFont="1" applyFill="1" applyBorder="1" applyAlignment="1">
      <alignment horizontal="right" vertical="top"/>
    </xf>
    <xf numFmtId="0" fontId="42" fillId="26" borderId="2" xfId="4" applyFont="1" applyFill="1" applyBorder="1" applyAlignment="1">
      <alignment vertical="top" wrapText="1"/>
    </xf>
    <xf numFmtId="4" fontId="43" fillId="26" borderId="0" xfId="1" applyNumberFormat="1" applyFont="1" applyFill="1" applyBorder="1" applyAlignment="1">
      <alignment horizontal="center" vertical="top"/>
    </xf>
    <xf numFmtId="4" fontId="42" fillId="26" borderId="0" xfId="1" applyNumberFormat="1" applyFont="1" applyFill="1" applyBorder="1" applyAlignment="1">
      <alignment horizontal="center" vertical="top" wrapText="1"/>
    </xf>
    <xf numFmtId="4" fontId="42" fillId="26" borderId="0" xfId="1" applyNumberFormat="1" applyFont="1" applyFill="1" applyBorder="1" applyAlignment="1">
      <alignment horizontal="center" vertical="top"/>
    </xf>
    <xf numFmtId="4" fontId="42" fillId="26" borderId="3" xfId="1" applyNumberFormat="1" applyFont="1" applyFill="1" applyBorder="1" applyAlignment="1">
      <alignment horizontal="center" vertical="top"/>
    </xf>
    <xf numFmtId="4" fontId="37" fillId="26" borderId="3" xfId="4" applyNumberFormat="1" applyFont="1" applyFill="1" applyBorder="1" applyAlignment="1">
      <alignment horizontal="center" vertical="top"/>
    </xf>
    <xf numFmtId="3" fontId="37" fillId="26" borderId="2" xfId="4" quotePrefix="1" applyNumberFormat="1" applyFont="1" applyFill="1" applyBorder="1" applyAlignment="1">
      <alignment horizontal="right" vertical="top"/>
    </xf>
    <xf numFmtId="0" fontId="37" fillId="26" borderId="2" xfId="4" applyFont="1" applyFill="1" applyBorder="1" applyAlignment="1">
      <alignment vertical="top" wrapText="1"/>
    </xf>
    <xf numFmtId="0" fontId="37" fillId="26" borderId="0" xfId="4" applyFont="1" applyFill="1" applyBorder="1" applyAlignment="1">
      <alignment vertical="top" wrapText="1"/>
    </xf>
    <xf numFmtId="0" fontId="37" fillId="26" borderId="3" xfId="4" applyFont="1" applyFill="1" applyBorder="1" applyAlignment="1">
      <alignment vertical="top" wrapText="1"/>
    </xf>
    <xf numFmtId="4" fontId="39" fillId="26" borderId="3" xfId="4" applyNumberFormat="1" applyFont="1" applyFill="1" applyBorder="1" applyAlignment="1">
      <alignment horizontal="center" vertical="top"/>
    </xf>
    <xf numFmtId="2" fontId="39" fillId="26" borderId="0" xfId="4" applyNumberFormat="1" applyFont="1" applyFill="1" applyBorder="1" applyAlignment="1">
      <alignment horizontal="center" vertical="top" wrapText="1"/>
    </xf>
    <xf numFmtId="0" fontId="37" fillId="26" borderId="7" xfId="4" applyFont="1" applyFill="1" applyBorder="1" applyAlignment="1">
      <alignment vertical="top" wrapText="1"/>
    </xf>
    <xf numFmtId="4" fontId="39" fillId="26" borderId="8" xfId="4" applyNumberFormat="1" applyFont="1" applyFill="1" applyBorder="1" applyAlignment="1">
      <alignment horizontal="center" vertical="top"/>
    </xf>
    <xf numFmtId="4" fontId="37" fillId="26" borderId="8" xfId="4" applyNumberFormat="1" applyFont="1" applyFill="1" applyBorder="1" applyAlignment="1">
      <alignment horizontal="center" vertical="top"/>
    </xf>
    <xf numFmtId="4" fontId="37" fillId="26" borderId="11" xfId="1" applyNumberFormat="1" applyFont="1" applyFill="1" applyBorder="1" applyAlignment="1">
      <alignment horizontal="center" vertical="top"/>
    </xf>
    <xf numFmtId="4" fontId="37" fillId="26" borderId="11" xfId="4" applyNumberFormat="1" applyFont="1" applyFill="1" applyBorder="1" applyAlignment="1">
      <alignment horizontal="center" vertical="top"/>
    </xf>
    <xf numFmtId="4" fontId="39" fillId="26" borderId="0" xfId="4" applyNumberFormat="1" applyFont="1" applyFill="1" applyBorder="1" applyAlignment="1">
      <alignment horizontal="center" vertical="top"/>
    </xf>
    <xf numFmtId="4" fontId="39" fillId="26" borderId="0" xfId="1" applyNumberFormat="1" applyFont="1" applyFill="1" applyBorder="1" applyAlignment="1">
      <alignment horizontal="center" vertical="top"/>
    </xf>
    <xf numFmtId="4" fontId="39" fillId="26" borderId="0" xfId="1" applyNumberFormat="1" applyFont="1" applyFill="1" applyBorder="1" applyAlignment="1">
      <alignment horizontal="center" vertical="top" wrapText="1"/>
    </xf>
    <xf numFmtId="4" fontId="39" fillId="26" borderId="3" xfId="1" applyNumberFormat="1" applyFont="1" applyFill="1" applyBorder="1" applyAlignment="1">
      <alignment horizontal="center" vertical="top"/>
    </xf>
    <xf numFmtId="0" fontId="39" fillId="26" borderId="2" xfId="4" applyFont="1" applyFill="1" applyBorder="1" applyAlignment="1">
      <alignment vertical="top" wrapText="1"/>
    </xf>
    <xf numFmtId="3" fontId="37" fillId="26" borderId="2" xfId="4" applyNumberFormat="1" applyFont="1" applyFill="1" applyBorder="1" applyAlignment="1">
      <alignment horizontal="right" vertical="top"/>
    </xf>
    <xf numFmtId="4" fontId="37" fillId="26" borderId="0" xfId="4" applyNumberFormat="1" applyFont="1" applyFill="1" applyBorder="1" applyAlignment="1">
      <alignment horizontal="center" vertical="top"/>
    </xf>
    <xf numFmtId="4" fontId="37" fillId="26" borderId="3" xfId="1" applyNumberFormat="1" applyFont="1" applyFill="1" applyBorder="1" applyAlignment="1">
      <alignment horizontal="center" vertical="top"/>
    </xf>
    <xf numFmtId="4" fontId="39" fillId="26" borderId="0" xfId="0" applyNumberFormat="1" applyFont="1" applyFill="1" applyBorder="1" applyAlignment="1">
      <alignment horizontal="center" vertical="center"/>
    </xf>
    <xf numFmtId="4" fontId="39" fillId="26" borderId="3" xfId="0" applyNumberFormat="1" applyFont="1" applyFill="1" applyBorder="1" applyAlignment="1">
      <alignment horizontal="center" vertical="center"/>
    </xf>
    <xf numFmtId="0" fontId="44" fillId="0" borderId="0" xfId="83" applyFont="1"/>
    <xf numFmtId="0" fontId="45" fillId="0" borderId="0" xfId="83" applyFont="1"/>
    <xf numFmtId="0" fontId="45" fillId="0" borderId="0" xfId="83" applyFont="1" applyAlignment="1">
      <alignment horizontal="left"/>
    </xf>
    <xf numFmtId="0" fontId="31" fillId="0" borderId="0" xfId="83" applyFont="1" applyAlignment="1">
      <alignment horizontal="center"/>
    </xf>
    <xf numFmtId="0" fontId="33" fillId="0" borderId="0" xfId="83" applyFont="1"/>
    <xf numFmtId="0" fontId="33" fillId="0" borderId="0" xfId="83" applyFont="1" applyAlignment="1">
      <alignment horizontal="left"/>
    </xf>
    <xf numFmtId="0" fontId="46" fillId="0" borderId="0" xfId="83" applyFont="1" applyAlignment="1">
      <alignment horizontal="right" vertical="center"/>
    </xf>
    <xf numFmtId="0" fontId="31" fillId="0" borderId="0" xfId="83" applyFont="1"/>
    <xf numFmtId="0" fontId="33" fillId="0" borderId="0" xfId="83" applyFont="1" applyAlignment="1">
      <alignment horizontal="right" vertical="center"/>
    </xf>
    <xf numFmtId="10" fontId="31" fillId="0" borderId="0" xfId="83" applyNumberFormat="1" applyFont="1" applyAlignment="1">
      <alignment horizontal="left" vertical="center"/>
    </xf>
    <xf numFmtId="0" fontId="31" fillId="0" borderId="0" xfId="83" applyFont="1" applyAlignment="1">
      <alignment horizontal="center" wrapText="1"/>
    </xf>
    <xf numFmtId="0" fontId="31" fillId="0" borderId="0" xfId="83" applyFont="1" applyAlignment="1">
      <alignment wrapText="1"/>
    </xf>
    <xf numFmtId="0" fontId="9" fillId="0" borderId="0" xfId="84"/>
    <xf numFmtId="0" fontId="47" fillId="0" borderId="0" xfId="84" applyFont="1"/>
    <xf numFmtId="0" fontId="48" fillId="0" borderId="0" xfId="84" applyFont="1"/>
    <xf numFmtId="0" fontId="10" fillId="0" borderId="0" xfId="84" applyFont="1" applyAlignment="1">
      <alignment horizontal="center"/>
    </xf>
    <xf numFmtId="0" fontId="10" fillId="0" borderId="0" xfId="84" applyFont="1"/>
    <xf numFmtId="0" fontId="9" fillId="31" borderId="0" xfId="84" applyFill="1" applyProtection="1">
      <protection locked="0"/>
    </xf>
    <xf numFmtId="0" fontId="48" fillId="0" borderId="0" xfId="84" applyFont="1" applyAlignment="1">
      <alignment horizontal="center"/>
    </xf>
    <xf numFmtId="0" fontId="9" fillId="0" borderId="0" xfId="84" applyAlignment="1">
      <alignment horizontal="center"/>
    </xf>
    <xf numFmtId="0" fontId="9" fillId="0" borderId="0" xfId="84" applyAlignment="1">
      <alignment horizontal="right"/>
    </xf>
    <xf numFmtId="0" fontId="9" fillId="0" borderId="27" xfId="84" applyBorder="1" applyAlignment="1">
      <alignment horizontal="justify" vertical="top" wrapText="1"/>
    </xf>
    <xf numFmtId="2" fontId="9" fillId="31" borderId="28" xfId="84" applyNumberFormat="1" applyFill="1" applyBorder="1" applyAlignment="1" applyProtection="1">
      <alignment horizontal="center" vertical="top" wrapText="1"/>
      <protection locked="0"/>
    </xf>
    <xf numFmtId="0" fontId="9" fillId="0" borderId="11" xfId="84" applyBorder="1" applyAlignment="1">
      <alignment horizontal="center" vertical="top" wrapText="1"/>
    </xf>
    <xf numFmtId="0" fontId="33" fillId="0" borderId="0" xfId="84" applyFont="1" applyAlignment="1">
      <alignment horizontal="center" wrapText="1"/>
    </xf>
    <xf numFmtId="0" fontId="49" fillId="0" borderId="8" xfId="84" applyFont="1" applyBorder="1" applyAlignment="1">
      <alignment horizontal="justify" vertical="top" wrapText="1"/>
    </xf>
    <xf numFmtId="2" fontId="9" fillId="0" borderId="8" xfId="84" applyNumberFormat="1" applyBorder="1" applyAlignment="1">
      <alignment horizontal="center" vertical="top" wrapText="1"/>
    </xf>
    <xf numFmtId="0" fontId="9" fillId="0" borderId="8" xfId="84" applyBorder="1" applyAlignment="1">
      <alignment horizontal="center" vertical="top" wrapText="1"/>
    </xf>
    <xf numFmtId="0" fontId="10" fillId="0" borderId="27" xfId="84" applyFont="1" applyBorder="1" applyAlignment="1">
      <alignment horizontal="justify"/>
    </xf>
    <xf numFmtId="2" fontId="10" fillId="0" borderId="28" xfId="84" applyNumberFormat="1" applyFont="1" applyBorder="1" applyAlignment="1">
      <alignment horizontal="center"/>
    </xf>
    <xf numFmtId="0" fontId="10" fillId="0" borderId="11" xfId="84" applyFont="1" applyBorder="1" applyAlignment="1">
      <alignment horizontal="center" vertical="top" wrapText="1"/>
    </xf>
    <xf numFmtId="0" fontId="49" fillId="0" borderId="27" xfId="84" applyFont="1" applyBorder="1" applyAlignment="1">
      <alignment horizontal="left" vertical="top" wrapText="1" indent="2"/>
    </xf>
    <xf numFmtId="2" fontId="9" fillId="0" borderId="28" xfId="84" applyNumberFormat="1" applyBorder="1" applyAlignment="1">
      <alignment horizontal="center" vertical="top" wrapText="1"/>
    </xf>
    <xf numFmtId="2" fontId="9" fillId="0" borderId="11" xfId="84" applyNumberFormat="1" applyBorder="1" applyAlignment="1">
      <alignment horizontal="center" vertical="top" wrapText="1"/>
    </xf>
    <xf numFmtId="10" fontId="32" fillId="0" borderId="0" xfId="86" applyNumberFormat="1" applyFont="1" applyBorder="1" applyAlignment="1" applyProtection="1">
      <alignment horizontal="center" vertical="center" wrapText="1"/>
    </xf>
    <xf numFmtId="10" fontId="52" fillId="0" borderId="0" xfId="86" applyNumberFormat="1" applyFont="1" applyProtection="1"/>
    <xf numFmtId="170" fontId="52" fillId="0" borderId="0" xfId="86" applyNumberFormat="1" applyFont="1" applyAlignment="1" applyProtection="1">
      <alignment horizontal="center"/>
    </xf>
    <xf numFmtId="0" fontId="38" fillId="0" borderId="0" xfId="84" applyFont="1" applyAlignment="1">
      <alignment horizontal="left"/>
    </xf>
    <xf numFmtId="0" fontId="38" fillId="0" borderId="0" xfId="83" applyFont="1" applyAlignment="1">
      <alignment vertical="center"/>
    </xf>
    <xf numFmtId="0" fontId="10" fillId="0" borderId="0" xfId="83" applyFont="1" applyAlignment="1">
      <alignment vertical="center"/>
    </xf>
    <xf numFmtId="0" fontId="53" fillId="0" borderId="0" xfId="83" applyFont="1" applyAlignment="1">
      <alignment vertical="center"/>
    </xf>
    <xf numFmtId="0" fontId="54" fillId="31" borderId="25" xfId="83" applyFont="1" applyFill="1" applyBorder="1" applyAlignment="1" applyProtection="1">
      <alignment horizontal="center" vertical="center"/>
      <protection locked="0"/>
    </xf>
    <xf numFmtId="0" fontId="53" fillId="31" borderId="0" xfId="83" applyFont="1" applyFill="1" applyAlignment="1" applyProtection="1">
      <alignment horizontal="center" vertical="center"/>
      <protection locked="0"/>
    </xf>
    <xf numFmtId="0" fontId="9" fillId="0" borderId="0" xfId="63"/>
    <xf numFmtId="0" fontId="39" fillId="0" borderId="10" xfId="63" applyFont="1" applyBorder="1"/>
    <xf numFmtId="0" fontId="37" fillId="0" borderId="10" xfId="63" applyFont="1" applyBorder="1"/>
    <xf numFmtId="0" fontId="39" fillId="0" borderId="10" xfId="63" applyFont="1" applyBorder="1" applyAlignment="1">
      <alignment horizontal="left" wrapText="1"/>
    </xf>
    <xf numFmtId="0" fontId="39" fillId="26" borderId="2" xfId="4" applyFont="1" applyFill="1" applyBorder="1" applyAlignment="1">
      <alignment horizontal="left" vertical="top" wrapText="1"/>
    </xf>
    <xf numFmtId="2" fontId="39" fillId="26" borderId="3" xfId="4" applyNumberFormat="1" applyFont="1" applyFill="1" applyBorder="1" applyAlignment="1">
      <alignment horizontal="center" vertical="top" wrapText="1"/>
    </xf>
    <xf numFmtId="4" fontId="9" fillId="26" borderId="3" xfId="0" applyNumberFormat="1" applyFont="1" applyFill="1" applyBorder="1" applyAlignment="1">
      <alignment horizontal="center" vertical="center"/>
    </xf>
    <xf numFmtId="4" fontId="39" fillId="26" borderId="0" xfId="0" applyNumberFormat="1" applyFont="1" applyFill="1" applyBorder="1" applyAlignment="1">
      <alignment horizontal="center" vertical="center" wrapText="1"/>
    </xf>
    <xf numFmtId="3" fontId="37" fillId="26" borderId="22" xfId="4" quotePrefix="1" applyNumberFormat="1" applyFont="1" applyFill="1" applyBorder="1" applyAlignment="1">
      <alignment horizontal="right" vertical="top"/>
    </xf>
    <xf numFmtId="4" fontId="37" fillId="26" borderId="23" xfId="1" applyNumberFormat="1" applyFont="1" applyFill="1" applyBorder="1" applyAlignment="1">
      <alignment horizontal="center" vertical="top"/>
    </xf>
    <xf numFmtId="4" fontId="37" fillId="26" borderId="0" xfId="1" applyNumberFormat="1" applyFont="1" applyFill="1" applyBorder="1" applyAlignment="1">
      <alignment horizontal="center" vertical="top"/>
    </xf>
    <xf numFmtId="0" fontId="39" fillId="26" borderId="0" xfId="0" applyFont="1" applyFill="1" applyBorder="1" applyAlignment="1">
      <alignment horizontal="center" vertical="center"/>
    </xf>
    <xf numFmtId="2" fontId="39" fillId="0" borderId="0" xfId="4" applyNumberFormat="1" applyFont="1" applyFill="1" applyBorder="1" applyAlignment="1">
      <alignment horizontal="center" vertical="center" wrapText="1"/>
    </xf>
    <xf numFmtId="169" fontId="31" fillId="0" borderId="22" xfId="1" applyNumberFormat="1" applyFont="1" applyFill="1" applyBorder="1" applyAlignment="1">
      <alignment horizontal="right" vertical="center"/>
    </xf>
    <xf numFmtId="4" fontId="39" fillId="0" borderId="0" xfId="63" applyNumberFormat="1" applyFont="1" applyBorder="1" applyAlignment="1">
      <alignment horizontal="center" vertical="center"/>
    </xf>
    <xf numFmtId="0" fontId="39" fillId="26" borderId="10" xfId="0" applyFont="1" applyFill="1" applyBorder="1" applyAlignment="1">
      <alignment horizontal="left" vertical="center" wrapText="1"/>
    </xf>
    <xf numFmtId="0" fontId="39" fillId="0" borderId="10" xfId="0" applyFont="1" applyBorder="1"/>
    <xf numFmtId="0" fontId="39" fillId="0" borderId="6" xfId="0" applyFont="1" applyBorder="1" applyAlignment="1">
      <alignment horizontal="center" vertical="center"/>
    </xf>
    <xf numFmtId="0" fontId="39" fillId="0" borderId="10" xfId="0" applyFont="1" applyBorder="1" applyAlignment="1">
      <alignment wrapText="1"/>
    </xf>
    <xf numFmtId="0" fontId="39" fillId="0" borderId="6" xfId="0" applyFont="1" applyBorder="1"/>
    <xf numFmtId="0" fontId="39" fillId="0" borderId="10" xfId="0" quotePrefix="1" applyFont="1" applyBorder="1" applyAlignment="1">
      <alignment horizontal="center" vertical="center"/>
    </xf>
    <xf numFmtId="49" fontId="39" fillId="26" borderId="4" xfId="0" quotePrefix="1" applyNumberFormat="1" applyFont="1" applyFill="1" applyBorder="1" applyAlignment="1">
      <alignment horizontal="center" vertical="center"/>
    </xf>
    <xf numFmtId="44" fontId="39" fillId="0" borderId="10" xfId="82" applyFont="1" applyFill="1" applyBorder="1" applyAlignment="1">
      <alignment horizontal="right" vertical="center"/>
    </xf>
    <xf numFmtId="0" fontId="39" fillId="0" borderId="9" xfId="0" applyFont="1" applyBorder="1" applyAlignment="1">
      <alignment horizontal="center" vertical="center"/>
    </xf>
    <xf numFmtId="49" fontId="39" fillId="0" borderId="9" xfId="0" applyNumberFormat="1" applyFont="1" applyBorder="1" applyAlignment="1">
      <alignment horizontal="center" vertical="center"/>
    </xf>
    <xf numFmtId="0" fontId="39" fillId="26" borderId="9" xfId="0" applyFont="1" applyFill="1" applyBorder="1" applyAlignment="1">
      <alignment horizontal="center" vertical="center"/>
    </xf>
    <xf numFmtId="0" fontId="39" fillId="0" borderId="9" xfId="0" quotePrefix="1" applyFont="1" applyFill="1" applyBorder="1" applyAlignment="1">
      <alignment horizontal="center" vertical="center"/>
    </xf>
    <xf numFmtId="49" fontId="39" fillId="26" borderId="9" xfId="0" applyNumberFormat="1" applyFont="1" applyFill="1" applyBorder="1" applyAlignment="1">
      <alignment horizontal="center" vertical="center"/>
    </xf>
    <xf numFmtId="44" fontId="39" fillId="0" borderId="9" xfId="82" applyFont="1" applyBorder="1" applyAlignment="1">
      <alignment vertical="center"/>
    </xf>
    <xf numFmtId="0" fontId="39" fillId="0" borderId="10" xfId="63" applyFont="1" applyBorder="1" applyAlignment="1">
      <alignment horizontal="left" vertical="top" wrapText="1"/>
    </xf>
    <xf numFmtId="0" fontId="53" fillId="28" borderId="0" xfId="63" applyFont="1" applyFill="1" applyAlignment="1" applyProtection="1">
      <alignment horizontal="center" vertical="center"/>
      <protection locked="0"/>
    </xf>
    <xf numFmtId="2" fontId="37" fillId="26" borderId="5" xfId="0" applyNumberFormat="1" applyFont="1" applyFill="1" applyBorder="1" applyAlignment="1">
      <alignment vertical="center"/>
    </xf>
    <xf numFmtId="0" fontId="39" fillId="26" borderId="10" xfId="84" quotePrefix="1" applyFont="1" applyFill="1" applyBorder="1" applyAlignment="1">
      <alignment horizontal="center" vertical="center"/>
    </xf>
    <xf numFmtId="0" fontId="39" fillId="0" borderId="7" xfId="84" applyFont="1" applyBorder="1" applyAlignment="1">
      <alignment vertical="top" wrapText="1"/>
    </xf>
    <xf numFmtId="0" fontId="39" fillId="26" borderId="10" xfId="84" applyFont="1" applyFill="1" applyBorder="1" applyAlignment="1">
      <alignment horizontal="center" vertical="center"/>
    </xf>
    <xf numFmtId="0" fontId="39" fillId="0" borderId="10" xfId="84" applyFont="1" applyBorder="1" applyAlignment="1">
      <alignment vertical="top" wrapText="1"/>
    </xf>
    <xf numFmtId="0" fontId="41" fillId="26" borderId="2" xfId="4" applyFont="1" applyFill="1" applyBorder="1" applyAlignment="1">
      <alignment vertical="top" wrapText="1"/>
    </xf>
    <xf numFmtId="0" fontId="39" fillId="26" borderId="0" xfId="4" applyFont="1" applyFill="1" applyBorder="1" applyAlignment="1">
      <alignment vertical="top" wrapText="1"/>
    </xf>
    <xf numFmtId="4" fontId="37" fillId="26" borderId="22" xfId="4" applyNumberFormat="1" applyFont="1" applyFill="1" applyBorder="1" applyAlignment="1">
      <alignment horizontal="center" vertical="top"/>
    </xf>
    <xf numFmtId="4" fontId="39" fillId="26" borderId="22" xfId="0" applyNumberFormat="1" applyFont="1" applyFill="1" applyBorder="1" applyAlignment="1">
      <alignment horizontal="center" vertical="center"/>
    </xf>
    <xf numFmtId="4" fontId="39" fillId="26" borderId="22" xfId="4" applyNumberFormat="1" applyFont="1" applyFill="1" applyBorder="1" applyAlignment="1">
      <alignment horizontal="center" vertical="top"/>
    </xf>
    <xf numFmtId="4" fontId="9" fillId="26" borderId="22" xfId="0" applyNumberFormat="1" applyFont="1" applyFill="1" applyBorder="1" applyAlignment="1">
      <alignment horizontal="center" vertical="center"/>
    </xf>
    <xf numFmtId="0" fontId="37" fillId="26" borderId="0" xfId="4" applyFont="1" applyFill="1" applyBorder="1" applyAlignment="1">
      <alignment horizontal="center" vertical="top" wrapText="1"/>
    </xf>
    <xf numFmtId="4" fontId="36" fillId="26" borderId="2" xfId="0" applyNumberFormat="1" applyFont="1" applyFill="1" applyBorder="1" applyAlignment="1">
      <alignment horizontal="left" vertical="center" wrapText="1"/>
    </xf>
    <xf numFmtId="0" fontId="36" fillId="26" borderId="2" xfId="4" applyFont="1" applyFill="1" applyBorder="1" applyAlignment="1">
      <alignment vertical="top" wrapText="1"/>
    </xf>
    <xf numFmtId="4" fontId="39" fillId="26" borderId="3" xfId="0" applyNumberFormat="1" applyFont="1" applyFill="1" applyBorder="1" applyAlignment="1">
      <alignment horizontal="center" vertical="top"/>
    </xf>
    <xf numFmtId="0" fontId="39" fillId="26" borderId="0" xfId="4" applyFont="1" applyFill="1" applyBorder="1" applyAlignment="1">
      <alignment horizontal="center" vertical="top" wrapText="1"/>
    </xf>
    <xf numFmtId="0" fontId="39" fillId="26" borderId="3" xfId="4" applyFont="1" applyFill="1" applyBorder="1" applyAlignment="1">
      <alignment horizontal="center" vertical="top" wrapText="1"/>
    </xf>
    <xf numFmtId="2" fontId="39" fillId="26" borderId="0" xfId="1" applyNumberFormat="1" applyFont="1" applyFill="1" applyBorder="1" applyAlignment="1">
      <alignment horizontal="center" vertical="top"/>
    </xf>
    <xf numFmtId="3" fontId="41" fillId="26" borderId="2" xfId="4" quotePrefix="1" applyNumberFormat="1" applyFont="1" applyFill="1" applyBorder="1" applyAlignment="1">
      <alignment horizontal="right" vertical="top"/>
    </xf>
    <xf numFmtId="3" fontId="41" fillId="26" borderId="2" xfId="4" applyNumberFormat="1" applyFont="1" applyFill="1" applyBorder="1" applyAlignment="1">
      <alignment horizontal="right" vertical="top"/>
    </xf>
    <xf numFmtId="0" fontId="37" fillId="0" borderId="7" xfId="63" applyFont="1" applyBorder="1"/>
    <xf numFmtId="10" fontId="37" fillId="0" borderId="8" xfId="63" applyNumberFormat="1" applyFont="1" applyBorder="1"/>
    <xf numFmtId="2" fontId="37" fillId="0" borderId="8" xfId="63" applyNumberFormat="1" applyFont="1" applyBorder="1"/>
    <xf numFmtId="0" fontId="39" fillId="0" borderId="8" xfId="63" applyFont="1" applyBorder="1" applyAlignment="1">
      <alignment vertical="top" wrapText="1"/>
    </xf>
    <xf numFmtId="4" fontId="37" fillId="30" borderId="7" xfId="63" applyNumberFormat="1" applyFont="1" applyFill="1" applyBorder="1" applyAlignment="1">
      <alignment horizontal="center" vertical="center" wrapText="1"/>
    </xf>
    <xf numFmtId="171" fontId="37" fillId="0" borderId="10" xfId="63" applyNumberFormat="1" applyFont="1" applyBorder="1" applyAlignment="1">
      <alignment horizontal="center"/>
    </xf>
    <xf numFmtId="4" fontId="37" fillId="0" borderId="10" xfId="63" applyNumberFormat="1" applyFont="1" applyBorder="1" applyAlignment="1">
      <alignment horizontal="center"/>
    </xf>
    <xf numFmtId="44" fontId="39" fillId="0" borderId="10" xfId="82" applyFont="1" applyBorder="1" applyAlignment="1">
      <alignment horizontal="center" vertical="center"/>
    </xf>
    <xf numFmtId="0" fontId="39" fillId="0" borderId="10" xfId="63" quotePrefix="1" applyFont="1" applyBorder="1" applyAlignment="1">
      <alignment horizontal="center" vertical="center"/>
    </xf>
    <xf numFmtId="171" fontId="39" fillId="0" borderId="10" xfId="63" applyNumberFormat="1" applyFont="1" applyBorder="1" applyAlignment="1">
      <alignment horizontal="center" vertical="center"/>
    </xf>
    <xf numFmtId="10" fontId="39" fillId="0" borderId="10" xfId="63" applyNumberFormat="1" applyFont="1" applyBorder="1"/>
    <xf numFmtId="44" fontId="39" fillId="0" borderId="10" xfId="82" applyFont="1" applyBorder="1"/>
    <xf numFmtId="2" fontId="39" fillId="0" borderId="10" xfId="63" applyNumberFormat="1" applyFont="1" applyBorder="1"/>
    <xf numFmtId="0" fontId="37" fillId="0" borderId="6" xfId="63" applyFont="1" applyBorder="1"/>
    <xf numFmtId="4" fontId="37" fillId="30" borderId="4" xfId="63" applyNumberFormat="1" applyFont="1" applyFill="1" applyBorder="1" applyAlignment="1">
      <alignment horizontal="center" vertical="center" wrapText="1"/>
    </xf>
    <xf numFmtId="0" fontId="39" fillId="0" borderId="10" xfId="45" quotePrefix="1" applyFont="1" applyBorder="1" applyAlignment="1">
      <alignment horizontal="center" vertical="center"/>
    </xf>
    <xf numFmtId="0" fontId="39" fillId="0" borderId="10" xfId="45" applyFont="1" applyBorder="1" applyAlignment="1">
      <alignment horizontal="left" vertical="top" wrapText="1"/>
    </xf>
    <xf numFmtId="0" fontId="39" fillId="0" borderId="6" xfId="45" quotePrefix="1" applyFont="1" applyBorder="1" applyAlignment="1">
      <alignment horizontal="center" vertical="center"/>
    </xf>
    <xf numFmtId="171" fontId="39" fillId="0" borderId="6" xfId="63" applyNumberFormat="1" applyFont="1" applyBorder="1" applyAlignment="1">
      <alignment horizontal="center" vertical="center"/>
    </xf>
    <xf numFmtId="44" fontId="39" fillId="0" borderId="6" xfId="82" applyFont="1" applyBorder="1" applyAlignment="1">
      <alignment horizontal="center" vertical="center"/>
    </xf>
    <xf numFmtId="0" fontId="39" fillId="0" borderId="10" xfId="63" applyFont="1" applyBorder="1" applyAlignment="1">
      <alignment horizontal="left"/>
    </xf>
    <xf numFmtId="0" fontId="62" fillId="0" borderId="10" xfId="0" applyFont="1" applyBorder="1" applyAlignment="1">
      <alignment wrapText="1"/>
    </xf>
    <xf numFmtId="0" fontId="62" fillId="0" borderId="10" xfId="0" applyFont="1" applyBorder="1"/>
    <xf numFmtId="0" fontId="39" fillId="0" borderId="7" xfId="0" applyFont="1" applyFill="1" applyBorder="1" applyAlignment="1">
      <alignment vertical="center" wrapText="1"/>
    </xf>
    <xf numFmtId="4" fontId="39" fillId="26" borderId="9" xfId="4" applyNumberFormat="1" applyFont="1" applyFill="1" applyBorder="1" applyAlignment="1">
      <alignment horizontal="center" vertical="top"/>
    </xf>
    <xf numFmtId="4" fontId="39" fillId="0" borderId="10" xfId="0" applyNumberFormat="1" applyFont="1" applyBorder="1" applyAlignment="1">
      <alignment horizontal="left" vertical="center" wrapText="1"/>
    </xf>
    <xf numFmtId="4" fontId="39" fillId="0" borderId="10" xfId="0" applyNumberFormat="1" applyFont="1" applyBorder="1" applyAlignment="1">
      <alignment horizontal="center" vertical="center"/>
    </xf>
    <xf numFmtId="4" fontId="37" fillId="26" borderId="6" xfId="4" applyNumberFormat="1" applyFont="1" applyFill="1" applyBorder="1" applyAlignment="1">
      <alignment horizontal="center" vertical="top"/>
    </xf>
    <xf numFmtId="4" fontId="37" fillId="26" borderId="9" xfId="4" applyNumberFormat="1" applyFont="1" applyFill="1" applyBorder="1" applyAlignment="1">
      <alignment horizontal="center" vertical="top"/>
    </xf>
    <xf numFmtId="0" fontId="39" fillId="0" borderId="0" xfId="63" applyFont="1" applyBorder="1" applyAlignment="1">
      <alignment horizontal="center" vertical="center"/>
    </xf>
    <xf numFmtId="2" fontId="37" fillId="26" borderId="4" xfId="0" applyNumberFormat="1" applyFont="1" applyFill="1" applyBorder="1" applyAlignment="1">
      <alignment vertical="center"/>
    </xf>
    <xf numFmtId="44" fontId="39" fillId="28" borderId="11" xfId="82" applyFont="1" applyFill="1" applyBorder="1" applyAlignment="1">
      <alignment horizontal="right" vertical="center" indent="1"/>
    </xf>
    <xf numFmtId="0" fontId="39" fillId="26" borderId="9" xfId="0" quotePrefix="1" applyFont="1" applyFill="1" applyBorder="1" applyAlignment="1">
      <alignment horizontal="center" vertical="center"/>
    </xf>
    <xf numFmtId="4" fontId="39" fillId="26" borderId="9" xfId="0" applyNumberFormat="1" applyFont="1" applyFill="1" applyBorder="1" applyAlignment="1">
      <alignment horizontal="center" vertical="center"/>
    </xf>
    <xf numFmtId="0" fontId="39" fillId="0" borderId="10" xfId="0" applyFont="1" applyBorder="1" applyAlignment="1">
      <alignment vertical="center" wrapText="1"/>
    </xf>
    <xf numFmtId="0" fontId="39" fillId="0" borderId="7" xfId="0" applyFont="1" applyBorder="1" applyAlignment="1">
      <alignment vertical="center" wrapText="1"/>
    </xf>
    <xf numFmtId="0" fontId="39" fillId="0" borderId="0" xfId="0" applyFont="1" applyBorder="1" applyAlignment="1">
      <alignment vertical="center" wrapText="1"/>
    </xf>
    <xf numFmtId="0" fontId="40" fillId="0" borderId="9" xfId="0" applyFont="1" applyBorder="1" applyAlignment="1">
      <alignment horizontal="left" vertical="center"/>
    </xf>
    <xf numFmtId="4" fontId="39" fillId="0" borderId="10" xfId="0" applyNumberFormat="1" applyFont="1" applyFill="1" applyBorder="1" applyAlignment="1">
      <alignment horizontal="center" vertical="center"/>
    </xf>
    <xf numFmtId="44" fontId="39" fillId="0" borderId="10" xfId="82" applyFont="1" applyBorder="1" applyAlignment="1">
      <alignment vertical="center"/>
    </xf>
    <xf numFmtId="0" fontId="37" fillId="26" borderId="1" xfId="4" applyFont="1" applyFill="1" applyBorder="1" applyAlignment="1">
      <alignment vertical="top" wrapText="1"/>
    </xf>
    <xf numFmtId="4" fontId="39" fillId="26" borderId="25" xfId="4" applyNumberFormat="1" applyFont="1" applyFill="1" applyBorder="1" applyAlignment="1">
      <alignment horizontal="center" vertical="top"/>
    </xf>
    <xf numFmtId="4" fontId="37" fillId="26" borderId="25" xfId="4" applyNumberFormat="1" applyFont="1" applyFill="1" applyBorder="1" applyAlignment="1">
      <alignment horizontal="center" vertical="top"/>
    </xf>
    <xf numFmtId="4" fontId="37" fillId="26" borderId="8" xfId="1" applyNumberFormat="1" applyFont="1" applyFill="1" applyBorder="1" applyAlignment="1">
      <alignment horizontal="center" vertical="top"/>
    </xf>
    <xf numFmtId="4" fontId="37" fillId="26" borderId="10" xfId="4" applyNumberFormat="1" applyFont="1" applyFill="1" applyBorder="1" applyAlignment="1">
      <alignment horizontal="center" vertical="top"/>
    </xf>
    <xf numFmtId="0" fontId="9" fillId="0" borderId="0" xfId="63" applyBorder="1"/>
    <xf numFmtId="0" fontId="37" fillId="30" borderId="0" xfId="63" applyFont="1" applyFill="1" applyBorder="1" applyAlignment="1">
      <alignment horizontal="center" vertical="center"/>
    </xf>
    <xf numFmtId="2" fontId="39" fillId="0" borderId="0" xfId="63" applyNumberFormat="1" applyFont="1" applyBorder="1" applyAlignment="1">
      <alignment horizontal="center" vertical="center"/>
    </xf>
    <xf numFmtId="0" fontId="37" fillId="0" borderId="0" xfId="63" applyFont="1" applyBorder="1" applyAlignment="1"/>
    <xf numFmtId="0" fontId="39" fillId="0" borderId="0" xfId="63" applyFont="1" applyBorder="1" applyAlignment="1"/>
    <xf numFmtId="0" fontId="39" fillId="0" borderId="0" xfId="63" applyFont="1" applyBorder="1" applyAlignment="1">
      <alignment vertical="top" wrapText="1"/>
    </xf>
    <xf numFmtId="2" fontId="37" fillId="26" borderId="2" xfId="0" applyNumberFormat="1" applyFont="1" applyFill="1" applyBorder="1" applyAlignment="1">
      <alignment horizontal="left" vertical="center"/>
    </xf>
    <xf numFmtId="0" fontId="62" fillId="0" borderId="2" xfId="0" applyFont="1" applyBorder="1" applyAlignment="1">
      <alignment horizontal="left" vertical="center" wrapText="1"/>
    </xf>
    <xf numFmtId="0" fontId="62" fillId="0" borderId="2" xfId="0" applyFont="1" applyBorder="1" applyAlignment="1">
      <alignment wrapText="1"/>
    </xf>
    <xf numFmtId="4" fontId="39" fillId="26" borderId="0" xfId="63" applyNumberFormat="1" applyFont="1" applyFill="1" applyBorder="1" applyAlignment="1">
      <alignment horizontal="center" vertical="center"/>
    </xf>
    <xf numFmtId="0" fontId="39" fillId="0" borderId="10" xfId="0" applyFont="1" applyFill="1" applyBorder="1" applyAlignment="1">
      <alignment horizontal="center" vertical="center"/>
    </xf>
    <xf numFmtId="0" fontId="40" fillId="0" borderId="10" xfId="0" applyFont="1" applyFill="1" applyBorder="1" applyAlignment="1">
      <alignment horizontal="left" vertical="center" wrapText="1"/>
    </xf>
    <xf numFmtId="0" fontId="39" fillId="0" borderId="10" xfId="0" applyFont="1" applyFill="1" applyBorder="1" applyAlignment="1">
      <alignment vertical="top" wrapText="1"/>
    </xf>
    <xf numFmtId="44" fontId="39" fillId="0" borderId="10" xfId="82" applyFont="1" applyFill="1" applyBorder="1" applyAlignment="1">
      <alignment horizontal="center" vertical="center"/>
    </xf>
    <xf numFmtId="0" fontId="40" fillId="0" borderId="2" xfId="4" applyFont="1" applyFill="1" applyBorder="1" applyAlignment="1">
      <alignment horizontal="left" vertical="top" wrapText="1"/>
    </xf>
    <xf numFmtId="2" fontId="40" fillId="0" borderId="0" xfId="4" applyNumberFormat="1" applyFont="1" applyFill="1" applyBorder="1" applyAlignment="1">
      <alignment horizontal="center" vertical="center" wrapText="1"/>
    </xf>
    <xf numFmtId="0" fontId="40" fillId="0" borderId="0" xfId="4" applyFont="1" applyFill="1" applyBorder="1" applyAlignment="1">
      <alignment horizontal="center" vertical="top" wrapText="1"/>
    </xf>
    <xf numFmtId="2" fontId="40" fillId="0" borderId="0" xfId="4" applyNumberFormat="1" applyFont="1" applyFill="1" applyBorder="1" applyAlignment="1">
      <alignment horizontal="center" vertical="top" wrapText="1"/>
    </xf>
    <xf numFmtId="0" fontId="41" fillId="0" borderId="0" xfId="4" applyFont="1" applyFill="1" applyBorder="1" applyAlignment="1">
      <alignment horizontal="center" vertical="top" wrapText="1"/>
    </xf>
    <xf numFmtId="4" fontId="39" fillId="26" borderId="2" xfId="0" applyNumberFormat="1" applyFont="1" applyFill="1" applyBorder="1" applyAlignment="1">
      <alignment horizontal="left" vertical="center"/>
    </xf>
    <xf numFmtId="0" fontId="9" fillId="2" borderId="0" xfId="63" applyFont="1" applyFill="1" applyBorder="1" applyAlignment="1">
      <alignment vertical="center"/>
    </xf>
    <xf numFmtId="4" fontId="60" fillId="28" borderId="10" xfId="63" applyNumberFormat="1" applyFont="1" applyFill="1" applyBorder="1" applyAlignment="1">
      <alignment horizontal="center" vertical="center"/>
    </xf>
    <xf numFmtId="0" fontId="37" fillId="26" borderId="0" xfId="4" applyFont="1" applyFill="1" applyBorder="1" applyAlignment="1">
      <alignment horizontal="left" vertical="top" wrapText="1"/>
    </xf>
    <xf numFmtId="2" fontId="39" fillId="26" borderId="5" xfId="0" applyNumberFormat="1" applyFont="1" applyFill="1" applyBorder="1" applyAlignment="1">
      <alignment vertical="center"/>
    </xf>
    <xf numFmtId="4" fontId="9" fillId="0" borderId="3" xfId="63" applyNumberFormat="1" applyFont="1" applyBorder="1" applyAlignment="1">
      <alignment horizontal="center" vertical="center"/>
    </xf>
    <xf numFmtId="4" fontId="9" fillId="0" borderId="24" xfId="63" applyNumberFormat="1" applyFont="1" applyBorder="1" applyAlignment="1">
      <alignment horizontal="center" vertical="center"/>
    </xf>
    <xf numFmtId="4" fontId="37" fillId="26" borderId="22" xfId="0" applyNumberFormat="1" applyFont="1" applyFill="1" applyBorder="1" applyAlignment="1">
      <alignment horizontal="right" vertical="center"/>
    </xf>
    <xf numFmtId="4" fontId="37" fillId="26" borderId="2" xfId="0" quotePrefix="1" applyNumberFormat="1" applyFont="1" applyFill="1" applyBorder="1" applyAlignment="1">
      <alignment horizontal="right" vertical="center"/>
    </xf>
    <xf numFmtId="4" fontId="39" fillId="26" borderId="2" xfId="0" applyNumberFormat="1" applyFont="1" applyFill="1" applyBorder="1" applyAlignment="1">
      <alignment horizontal="center" vertical="center"/>
    </xf>
    <xf numFmtId="0" fontId="37" fillId="26" borderId="4" xfId="4" applyFont="1" applyFill="1" applyBorder="1" applyAlignment="1">
      <alignment vertical="top" wrapText="1"/>
    </xf>
    <xf numFmtId="4" fontId="39" fillId="26" borderId="5" xfId="4" applyNumberFormat="1" applyFont="1" applyFill="1" applyBorder="1" applyAlignment="1">
      <alignment horizontal="center" vertical="top"/>
    </xf>
    <xf numFmtId="0" fontId="40" fillId="0" borderId="4" xfId="4" applyFont="1" applyFill="1" applyBorder="1" applyAlignment="1">
      <alignment horizontal="left" vertical="top" wrapText="1"/>
    </xf>
    <xf numFmtId="2" fontId="40" fillId="0" borderId="5" xfId="4" applyNumberFormat="1" applyFont="1" applyFill="1" applyBorder="1" applyAlignment="1">
      <alignment horizontal="center" vertical="center" wrapText="1"/>
    </xf>
    <xf numFmtId="0" fontId="39" fillId="0" borderId="0" xfId="0" applyFont="1" applyFill="1" applyBorder="1" applyAlignment="1">
      <alignment vertical="center" wrapText="1"/>
    </xf>
    <xf numFmtId="44" fontId="39" fillId="0" borderId="0" xfId="82" applyFont="1" applyBorder="1" applyAlignment="1">
      <alignment horizontal="right" vertical="center"/>
    </xf>
    <xf numFmtId="0" fontId="37" fillId="28" borderId="7" xfId="0" quotePrefix="1" applyFont="1" applyFill="1" applyBorder="1" applyAlignment="1">
      <alignment horizontal="center" vertical="center"/>
    </xf>
    <xf numFmtId="44" fontId="37" fillId="28" borderId="11" xfId="82" applyFont="1" applyFill="1" applyBorder="1" applyAlignment="1">
      <alignment horizontal="right" vertical="center" indent="1"/>
    </xf>
    <xf numFmtId="4" fontId="40" fillId="0" borderId="0" xfId="0" applyNumberFormat="1" applyFont="1" applyFill="1" applyBorder="1" applyAlignment="1">
      <alignment vertical="center"/>
    </xf>
    <xf numFmtId="4" fontId="41" fillId="0" borderId="3" xfId="0" applyNumberFormat="1" applyFont="1" applyFill="1" applyBorder="1" applyAlignment="1">
      <alignment horizontal="right" vertical="center"/>
    </xf>
    <xf numFmtId="0" fontId="37" fillId="26" borderId="3" xfId="0" applyFont="1" applyFill="1" applyBorder="1" applyAlignment="1">
      <alignment horizontal="left" vertical="center"/>
    </xf>
    <xf numFmtId="2" fontId="39" fillId="26" borderId="24" xfId="0" applyNumberFormat="1" applyFont="1" applyFill="1" applyBorder="1" applyAlignment="1">
      <alignment vertical="center"/>
    </xf>
    <xf numFmtId="0" fontId="39" fillId="26" borderId="1" xfId="0" applyFont="1" applyFill="1" applyBorder="1" applyAlignment="1">
      <alignment horizontal="center" vertical="center"/>
    </xf>
    <xf numFmtId="0" fontId="39" fillId="26" borderId="25" xfId="0" applyFont="1" applyFill="1" applyBorder="1" applyAlignment="1">
      <alignment horizontal="center" vertical="center"/>
    </xf>
    <xf numFmtId="0" fontId="39" fillId="26" borderId="23" xfId="0" applyFont="1" applyFill="1" applyBorder="1" applyAlignment="1">
      <alignment horizontal="center" vertical="center"/>
    </xf>
    <xf numFmtId="0" fontId="39" fillId="0" borderId="7" xfId="0" applyFont="1" applyFill="1" applyBorder="1" applyAlignment="1">
      <alignment horizontal="center" vertical="center"/>
    </xf>
    <xf numFmtId="9" fontId="9" fillId="0" borderId="0" xfId="88" applyFont="1" applyAlignment="1">
      <alignment horizontal="center" vertical="center"/>
    </xf>
    <xf numFmtId="0" fontId="9" fillId="0" borderId="0" xfId="88" applyNumberFormat="1" applyFont="1" applyAlignment="1">
      <alignment horizontal="center" vertical="center"/>
    </xf>
    <xf numFmtId="4" fontId="9" fillId="26" borderId="1" xfId="0" applyNumberFormat="1" applyFont="1" applyFill="1" applyBorder="1" applyAlignment="1">
      <alignment horizontal="center" vertical="center"/>
    </xf>
    <xf numFmtId="0" fontId="39" fillId="26" borderId="2" xfId="4" applyFont="1" applyFill="1" applyBorder="1" applyAlignment="1">
      <alignment vertical="top"/>
    </xf>
    <xf numFmtId="0" fontId="9" fillId="0" borderId="2" xfId="63" applyBorder="1"/>
    <xf numFmtId="3" fontId="37" fillId="26" borderId="0" xfId="4" quotePrefix="1" applyNumberFormat="1" applyFont="1" applyFill="1" applyBorder="1" applyAlignment="1">
      <alignment horizontal="right" vertical="top"/>
    </xf>
    <xf numFmtId="4" fontId="37" fillId="26" borderId="2" xfId="4" applyNumberFormat="1" applyFont="1" applyFill="1" applyBorder="1" applyAlignment="1">
      <alignment horizontal="center" vertical="top"/>
    </xf>
    <xf numFmtId="3" fontId="61" fillId="0" borderId="10" xfId="63" applyNumberFormat="1" applyFont="1" applyFill="1" applyBorder="1" applyAlignment="1">
      <alignment horizontal="center" vertical="center"/>
    </xf>
    <xf numFmtId="4" fontId="37" fillId="26" borderId="2" xfId="0" applyNumberFormat="1" applyFont="1" applyFill="1" applyBorder="1" applyAlignment="1">
      <alignment horizontal="left" vertical="center" wrapText="1"/>
    </xf>
    <xf numFmtId="4" fontId="39" fillId="26" borderId="0" xfId="0" applyNumberFormat="1" applyFont="1" applyFill="1" applyAlignment="1">
      <alignment horizontal="center" vertical="center"/>
    </xf>
    <xf numFmtId="4" fontId="36" fillId="26" borderId="8" xfId="4" applyNumberFormat="1" applyFont="1" applyFill="1" applyBorder="1" applyAlignment="1">
      <alignment horizontal="center" vertical="top"/>
    </xf>
    <xf numFmtId="4" fontId="37" fillId="26" borderId="4" xfId="4" applyNumberFormat="1" applyFont="1" applyFill="1" applyBorder="1" applyAlignment="1">
      <alignment horizontal="center" vertical="top"/>
    </xf>
    <xf numFmtId="0" fontId="65" fillId="26" borderId="2" xfId="4" applyFont="1" applyFill="1" applyBorder="1" applyAlignment="1">
      <alignment vertical="top" wrapText="1"/>
    </xf>
    <xf numFmtId="4" fontId="65" fillId="26" borderId="0" xfId="4" applyNumberFormat="1" applyFont="1" applyFill="1" applyBorder="1" applyAlignment="1">
      <alignment horizontal="center" vertical="top"/>
    </xf>
    <xf numFmtId="4" fontId="65" fillId="26" borderId="0" xfId="1" applyNumberFormat="1" applyFont="1" applyFill="1" applyBorder="1" applyAlignment="1">
      <alignment horizontal="center" vertical="top"/>
    </xf>
    <xf numFmtId="0" fontId="39" fillId="0" borderId="7" xfId="63" applyFont="1" applyBorder="1" applyAlignment="1"/>
    <xf numFmtId="0" fontId="39" fillId="0" borderId="8" xfId="63" applyFont="1" applyBorder="1" applyAlignment="1"/>
    <xf numFmtId="44" fontId="37" fillId="0" borderId="25" xfId="82" applyFont="1" applyBorder="1" applyAlignment="1">
      <alignment horizontal="right"/>
    </xf>
    <xf numFmtId="0" fontId="39" fillId="0" borderId="10" xfId="0" applyFont="1" applyFill="1" applyBorder="1" applyAlignment="1">
      <alignment horizontal="left" vertical="center" wrapText="1"/>
    </xf>
    <xf numFmtId="0" fontId="39" fillId="0" borderId="10" xfId="0" applyFont="1" applyFill="1" applyBorder="1" applyAlignment="1">
      <alignment horizontal="center" vertical="center" wrapText="1"/>
    </xf>
    <xf numFmtId="2" fontId="39" fillId="0" borderId="10" xfId="0" applyNumberFormat="1" applyFont="1" applyFill="1" applyBorder="1" applyAlignment="1">
      <alignment horizontal="center" vertical="center" wrapText="1"/>
    </xf>
    <xf numFmtId="44" fontId="39" fillId="0" borderId="10" xfId="82" applyFont="1" applyFill="1" applyBorder="1" applyAlignment="1">
      <alignment horizontal="center" vertical="center" wrapText="1"/>
    </xf>
    <xf numFmtId="0" fontId="1" fillId="0" borderId="0" xfId="91"/>
    <xf numFmtId="0" fontId="40" fillId="0" borderId="10" xfId="91" quotePrefix="1" applyFont="1" applyBorder="1" applyAlignment="1">
      <alignment horizontal="center"/>
    </xf>
    <xf numFmtId="2" fontId="40" fillId="0" borderId="10" xfId="91" applyNumberFormat="1" applyFont="1" applyBorder="1" applyAlignment="1">
      <alignment horizontal="center"/>
    </xf>
    <xf numFmtId="0" fontId="40" fillId="0" borderId="10" xfId="91" applyFont="1" applyBorder="1" applyAlignment="1">
      <alignment horizontal="center"/>
    </xf>
    <xf numFmtId="2" fontId="41" fillId="0" borderId="10" xfId="91" applyNumberFormat="1" applyFont="1" applyBorder="1" applyAlignment="1">
      <alignment horizontal="center" vertical="center"/>
    </xf>
    <xf numFmtId="0" fontId="39" fillId="0" borderId="10" xfId="84" quotePrefix="1" applyFont="1" applyBorder="1" applyAlignment="1">
      <alignment horizontal="center" vertical="center"/>
    </xf>
    <xf numFmtId="0" fontId="41" fillId="0" borderId="10" xfId="91" applyFont="1" applyBorder="1" applyAlignment="1">
      <alignment horizontal="center" vertical="center"/>
    </xf>
    <xf numFmtId="0" fontId="40" fillId="0" borderId="0" xfId="91" applyFont="1" applyAlignment="1">
      <alignment horizontal="center"/>
    </xf>
    <xf numFmtId="0" fontId="40" fillId="0" borderId="0" xfId="91" applyFont="1"/>
    <xf numFmtId="44" fontId="41" fillId="0" borderId="10" xfId="82" applyFont="1" applyBorder="1" applyAlignment="1">
      <alignment horizontal="center" vertical="center"/>
    </xf>
    <xf numFmtId="44" fontId="40" fillId="0" borderId="10" xfId="82" applyFont="1" applyBorder="1" applyAlignment="1">
      <alignment horizontal="center"/>
    </xf>
    <xf numFmtId="0" fontId="39" fillId="30" borderId="10" xfId="84" quotePrefix="1" applyFont="1" applyFill="1" applyBorder="1" applyAlignment="1">
      <alignment horizontal="center" vertical="center"/>
    </xf>
    <xf numFmtId="44" fontId="40" fillId="30" borderId="10" xfId="82" applyFont="1" applyFill="1" applyBorder="1" applyAlignment="1">
      <alignment horizontal="center"/>
    </xf>
    <xf numFmtId="0" fontId="40" fillId="30" borderId="10" xfId="91" applyFont="1" applyFill="1" applyBorder="1" applyAlignment="1">
      <alignment horizontal="center"/>
    </xf>
    <xf numFmtId="2" fontId="40" fillId="30" borderId="10" xfId="91" applyNumberFormat="1" applyFont="1" applyFill="1" applyBorder="1" applyAlignment="1">
      <alignment horizontal="center"/>
    </xf>
    <xf numFmtId="0" fontId="41" fillId="30" borderId="10" xfId="91" applyFont="1" applyFill="1" applyBorder="1" applyAlignment="1">
      <alignment horizontal="center" vertical="center"/>
    </xf>
    <xf numFmtId="49" fontId="39" fillId="30" borderId="10" xfId="91" applyNumberFormat="1" applyFont="1" applyFill="1" applyBorder="1" applyAlignment="1">
      <alignment horizontal="center" vertical="center"/>
    </xf>
    <xf numFmtId="49" fontId="39" fillId="30" borderId="9" xfId="91" applyNumberFormat="1" applyFont="1" applyFill="1" applyBorder="1" applyAlignment="1">
      <alignment horizontal="center" vertical="center"/>
    </xf>
    <xf numFmtId="0" fontId="40" fillId="33" borderId="10" xfId="91" applyFont="1" applyFill="1" applyBorder="1" applyAlignment="1">
      <alignment horizontal="center" wrapText="1"/>
    </xf>
    <xf numFmtId="0" fontId="40" fillId="33" borderId="10" xfId="91" applyFont="1" applyFill="1" applyBorder="1" applyAlignment="1">
      <alignment horizontal="center" vertical="center"/>
    </xf>
    <xf numFmtId="0" fontId="37" fillId="0" borderId="10" xfId="63" applyFont="1" applyBorder="1" applyAlignment="1">
      <alignment horizontal="center" vertical="center"/>
    </xf>
    <xf numFmtId="0" fontId="37" fillId="0" borderId="10" xfId="63" applyFont="1" applyBorder="1" applyAlignment="1">
      <alignment horizontal="center" vertical="center" wrapText="1"/>
    </xf>
    <xf numFmtId="0" fontId="37" fillId="0" borderId="10" xfId="63" applyFont="1" applyBorder="1" applyAlignment="1">
      <alignment vertical="center"/>
    </xf>
    <xf numFmtId="10" fontId="39" fillId="0" borderId="10" xfId="63" applyNumberFormat="1" applyFont="1" applyBorder="1" applyAlignment="1">
      <alignment vertical="center"/>
    </xf>
    <xf numFmtId="2" fontId="39" fillId="0" borderId="10" xfId="63" applyNumberFormat="1" applyFont="1" applyBorder="1" applyAlignment="1">
      <alignment vertical="center"/>
    </xf>
    <xf numFmtId="0" fontId="39" fillId="0" borderId="10" xfId="63" applyFont="1" applyBorder="1" applyAlignment="1">
      <alignment vertical="center"/>
    </xf>
    <xf numFmtId="3" fontId="61" fillId="0" borderId="10" xfId="63" applyNumberFormat="1" applyFont="1" applyFill="1" applyBorder="1" applyAlignment="1">
      <alignment vertical="center"/>
    </xf>
    <xf numFmtId="10" fontId="61" fillId="0" borderId="10" xfId="88" applyNumberFormat="1" applyFont="1" applyFill="1" applyBorder="1" applyAlignment="1">
      <alignment horizontal="center" vertical="center"/>
    </xf>
    <xf numFmtId="4" fontId="61" fillId="0" borderId="10" xfId="63" applyNumberFormat="1" applyFont="1" applyFill="1" applyBorder="1" applyAlignment="1">
      <alignment vertical="center"/>
    </xf>
    <xf numFmtId="4" fontId="9" fillId="26" borderId="1" xfId="0" applyNumberFormat="1" applyFont="1" applyFill="1" applyBorder="1" applyAlignment="1">
      <alignment horizontal="center" vertical="center" wrapText="1"/>
    </xf>
    <xf numFmtId="4" fontId="9" fillId="26" borderId="6" xfId="0" applyNumberFormat="1" applyFont="1" applyFill="1" applyBorder="1" applyAlignment="1">
      <alignment horizontal="center" vertical="center"/>
    </xf>
    <xf numFmtId="4" fontId="9" fillId="26" borderId="25" xfId="0" applyNumberFormat="1" applyFont="1" applyFill="1" applyBorder="1" applyAlignment="1">
      <alignment horizontal="center" vertical="center"/>
    </xf>
    <xf numFmtId="4" fontId="9" fillId="26" borderId="23" xfId="0" applyNumberFormat="1" applyFont="1" applyFill="1" applyBorder="1" applyAlignment="1">
      <alignment horizontal="center" vertical="center"/>
    </xf>
    <xf numFmtId="4" fontId="37" fillId="26" borderId="0" xfId="0" quotePrefix="1" applyNumberFormat="1" applyFont="1" applyFill="1" applyBorder="1" applyAlignment="1">
      <alignment horizontal="right" vertical="center"/>
    </xf>
    <xf numFmtId="4" fontId="39" fillId="26" borderId="2" xfId="0" applyNumberFormat="1" applyFont="1" applyFill="1" applyBorder="1" applyAlignment="1">
      <alignment horizontal="left" vertical="center" wrapText="1"/>
    </xf>
    <xf numFmtId="4" fontId="37" fillId="26" borderId="23" xfId="4" applyNumberFormat="1" applyFont="1" applyFill="1" applyBorder="1" applyAlignment="1">
      <alignment horizontal="center" vertical="top"/>
    </xf>
    <xf numFmtId="4" fontId="39" fillId="26" borderId="25" xfId="0" applyNumberFormat="1" applyFont="1" applyFill="1" applyBorder="1" applyAlignment="1">
      <alignment horizontal="center" vertical="center" wrapText="1"/>
    </xf>
    <xf numFmtId="4" fontId="39" fillId="26" borderId="25" xfId="0" applyNumberFormat="1" applyFont="1" applyFill="1" applyBorder="1" applyAlignment="1">
      <alignment horizontal="center" vertical="center"/>
    </xf>
    <xf numFmtId="0" fontId="39" fillId="0" borderId="10" xfId="63" applyFont="1" applyBorder="1" applyAlignment="1">
      <alignment horizontal="center" vertical="center"/>
    </xf>
    <xf numFmtId="44" fontId="9" fillId="0" borderId="0" xfId="63" applyNumberFormat="1"/>
    <xf numFmtId="10" fontId="9" fillId="0" borderId="0" xfId="88" applyNumberFormat="1" applyFont="1" applyAlignment="1">
      <alignment horizontal="center" vertical="center"/>
    </xf>
    <xf numFmtId="4" fontId="37" fillId="30" borderId="10" xfId="63" applyNumberFormat="1" applyFont="1" applyFill="1" applyBorder="1" applyAlignment="1">
      <alignment horizontal="center" vertical="center"/>
    </xf>
    <xf numFmtId="0" fontId="39" fillId="0" borderId="10" xfId="63" applyFont="1" applyBorder="1" applyAlignment="1">
      <alignment horizontal="left" vertical="center" wrapText="1"/>
    </xf>
    <xf numFmtId="0" fontId="62" fillId="0" borderId="10" xfId="0" applyFont="1" applyBorder="1" applyAlignment="1">
      <alignment horizontal="left" vertical="center" wrapText="1"/>
    </xf>
    <xf numFmtId="4" fontId="37" fillId="30" borderId="10" xfId="63" applyNumberFormat="1" applyFont="1" applyFill="1" applyBorder="1" applyAlignment="1">
      <alignment horizontal="center" vertical="center" wrapText="1"/>
    </xf>
    <xf numFmtId="4" fontId="10" fillId="0" borderId="21" xfId="63" applyNumberFormat="1" applyFont="1" applyBorder="1" applyAlignment="1">
      <alignment horizontal="right" vertical="center"/>
    </xf>
    <xf numFmtId="0" fontId="37" fillId="26" borderId="0" xfId="0" applyFont="1" applyFill="1" applyBorder="1" applyAlignment="1">
      <alignment horizontal="left" vertical="center"/>
    </xf>
    <xf numFmtId="171" fontId="39" fillId="0" borderId="25" xfId="63" applyNumberFormat="1" applyFont="1" applyBorder="1" applyAlignment="1">
      <alignment horizontal="left" vertical="top" wrapText="1"/>
    </xf>
    <xf numFmtId="2" fontId="37" fillId="26" borderId="0" xfId="0" applyNumberFormat="1" applyFont="1" applyFill="1" applyBorder="1" applyAlignment="1">
      <alignment horizontal="left" vertical="center"/>
    </xf>
    <xf numFmtId="0" fontId="37" fillId="0" borderId="10" xfId="63" applyFont="1" applyBorder="1" applyAlignment="1">
      <alignment horizontal="center"/>
    </xf>
    <xf numFmtId="0" fontId="39" fillId="0" borderId="0" xfId="63" applyFont="1" applyBorder="1"/>
    <xf numFmtId="2" fontId="37" fillId="26" borderId="0" xfId="0" applyNumberFormat="1" applyFont="1" applyFill="1" applyBorder="1" applyAlignment="1">
      <alignment vertical="center"/>
    </xf>
    <xf numFmtId="0" fontId="37" fillId="0" borderId="0" xfId="63" applyFont="1" applyBorder="1" applyAlignment="1">
      <alignment horizontal="center"/>
    </xf>
    <xf numFmtId="2" fontId="39" fillId="26" borderId="0" xfId="63" applyNumberFormat="1" applyFont="1" applyFill="1" applyBorder="1" applyAlignment="1">
      <alignment horizontal="center" vertical="center"/>
    </xf>
    <xf numFmtId="0" fontId="37" fillId="0" borderId="0" xfId="63" applyFont="1" applyFill="1" applyBorder="1" applyAlignment="1">
      <alignment horizontal="center" vertical="center"/>
    </xf>
    <xf numFmtId="0" fontId="9" fillId="0" borderId="0" xfId="63" applyBorder="1" applyAlignment="1"/>
    <xf numFmtId="0" fontId="37" fillId="0" borderId="0" xfId="63" applyFont="1" applyBorder="1" applyAlignment="1">
      <alignment vertical="center"/>
    </xf>
    <xf numFmtId="2" fontId="37" fillId="26" borderId="24" xfId="0" applyNumberFormat="1" applyFont="1" applyFill="1" applyBorder="1" applyAlignment="1">
      <alignment vertical="center"/>
    </xf>
    <xf numFmtId="0" fontId="39" fillId="0" borderId="11" xfId="63" applyFont="1" applyBorder="1" applyAlignment="1">
      <alignment vertical="top" wrapText="1"/>
    </xf>
    <xf numFmtId="0" fontId="37" fillId="0" borderId="1" xfId="63" applyFont="1" applyBorder="1"/>
    <xf numFmtId="171" fontId="39" fillId="0" borderId="23" xfId="63" applyNumberFormat="1" applyFont="1" applyBorder="1" applyAlignment="1">
      <alignment horizontal="left" vertical="top" wrapText="1"/>
    </xf>
    <xf numFmtId="0" fontId="37" fillId="30" borderId="11" xfId="63" applyFont="1" applyFill="1" applyBorder="1" applyAlignment="1">
      <alignment horizontal="center" vertical="center" wrapText="1"/>
    </xf>
    <xf numFmtId="0" fontId="39" fillId="0" borderId="11" xfId="63" applyFont="1" applyBorder="1" applyAlignment="1"/>
    <xf numFmtId="0" fontId="9" fillId="0" borderId="3" xfId="63" applyBorder="1"/>
    <xf numFmtId="44" fontId="40" fillId="0" borderId="10" xfId="82" applyFont="1" applyFill="1" applyBorder="1" applyAlignment="1">
      <alignment horizontal="center"/>
    </xf>
    <xf numFmtId="2" fontId="40" fillId="0" borderId="10" xfId="91" applyNumberFormat="1" applyFont="1" applyFill="1" applyBorder="1" applyAlignment="1">
      <alignment horizontal="center"/>
    </xf>
    <xf numFmtId="0" fontId="37" fillId="26" borderId="0" xfId="0" applyFont="1" applyFill="1" applyBorder="1" applyAlignment="1">
      <alignment vertical="center" wrapText="1"/>
    </xf>
    <xf numFmtId="0" fontId="37" fillId="26" borderId="0" xfId="4" applyFont="1" applyFill="1" applyBorder="1" applyAlignment="1">
      <alignment horizontal="left" vertical="top" wrapText="1"/>
    </xf>
    <xf numFmtId="0" fontId="39" fillId="0" borderId="7" xfId="0" applyFont="1" applyBorder="1" applyAlignment="1">
      <alignment horizontal="center" vertical="center"/>
    </xf>
    <xf numFmtId="0" fontId="39" fillId="0" borderId="0" xfId="63" applyFont="1" applyBorder="1" applyAlignment="1">
      <alignment horizontal="left" vertical="top" wrapText="1"/>
    </xf>
    <xf numFmtId="0" fontId="39" fillId="0" borderId="3" xfId="63" applyFont="1" applyBorder="1" applyAlignment="1">
      <alignment horizontal="left" vertical="top" wrapText="1"/>
    </xf>
    <xf numFmtId="44" fontId="41" fillId="30" borderId="10" xfId="82" applyFont="1" applyFill="1" applyBorder="1" applyAlignment="1">
      <alignment horizontal="center" vertical="center"/>
    </xf>
    <xf numFmtId="10" fontId="10" fillId="29" borderId="20" xfId="88" applyNumberFormat="1" applyFont="1" applyFill="1" applyBorder="1" applyAlignment="1">
      <alignment horizontal="right" vertical="center"/>
    </xf>
    <xf numFmtId="4" fontId="37" fillId="26" borderId="1" xfId="4" applyNumberFormat="1" applyFont="1" applyFill="1" applyBorder="1" applyAlignment="1">
      <alignment horizontal="center" vertical="top"/>
    </xf>
    <xf numFmtId="0" fontId="39" fillId="0" borderId="2" xfId="84" applyFont="1" applyBorder="1" applyAlignment="1">
      <alignment vertical="top" wrapText="1"/>
    </xf>
    <xf numFmtId="0" fontId="39" fillId="26" borderId="2" xfId="0" applyFont="1" applyFill="1" applyBorder="1" applyAlignment="1">
      <alignment horizontal="left" vertical="center" wrapText="1"/>
    </xf>
    <xf numFmtId="44" fontId="41" fillId="30" borderId="10" xfId="82" applyFont="1" applyFill="1" applyBorder="1" applyAlignment="1">
      <alignment vertical="center"/>
    </xf>
    <xf numFmtId="0" fontId="37" fillId="30" borderId="10" xfId="63" applyFont="1" applyFill="1" applyBorder="1" applyAlignment="1">
      <alignment horizontal="center" vertical="center" wrapText="1"/>
    </xf>
    <xf numFmtId="0" fontId="39" fillId="0" borderId="10" xfId="89" applyFont="1" applyBorder="1" applyAlignment="1">
      <alignment horizontal="left" vertical="center" wrapText="1"/>
    </xf>
    <xf numFmtId="44" fontId="39" fillId="0" borderId="10" xfId="90" applyFont="1" applyFill="1" applyBorder="1" applyAlignment="1">
      <alignment horizontal="center" vertical="center" wrapText="1"/>
    </xf>
    <xf numFmtId="2" fontId="39" fillId="0" borderId="10" xfId="90" applyNumberFormat="1" applyFont="1" applyFill="1" applyBorder="1" applyAlignment="1">
      <alignment horizontal="center" vertical="center" wrapText="1"/>
    </xf>
    <xf numFmtId="44" fontId="39" fillId="0" borderId="10" xfId="82" quotePrefix="1" applyFont="1" applyBorder="1" applyAlignment="1">
      <alignment horizontal="center" vertical="center"/>
    </xf>
    <xf numFmtId="0" fontId="62" fillId="0" borderId="10" xfId="1" applyNumberFormat="1" applyFont="1" applyBorder="1" applyAlignment="1">
      <alignment horizontal="center" vertical="center" shrinkToFit="1"/>
    </xf>
    <xf numFmtId="0" fontId="37" fillId="0" borderId="1" xfId="63" applyFont="1" applyBorder="1" applyAlignment="1">
      <alignment vertical="center"/>
    </xf>
    <xf numFmtId="44" fontId="37" fillId="0" borderId="25" xfId="82" applyFont="1" applyBorder="1" applyAlignment="1">
      <alignment horizontal="right" vertical="center"/>
    </xf>
    <xf numFmtId="4" fontId="37" fillId="26" borderId="24" xfId="4" applyNumberFormat="1" applyFont="1" applyFill="1" applyBorder="1" applyAlignment="1">
      <alignment horizontal="center" vertical="top"/>
    </xf>
    <xf numFmtId="2" fontId="37" fillId="26" borderId="4" xfId="0" applyNumberFormat="1" applyFont="1" applyFill="1" applyBorder="1" applyAlignment="1">
      <alignment horizontal="left" vertical="center"/>
    </xf>
    <xf numFmtId="2" fontId="37" fillId="26" borderId="5" xfId="0" applyNumberFormat="1" applyFont="1" applyFill="1" applyBorder="1" applyAlignment="1">
      <alignment horizontal="left" vertical="center"/>
    </xf>
    <xf numFmtId="4" fontId="61" fillId="0" borderId="10" xfId="63" applyNumberFormat="1" applyFont="1" applyFill="1" applyBorder="1" applyAlignment="1">
      <alignment horizontal="left" vertical="center" wrapText="1"/>
    </xf>
    <xf numFmtId="10" fontId="61" fillId="0" borderId="10" xfId="63" applyNumberFormat="1" applyFont="1" applyFill="1" applyBorder="1" applyAlignment="1">
      <alignment horizontal="center" vertical="center" wrapText="1"/>
    </xf>
    <xf numFmtId="164" fontId="61" fillId="0" borderId="10" xfId="1" applyFont="1" applyFill="1" applyBorder="1" applyAlignment="1">
      <alignment horizontal="center" vertical="center" wrapText="1"/>
    </xf>
    <xf numFmtId="164" fontId="36" fillId="28" borderId="10" xfId="1" applyFont="1" applyFill="1" applyBorder="1" applyAlignment="1">
      <alignment vertical="center"/>
    </xf>
    <xf numFmtId="3" fontId="61" fillId="0" borderId="10" xfId="63" applyNumberFormat="1" applyFont="1" applyFill="1" applyBorder="1" applyAlignment="1">
      <alignment horizontal="center" vertical="center"/>
    </xf>
    <xf numFmtId="164" fontId="61" fillId="0" borderId="10" xfId="1" applyFont="1" applyFill="1" applyBorder="1" applyAlignment="1">
      <alignment horizontal="right" vertical="center" wrapText="1"/>
    </xf>
    <xf numFmtId="4" fontId="60" fillId="28" borderId="10" xfId="63" applyNumberFormat="1" applyFont="1" applyFill="1" applyBorder="1" applyAlignment="1">
      <alignment horizontal="center" vertical="center"/>
    </xf>
    <xf numFmtId="164" fontId="60" fillId="28" borderId="10" xfId="1" applyFont="1" applyFill="1" applyBorder="1" applyAlignment="1">
      <alignment vertical="center"/>
    </xf>
    <xf numFmtId="2" fontId="60" fillId="28" borderId="10" xfId="1" applyNumberFormat="1" applyFont="1" applyFill="1" applyBorder="1" applyAlignment="1">
      <alignment vertical="center"/>
    </xf>
    <xf numFmtId="4" fontId="39" fillId="26" borderId="0" xfId="63" applyNumberFormat="1" applyFont="1" applyFill="1" applyBorder="1" applyAlignment="1">
      <alignment horizontal="center" vertical="center"/>
    </xf>
    <xf numFmtId="0" fontId="37" fillId="0" borderId="0" xfId="82" applyNumberFormat="1" applyFont="1" applyBorder="1" applyAlignment="1">
      <alignment horizontal="right" vertical="center"/>
    </xf>
    <xf numFmtId="4" fontId="9" fillId="26" borderId="0" xfId="63" applyNumberFormat="1" applyFont="1" applyFill="1" applyBorder="1" applyAlignment="1">
      <alignment horizontal="center" vertical="center"/>
    </xf>
    <xf numFmtId="4" fontId="36" fillId="26" borderId="1" xfId="63" applyNumberFormat="1" applyFont="1" applyFill="1" applyBorder="1" applyAlignment="1">
      <alignment horizontal="center" vertical="center"/>
    </xf>
    <xf numFmtId="4" fontId="36" fillId="26" borderId="25" xfId="63" applyNumberFormat="1" applyFont="1" applyFill="1" applyBorder="1" applyAlignment="1">
      <alignment horizontal="center" vertical="center"/>
    </xf>
    <xf numFmtId="4" fontId="36" fillId="26" borderId="23" xfId="63" applyNumberFormat="1" applyFont="1" applyFill="1" applyBorder="1" applyAlignment="1">
      <alignment horizontal="center" vertical="center"/>
    </xf>
    <xf numFmtId="0" fontId="37" fillId="26" borderId="2" xfId="0" applyFont="1" applyFill="1" applyBorder="1" applyAlignment="1">
      <alignment horizontal="left" vertical="center"/>
    </xf>
    <xf numFmtId="0" fontId="37" fillId="26" borderId="0" xfId="0" applyFont="1" applyFill="1" applyBorder="1" applyAlignment="1">
      <alignment horizontal="left" vertical="center"/>
    </xf>
    <xf numFmtId="4" fontId="60" fillId="3" borderId="10" xfId="63" applyNumberFormat="1" applyFont="1" applyFill="1" applyBorder="1" applyAlignment="1">
      <alignment horizontal="center" vertical="center"/>
    </xf>
    <xf numFmtId="4" fontId="60" fillId="3" borderId="10" xfId="1" applyNumberFormat="1" applyFont="1" applyFill="1" applyBorder="1" applyAlignment="1">
      <alignment horizontal="center" vertical="center"/>
    </xf>
    <xf numFmtId="4" fontId="41" fillId="0" borderId="0" xfId="0" applyNumberFormat="1" applyFont="1" applyFill="1" applyBorder="1" applyAlignment="1">
      <alignment horizontal="right" vertical="center"/>
    </xf>
    <xf numFmtId="4" fontId="40" fillId="0" borderId="3" xfId="0" applyNumberFormat="1" applyFont="1" applyFill="1" applyBorder="1" applyAlignment="1">
      <alignment horizontal="right" vertical="center"/>
    </xf>
    <xf numFmtId="0" fontId="37" fillId="27" borderId="10" xfId="0" applyFont="1" applyFill="1" applyBorder="1" applyAlignment="1">
      <alignment horizontal="center" vertical="center"/>
    </xf>
    <xf numFmtId="0" fontId="37" fillId="27" borderId="10" xfId="0" applyFont="1" applyFill="1" applyBorder="1" applyAlignment="1">
      <alignment horizontal="center" vertical="center" wrapText="1"/>
    </xf>
    <xf numFmtId="0" fontId="37" fillId="26" borderId="5" xfId="0" applyFont="1" applyFill="1" applyBorder="1" applyAlignment="1">
      <alignment horizontal="right" vertical="center" wrapText="1"/>
    </xf>
    <xf numFmtId="0" fontId="37" fillId="26" borderId="24" xfId="0" applyFont="1" applyFill="1" applyBorder="1" applyAlignment="1">
      <alignment horizontal="right" vertical="center" wrapText="1"/>
    </xf>
    <xf numFmtId="0" fontId="39" fillId="26" borderId="7" xfId="84" quotePrefix="1" applyFont="1" applyFill="1" applyBorder="1" applyAlignment="1">
      <alignment horizontal="center" vertical="center"/>
    </xf>
    <xf numFmtId="0" fontId="39" fillId="26" borderId="11" xfId="84" quotePrefix="1" applyFont="1" applyFill="1" applyBorder="1" applyAlignment="1">
      <alignment horizontal="center" vertical="center"/>
    </xf>
    <xf numFmtId="0" fontId="39" fillId="0" borderId="7" xfId="0" applyFont="1" applyBorder="1" applyAlignment="1">
      <alignment horizontal="center" vertical="center"/>
    </xf>
    <xf numFmtId="0" fontId="39" fillId="0" borderId="11" xfId="0" applyFont="1" applyBorder="1" applyAlignment="1">
      <alignment horizontal="center" vertical="center"/>
    </xf>
    <xf numFmtId="49" fontId="39" fillId="26" borderId="1" xfId="0" applyNumberFormat="1" applyFont="1" applyFill="1" applyBorder="1" applyAlignment="1">
      <alignment horizontal="center" vertical="center"/>
    </xf>
    <xf numFmtId="49" fontId="39" fillId="26" borderId="25" xfId="0" applyNumberFormat="1" applyFont="1" applyFill="1" applyBorder="1" applyAlignment="1">
      <alignment horizontal="center" vertical="center"/>
    </xf>
    <xf numFmtId="49" fontId="39" fillId="26" borderId="11" xfId="0" applyNumberFormat="1" applyFont="1" applyFill="1" applyBorder="1" applyAlignment="1">
      <alignment horizontal="center" vertical="center"/>
    </xf>
    <xf numFmtId="0" fontId="37" fillId="0" borderId="7" xfId="0" applyFont="1" applyFill="1" applyBorder="1" applyAlignment="1">
      <alignment horizontal="center" vertical="center"/>
    </xf>
    <xf numFmtId="0" fontId="37" fillId="0" borderId="8" xfId="0" applyFont="1" applyFill="1" applyBorder="1" applyAlignment="1">
      <alignment horizontal="center" vertical="center"/>
    </xf>
    <xf numFmtId="0" fontId="37" fillId="0" borderId="10" xfId="0" applyFont="1" applyFill="1" applyBorder="1" applyAlignment="1">
      <alignment horizontal="left" vertical="center" wrapText="1"/>
    </xf>
    <xf numFmtId="0" fontId="37" fillId="0" borderId="7" xfId="0" applyFont="1" applyFill="1" applyBorder="1" applyAlignment="1">
      <alignment horizontal="left" vertical="center" wrapText="1"/>
    </xf>
    <xf numFmtId="0" fontId="37" fillId="0" borderId="8" xfId="0" applyFont="1" applyFill="1" applyBorder="1" applyAlignment="1">
      <alignment horizontal="left" vertical="center" wrapText="1"/>
    </xf>
    <xf numFmtId="0" fontId="37" fillId="0" borderId="11" xfId="0" applyFont="1" applyFill="1" applyBorder="1" applyAlignment="1">
      <alignment horizontal="left" vertical="center" wrapText="1"/>
    </xf>
    <xf numFmtId="0" fontId="39" fillId="26" borderId="7" xfId="0" quotePrefix="1" applyFont="1" applyFill="1" applyBorder="1" applyAlignment="1">
      <alignment horizontal="center" vertical="center"/>
    </xf>
    <xf numFmtId="0" fontId="39" fillId="26" borderId="8" xfId="0" applyFont="1" applyFill="1" applyBorder="1" applyAlignment="1">
      <alignment horizontal="center" vertical="center"/>
    </xf>
    <xf numFmtId="0" fontId="39" fillId="26" borderId="11" xfId="0" applyFont="1" applyFill="1" applyBorder="1" applyAlignment="1">
      <alignment horizontal="center" vertical="center"/>
    </xf>
    <xf numFmtId="0" fontId="37" fillId="0" borderId="11" xfId="0" applyFont="1" applyFill="1" applyBorder="1" applyAlignment="1">
      <alignment horizontal="center" vertical="center"/>
    </xf>
    <xf numFmtId="0" fontId="39" fillId="26" borderId="8" xfId="0" quotePrefix="1" applyFont="1" applyFill="1" applyBorder="1" applyAlignment="1">
      <alignment horizontal="center" vertical="center"/>
    </xf>
    <xf numFmtId="0" fontId="39" fillId="26" borderId="11" xfId="0" quotePrefix="1" applyFont="1" applyFill="1" applyBorder="1" applyAlignment="1">
      <alignment horizontal="center" vertical="center"/>
    </xf>
    <xf numFmtId="0" fontId="36" fillId="26" borderId="1" xfId="0" applyFont="1" applyFill="1" applyBorder="1" applyAlignment="1">
      <alignment horizontal="center" vertical="center"/>
    </xf>
    <xf numFmtId="0" fontId="36" fillId="26" borderId="25" xfId="0" applyFont="1" applyFill="1" applyBorder="1" applyAlignment="1">
      <alignment horizontal="center" vertical="center"/>
    </xf>
    <xf numFmtId="0" fontId="36" fillId="26" borderId="23" xfId="0" applyFont="1" applyFill="1" applyBorder="1" applyAlignment="1">
      <alignment horizontal="center" vertical="center"/>
    </xf>
    <xf numFmtId="44" fontId="41" fillId="26" borderId="0" xfId="82" applyFont="1" applyFill="1" applyBorder="1" applyAlignment="1">
      <alignment horizontal="right" vertical="center"/>
    </xf>
    <xf numFmtId="44" fontId="41" fillId="26" borderId="3" xfId="82" applyFont="1" applyFill="1" applyBorder="1" applyAlignment="1">
      <alignment horizontal="right" vertical="center"/>
    </xf>
    <xf numFmtId="0" fontId="37" fillId="26" borderId="0" xfId="0" applyFont="1" applyFill="1" applyBorder="1" applyAlignment="1">
      <alignment horizontal="center" vertical="center"/>
    </xf>
    <xf numFmtId="4" fontId="41" fillId="0" borderId="0" xfId="0" applyNumberFormat="1" applyFont="1" applyFill="1" applyBorder="1" applyAlignment="1">
      <alignment horizontal="center" vertical="center"/>
    </xf>
    <xf numFmtId="0" fontId="10" fillId="0" borderId="0" xfId="0" applyFont="1" applyFill="1" applyBorder="1" applyAlignment="1">
      <alignment horizontal="center" vertical="center"/>
    </xf>
    <xf numFmtId="0" fontId="37" fillId="28" borderId="7" xfId="0" applyFont="1" applyFill="1" applyBorder="1" applyAlignment="1">
      <alignment horizontal="center" vertical="center" wrapText="1"/>
    </xf>
    <xf numFmtId="0" fontId="37" fillId="28" borderId="8" xfId="0" applyFont="1" applyFill="1" applyBorder="1" applyAlignment="1">
      <alignment horizontal="center" vertical="center" wrapText="1"/>
    </xf>
    <xf numFmtId="0" fontId="37" fillId="28" borderId="11" xfId="0" applyFont="1" applyFill="1" applyBorder="1" applyAlignment="1">
      <alignment horizontal="center" vertical="center" wrapText="1"/>
    </xf>
    <xf numFmtId="49" fontId="39" fillId="26" borderId="7" xfId="0" applyNumberFormat="1" applyFont="1" applyFill="1" applyBorder="1" applyAlignment="1">
      <alignment horizontal="center" vertical="center"/>
    </xf>
    <xf numFmtId="49" fontId="39" fillId="26" borderId="8" xfId="0" applyNumberFormat="1" applyFont="1" applyFill="1" applyBorder="1" applyAlignment="1">
      <alignment horizontal="center" vertical="center"/>
    </xf>
    <xf numFmtId="0" fontId="39" fillId="26" borderId="1" xfId="0" applyFont="1" applyFill="1" applyBorder="1" applyAlignment="1">
      <alignment horizontal="center" vertical="center"/>
    </xf>
    <xf numFmtId="0" fontId="39" fillId="26" borderId="25" xfId="0" applyFont="1" applyFill="1" applyBorder="1" applyAlignment="1">
      <alignment horizontal="center" vertical="center"/>
    </xf>
    <xf numFmtId="0" fontId="39" fillId="26" borderId="23" xfId="0" applyFont="1" applyFill="1" applyBorder="1" applyAlignment="1">
      <alignment horizontal="center" vertical="center"/>
    </xf>
    <xf numFmtId="0" fontId="39" fillId="0" borderId="10" xfId="0" applyFont="1" applyFill="1" applyBorder="1" applyAlignment="1">
      <alignment horizontal="center" vertical="center"/>
    </xf>
    <xf numFmtId="0" fontId="49" fillId="0" borderId="25" xfId="0" applyFont="1" applyFill="1" applyBorder="1" applyAlignment="1">
      <alignment horizontal="left" vertical="top" wrapText="1"/>
    </xf>
    <xf numFmtId="0" fontId="49" fillId="0" borderId="0" xfId="0" applyFont="1" applyFill="1" applyBorder="1" applyAlignment="1">
      <alignment horizontal="left" vertical="top" wrapText="1"/>
    </xf>
    <xf numFmtId="0" fontId="37" fillId="0" borderId="1" xfId="0" applyFont="1" applyFill="1" applyBorder="1" applyAlignment="1">
      <alignment horizontal="center" vertical="center"/>
    </xf>
    <xf numFmtId="0" fontId="37" fillId="0" borderId="25" xfId="0" applyFont="1" applyFill="1" applyBorder="1" applyAlignment="1">
      <alignment horizontal="center" vertical="center"/>
    </xf>
    <xf numFmtId="0" fontId="37" fillId="0" borderId="23" xfId="0" applyFont="1" applyFill="1" applyBorder="1" applyAlignment="1">
      <alignment horizontal="center" vertical="center"/>
    </xf>
    <xf numFmtId="0" fontId="37" fillId="26" borderId="2" xfId="4" applyFont="1" applyFill="1" applyBorder="1" applyAlignment="1">
      <alignment horizontal="left" vertical="top" wrapText="1"/>
    </xf>
    <xf numFmtId="0" fontId="37" fillId="26" borderId="0" xfId="4" applyFont="1" applyFill="1" applyBorder="1" applyAlignment="1">
      <alignment horizontal="left" vertical="top" wrapText="1"/>
    </xf>
    <xf numFmtId="0" fontId="36" fillId="26" borderId="2" xfId="4" applyFont="1" applyFill="1" applyBorder="1" applyAlignment="1">
      <alignment horizontal="left" vertical="top" wrapText="1"/>
    </xf>
    <xf numFmtId="0" fontId="36" fillId="26" borderId="0" xfId="4" applyFont="1" applyFill="1" applyBorder="1" applyAlignment="1">
      <alignment horizontal="left" vertical="top" wrapText="1"/>
    </xf>
    <xf numFmtId="0" fontId="41" fillId="26" borderId="2" xfId="4" applyFont="1" applyFill="1" applyBorder="1" applyAlignment="1">
      <alignment horizontal="left" vertical="top" wrapText="1"/>
    </xf>
    <xf numFmtId="0" fontId="41" fillId="26" borderId="0" xfId="4" applyFont="1" applyFill="1" applyBorder="1" applyAlignment="1">
      <alignment horizontal="left" vertical="top" wrapText="1"/>
    </xf>
    <xf numFmtId="0" fontId="41" fillId="26" borderId="3" xfId="4" applyFont="1" applyFill="1" applyBorder="1" applyAlignment="1">
      <alignment horizontal="left" vertical="top" wrapText="1"/>
    </xf>
    <xf numFmtId="0" fontId="37" fillId="26" borderId="3" xfId="4" applyFont="1" applyFill="1" applyBorder="1" applyAlignment="1">
      <alignment horizontal="left" vertical="top" wrapText="1"/>
    </xf>
    <xf numFmtId="4" fontId="37" fillId="26" borderId="2" xfId="4" applyNumberFormat="1" applyFont="1" applyFill="1" applyBorder="1" applyAlignment="1">
      <alignment horizontal="left" vertical="top" wrapText="1"/>
    </xf>
    <xf numFmtId="4" fontId="37" fillId="26" borderId="0" xfId="4" applyNumberFormat="1" applyFont="1" applyFill="1" applyBorder="1" applyAlignment="1">
      <alignment horizontal="left" vertical="top" wrapText="1"/>
    </xf>
    <xf numFmtId="4" fontId="37" fillId="27" borderId="6" xfId="1" applyNumberFormat="1" applyFont="1" applyFill="1" applyBorder="1" applyAlignment="1">
      <alignment horizontal="center" vertical="center" wrapText="1"/>
    </xf>
    <xf numFmtId="4" fontId="37" fillId="27" borderId="9" xfId="1" applyNumberFormat="1" applyFont="1" applyFill="1" applyBorder="1" applyAlignment="1">
      <alignment horizontal="center" vertical="center" wrapText="1"/>
    </xf>
    <xf numFmtId="4" fontId="37" fillId="27" borderId="6" xfId="1" applyNumberFormat="1" applyFont="1" applyFill="1" applyBorder="1" applyAlignment="1">
      <alignment horizontal="center" vertical="center"/>
    </xf>
    <xf numFmtId="4" fontId="37" fillId="27" borderId="9" xfId="1" applyNumberFormat="1" applyFont="1" applyFill="1" applyBorder="1" applyAlignment="1">
      <alignment horizontal="center" vertical="center"/>
    </xf>
    <xf numFmtId="4" fontId="37" fillId="26" borderId="2" xfId="0" applyNumberFormat="1" applyFont="1" applyFill="1" applyBorder="1" applyAlignment="1">
      <alignment horizontal="left" vertical="center" wrapText="1"/>
    </xf>
    <xf numFmtId="4" fontId="37" fillId="26" borderId="0" xfId="0" applyNumberFormat="1" applyFont="1" applyFill="1" applyBorder="1" applyAlignment="1">
      <alignment horizontal="left" vertical="center" wrapText="1"/>
    </xf>
    <xf numFmtId="2" fontId="39" fillId="26" borderId="5" xfId="0" applyNumberFormat="1" applyFont="1" applyFill="1" applyBorder="1" applyAlignment="1">
      <alignment vertical="center"/>
    </xf>
    <xf numFmtId="4" fontId="37" fillId="27" borderId="6" xfId="4" applyNumberFormat="1" applyFont="1" applyFill="1" applyBorder="1" applyAlignment="1">
      <alignment horizontal="center" vertical="center"/>
    </xf>
    <xf numFmtId="4" fontId="37" fillId="27" borderId="9" xfId="4" applyNumberFormat="1" applyFont="1" applyFill="1" applyBorder="1" applyAlignment="1">
      <alignment horizontal="center" vertical="center"/>
    </xf>
    <xf numFmtId="4" fontId="37" fillId="0" borderId="0" xfId="0" applyNumberFormat="1" applyFont="1" applyFill="1" applyBorder="1" applyAlignment="1">
      <alignment horizontal="right"/>
    </xf>
    <xf numFmtId="4" fontId="37" fillId="0" borderId="3" xfId="0" applyNumberFormat="1" applyFont="1" applyFill="1" applyBorder="1" applyAlignment="1">
      <alignment horizontal="right"/>
    </xf>
    <xf numFmtId="3" fontId="37" fillId="27" borderId="6" xfId="4" applyNumberFormat="1" applyFont="1" applyFill="1" applyBorder="1" applyAlignment="1">
      <alignment horizontal="center" vertical="center"/>
    </xf>
    <xf numFmtId="3" fontId="37" fillId="27" borderId="9" xfId="4" applyNumberFormat="1" applyFont="1" applyFill="1" applyBorder="1" applyAlignment="1">
      <alignment horizontal="center" vertical="center"/>
    </xf>
    <xf numFmtId="0" fontId="37" fillId="27" borderId="6" xfId="4" applyFont="1" applyFill="1" applyBorder="1" applyAlignment="1">
      <alignment horizontal="center" vertical="center" wrapText="1"/>
    </xf>
    <xf numFmtId="0" fontId="37" fillId="27" borderId="9" xfId="4" applyFont="1" applyFill="1" applyBorder="1" applyAlignment="1">
      <alignment horizontal="center" vertical="center" wrapText="1"/>
    </xf>
    <xf numFmtId="1" fontId="31" fillId="0" borderId="20" xfId="63" applyNumberFormat="1" applyFont="1" applyBorder="1" applyAlignment="1">
      <alignment horizontal="center" vertical="center"/>
    </xf>
    <xf numFmtId="1" fontId="31" fillId="0" borderId="21" xfId="63" applyNumberFormat="1" applyFont="1" applyBorder="1" applyAlignment="1">
      <alignment horizontal="center" vertical="center"/>
    </xf>
    <xf numFmtId="4" fontId="31" fillId="0" borderId="20" xfId="63" applyNumberFormat="1" applyFont="1" applyBorder="1" applyAlignment="1">
      <alignment horizontal="center" vertical="center" wrapText="1"/>
    </xf>
    <xf numFmtId="0" fontId="31" fillId="0" borderId="21" xfId="63" applyFont="1" applyBorder="1" applyAlignment="1">
      <alignment horizontal="center" vertical="center" wrapText="1"/>
    </xf>
    <xf numFmtId="4" fontId="33" fillId="0" borderId="6" xfId="1" applyNumberFormat="1" applyFont="1" applyBorder="1" applyAlignment="1">
      <alignment horizontal="center" vertical="center"/>
    </xf>
    <xf numFmtId="4" fontId="33" fillId="0" borderId="9" xfId="1" applyNumberFormat="1" applyFont="1" applyBorder="1" applyAlignment="1">
      <alignment horizontal="center" vertical="center"/>
    </xf>
    <xf numFmtId="0" fontId="31" fillId="0" borderId="6" xfId="63" applyFont="1" applyBorder="1" applyAlignment="1">
      <alignment horizontal="center" vertical="center" wrapText="1"/>
    </xf>
    <xf numFmtId="0" fontId="31" fillId="0" borderId="9" xfId="63" applyFont="1" applyBorder="1" applyAlignment="1">
      <alignment horizontal="center" vertical="center" wrapText="1"/>
    </xf>
    <xf numFmtId="4" fontId="33" fillId="0" borderId="6" xfId="1" applyNumberFormat="1" applyFont="1" applyFill="1" applyBorder="1" applyAlignment="1">
      <alignment horizontal="center" vertical="center"/>
    </xf>
    <xf numFmtId="4" fontId="33" fillId="0" borderId="9" xfId="1" applyNumberFormat="1" applyFont="1" applyFill="1" applyBorder="1" applyAlignment="1">
      <alignment horizontal="center" vertical="center"/>
    </xf>
    <xf numFmtId="0" fontId="31" fillId="28" borderId="10" xfId="63" applyFont="1" applyFill="1" applyBorder="1" applyAlignment="1">
      <alignment horizontal="center" vertical="center"/>
    </xf>
    <xf numFmtId="168" fontId="31" fillId="28" borderId="10" xfId="1" applyNumberFormat="1" applyFont="1" applyFill="1" applyBorder="1" applyAlignment="1">
      <alignment horizontal="center" vertical="center"/>
    </xf>
    <xf numFmtId="0" fontId="36" fillId="2" borderId="1" xfId="63" applyFont="1" applyFill="1" applyBorder="1" applyAlignment="1">
      <alignment horizontal="center" vertical="center"/>
    </xf>
    <xf numFmtId="0" fontId="36" fillId="2" borderId="25" xfId="63" applyFont="1" applyFill="1" applyBorder="1" applyAlignment="1">
      <alignment horizontal="center" vertical="center"/>
    </xf>
    <xf numFmtId="0" fontId="36" fillId="2" borderId="23" xfId="63" applyFont="1" applyFill="1" applyBorder="1" applyAlignment="1">
      <alignment horizontal="center" vertical="center"/>
    </xf>
    <xf numFmtId="0" fontId="10" fillId="2" borderId="2" xfId="63" applyFont="1" applyFill="1" applyBorder="1" applyAlignment="1">
      <alignment horizontal="left" vertical="center"/>
    </xf>
    <xf numFmtId="0" fontId="10" fillId="2" borderId="0" xfId="63" applyFont="1" applyFill="1" applyBorder="1" applyAlignment="1">
      <alignment horizontal="left" vertical="center"/>
    </xf>
    <xf numFmtId="0" fontId="31" fillId="3" borderId="10" xfId="63" applyFont="1" applyFill="1" applyBorder="1" applyAlignment="1">
      <alignment horizontal="center" vertical="center"/>
    </xf>
    <xf numFmtId="164" fontId="31" fillId="3" borderId="10" xfId="1" applyFont="1" applyFill="1" applyBorder="1" applyAlignment="1">
      <alignment horizontal="center" vertical="center"/>
    </xf>
    <xf numFmtId="0" fontId="9" fillId="2" borderId="5" xfId="63" applyFont="1" applyFill="1" applyBorder="1" applyAlignment="1">
      <alignment horizontal="center" vertical="center"/>
    </xf>
    <xf numFmtId="2" fontId="10" fillId="26" borderId="4" xfId="0" applyNumberFormat="1" applyFont="1" applyFill="1" applyBorder="1" applyAlignment="1">
      <alignment horizontal="left" vertical="center"/>
    </xf>
    <xf numFmtId="2" fontId="10" fillId="26" borderId="5" xfId="0" applyNumberFormat="1" applyFont="1" applyFill="1" applyBorder="1" applyAlignment="1">
      <alignment horizontal="left" vertical="center"/>
    </xf>
    <xf numFmtId="0" fontId="31" fillId="3" borderId="1" xfId="63" applyFont="1" applyFill="1" applyBorder="1" applyAlignment="1">
      <alignment horizontal="center" vertical="center"/>
    </xf>
    <xf numFmtId="0" fontId="31" fillId="3" borderId="25" xfId="63" applyFont="1" applyFill="1" applyBorder="1" applyAlignment="1">
      <alignment horizontal="center" vertical="center"/>
    </xf>
    <xf numFmtId="0" fontId="31" fillId="3" borderId="23" xfId="63" applyFont="1" applyFill="1" applyBorder="1" applyAlignment="1">
      <alignment horizontal="center" vertical="center"/>
    </xf>
    <xf numFmtId="0" fontId="9" fillId="2" borderId="0" xfId="63" applyFont="1" applyFill="1" applyBorder="1" applyAlignment="1">
      <alignment horizontal="right" vertical="center"/>
    </xf>
    <xf numFmtId="0" fontId="9" fillId="2" borderId="3" xfId="63" applyFont="1" applyFill="1" applyBorder="1" applyAlignment="1">
      <alignment horizontal="right" vertical="center"/>
    </xf>
    <xf numFmtId="171" fontId="39" fillId="0" borderId="1" xfId="63" applyNumberFormat="1" applyFont="1" applyBorder="1" applyAlignment="1">
      <alignment horizontal="left" vertical="top" wrapText="1"/>
    </xf>
    <xf numFmtId="171" fontId="39" fillId="0" borderId="25" xfId="63" applyNumberFormat="1" applyFont="1" applyBorder="1" applyAlignment="1">
      <alignment horizontal="left" vertical="top" wrapText="1"/>
    </xf>
    <xf numFmtId="171" fontId="39" fillId="0" borderId="23" xfId="63" applyNumberFormat="1" applyFont="1" applyBorder="1" applyAlignment="1">
      <alignment horizontal="left" vertical="top" wrapText="1"/>
    </xf>
    <xf numFmtId="171" fontId="39" fillId="0" borderId="2" xfId="63" applyNumberFormat="1" applyFont="1" applyBorder="1" applyAlignment="1">
      <alignment horizontal="left" vertical="top" wrapText="1"/>
    </xf>
    <xf numFmtId="171" fontId="39" fillId="0" borderId="0" xfId="63" applyNumberFormat="1" applyFont="1" applyBorder="1" applyAlignment="1">
      <alignment horizontal="left" vertical="top" wrapText="1"/>
    </xf>
    <xf numFmtId="171" fontId="39" fillId="0" borderId="3" xfId="63" applyNumberFormat="1" applyFont="1" applyBorder="1" applyAlignment="1">
      <alignment horizontal="left" vertical="top" wrapText="1"/>
    </xf>
    <xf numFmtId="171" fontId="39" fillId="0" borderId="4" xfId="63" applyNumberFormat="1" applyFont="1" applyBorder="1" applyAlignment="1">
      <alignment horizontal="left" vertical="top" wrapText="1"/>
    </xf>
    <xf numFmtId="171" fontId="39" fillId="0" borderId="5" xfId="63" applyNumberFormat="1" applyFont="1" applyBorder="1" applyAlignment="1">
      <alignment horizontal="left" vertical="top" wrapText="1"/>
    </xf>
    <xf numFmtId="171" fontId="39" fillId="0" borderId="24" xfId="63" applyNumberFormat="1" applyFont="1" applyBorder="1" applyAlignment="1">
      <alignment horizontal="left" vertical="top" wrapText="1"/>
    </xf>
    <xf numFmtId="44" fontId="37" fillId="0" borderId="7" xfId="82" applyFont="1" applyBorder="1" applyAlignment="1">
      <alignment horizontal="right"/>
    </xf>
    <xf numFmtId="44" fontId="37" fillId="0" borderId="11" xfId="82" applyFont="1" applyBorder="1" applyAlignment="1">
      <alignment horizontal="right"/>
    </xf>
    <xf numFmtId="0" fontId="36" fillId="26" borderId="6" xfId="0" applyFont="1" applyFill="1" applyBorder="1" applyAlignment="1">
      <alignment horizontal="center" vertical="center"/>
    </xf>
    <xf numFmtId="164" fontId="37" fillId="26" borderId="0" xfId="1" applyFont="1" applyFill="1" applyBorder="1" applyAlignment="1">
      <alignment horizontal="center" vertical="center"/>
    </xf>
    <xf numFmtId="164" fontId="37" fillId="26" borderId="3" xfId="1" applyFont="1" applyFill="1" applyBorder="1" applyAlignment="1">
      <alignment horizontal="center" vertical="center"/>
    </xf>
    <xf numFmtId="0" fontId="9" fillId="0" borderId="0" xfId="0" applyFont="1" applyFill="1" applyBorder="1" applyAlignment="1">
      <alignment horizontal="center" vertical="center"/>
    </xf>
    <xf numFmtId="0" fontId="9" fillId="0" borderId="3" xfId="0" applyFont="1" applyFill="1" applyBorder="1" applyAlignment="1">
      <alignment horizontal="center" vertical="center"/>
    </xf>
    <xf numFmtId="2" fontId="37" fillId="26" borderId="0" xfId="0" applyNumberFormat="1" applyFont="1" applyFill="1" applyBorder="1" applyAlignment="1">
      <alignment horizontal="left" vertical="center"/>
    </xf>
    <xf numFmtId="2" fontId="37" fillId="26" borderId="3" xfId="0" applyNumberFormat="1" applyFont="1" applyFill="1" applyBorder="1" applyAlignment="1">
      <alignment horizontal="left" vertical="center"/>
    </xf>
    <xf numFmtId="0" fontId="37" fillId="0" borderId="7" xfId="63" applyFont="1" applyBorder="1" applyAlignment="1">
      <alignment horizontal="right"/>
    </xf>
    <xf numFmtId="0" fontId="37" fillId="0" borderId="8" xfId="63" applyFont="1" applyBorder="1" applyAlignment="1">
      <alignment horizontal="right"/>
    </xf>
    <xf numFmtId="0" fontId="37" fillId="0" borderId="7" xfId="63" applyFont="1" applyBorder="1" applyAlignment="1">
      <alignment horizontal="center"/>
    </xf>
    <xf numFmtId="0" fontId="37" fillId="0" borderId="8" xfId="63" applyFont="1" applyBorder="1" applyAlignment="1">
      <alignment horizontal="center"/>
    </xf>
    <xf numFmtId="0" fontId="37" fillId="0" borderId="11" xfId="63" applyFont="1" applyBorder="1" applyAlignment="1">
      <alignment horizontal="center"/>
    </xf>
    <xf numFmtId="0" fontId="37" fillId="0" borderId="7" xfId="63" applyFont="1" applyBorder="1" applyAlignment="1">
      <alignment horizontal="left"/>
    </xf>
    <xf numFmtId="0" fontId="37" fillId="0" borderId="8" xfId="63" applyFont="1" applyBorder="1" applyAlignment="1">
      <alignment horizontal="left"/>
    </xf>
    <xf numFmtId="0" fontId="37" fillId="0" borderId="11" xfId="63" applyFont="1" applyBorder="1" applyAlignment="1">
      <alignment horizontal="left"/>
    </xf>
    <xf numFmtId="0" fontId="37" fillId="30" borderId="7" xfId="63" applyFont="1" applyFill="1" applyBorder="1" applyAlignment="1">
      <alignment horizontal="left" vertical="center" wrapText="1"/>
    </xf>
    <xf numFmtId="0" fontId="37" fillId="30" borderId="8" xfId="63" applyFont="1" applyFill="1" applyBorder="1" applyAlignment="1">
      <alignment horizontal="left" vertical="center" wrapText="1"/>
    </xf>
    <xf numFmtId="0" fontId="37" fillId="30" borderId="11" xfId="63" applyFont="1" applyFill="1" applyBorder="1" applyAlignment="1">
      <alignment horizontal="left" vertical="center" wrapText="1"/>
    </xf>
    <xf numFmtId="0" fontId="39" fillId="0" borderId="7" xfId="63" applyFont="1" applyBorder="1" applyAlignment="1">
      <alignment horizontal="center"/>
    </xf>
    <xf numFmtId="0" fontId="39" fillId="0" borderId="8" xfId="63" applyFont="1" applyBorder="1" applyAlignment="1">
      <alignment horizontal="center"/>
    </xf>
    <xf numFmtId="0" fontId="39" fillId="0" borderId="11" xfId="63" applyFont="1" applyBorder="1" applyAlignment="1">
      <alignment horizontal="center"/>
    </xf>
    <xf numFmtId="44" fontId="37" fillId="0" borderId="1" xfId="82" applyFont="1" applyBorder="1" applyAlignment="1">
      <alignment horizontal="right"/>
    </xf>
    <xf numFmtId="44" fontId="37" fillId="0" borderId="23" xfId="82" applyFont="1" applyBorder="1" applyAlignment="1">
      <alignment horizontal="right"/>
    </xf>
    <xf numFmtId="0" fontId="37" fillId="30" borderId="4" xfId="63" applyFont="1" applyFill="1" applyBorder="1" applyAlignment="1">
      <alignment horizontal="left" vertical="center" wrapText="1"/>
    </xf>
    <xf numFmtId="0" fontId="37" fillId="30" borderId="5" xfId="63" applyFont="1" applyFill="1" applyBorder="1" applyAlignment="1">
      <alignment horizontal="left" vertical="center" wrapText="1"/>
    </xf>
    <xf numFmtId="0" fontId="37" fillId="30" borderId="24" xfId="63" applyFont="1" applyFill="1" applyBorder="1" applyAlignment="1">
      <alignment horizontal="left" vertical="center" wrapText="1"/>
    </xf>
    <xf numFmtId="0" fontId="37" fillId="0" borderId="11" xfId="63" applyFont="1" applyBorder="1" applyAlignment="1">
      <alignment horizontal="right"/>
    </xf>
    <xf numFmtId="0" fontId="37" fillId="0" borderId="2" xfId="63" applyFont="1" applyBorder="1" applyAlignment="1">
      <alignment horizontal="right" vertical="center"/>
    </xf>
    <xf numFmtId="0" fontId="37" fillId="0" borderId="0" xfId="63" applyFont="1" applyBorder="1" applyAlignment="1">
      <alignment horizontal="right" vertical="center"/>
    </xf>
    <xf numFmtId="0" fontId="37" fillId="0" borderId="3" xfId="63" applyFont="1" applyBorder="1" applyAlignment="1">
      <alignment horizontal="right" vertical="center"/>
    </xf>
    <xf numFmtId="0" fontId="39" fillId="0" borderId="1" xfId="63" applyFont="1" applyBorder="1" applyAlignment="1">
      <alignment horizontal="left" vertical="top" wrapText="1"/>
    </xf>
    <xf numFmtId="0" fontId="39" fillId="0" borderId="25" xfId="63" applyFont="1" applyBorder="1" applyAlignment="1">
      <alignment horizontal="left" vertical="top" wrapText="1"/>
    </xf>
    <xf numFmtId="0" fontId="39" fillId="0" borderId="23" xfId="63" applyFont="1" applyBorder="1" applyAlignment="1">
      <alignment horizontal="left" vertical="top" wrapText="1"/>
    </xf>
    <xf numFmtId="0" fontId="39" fillId="0" borderId="2" xfId="63" applyFont="1" applyBorder="1" applyAlignment="1">
      <alignment horizontal="left" vertical="top" wrapText="1"/>
    </xf>
    <xf numFmtId="0" fontId="39" fillId="0" borderId="0" xfId="63" applyFont="1" applyBorder="1" applyAlignment="1">
      <alignment horizontal="left" vertical="top" wrapText="1"/>
    </xf>
    <xf numFmtId="0" fontId="39" fillId="0" borderId="3" xfId="63" applyFont="1" applyBorder="1" applyAlignment="1">
      <alignment horizontal="left" vertical="top" wrapText="1"/>
    </xf>
    <xf numFmtId="0" fontId="39" fillId="0" borderId="4" xfId="63" applyFont="1" applyBorder="1" applyAlignment="1">
      <alignment horizontal="left" vertical="top" wrapText="1"/>
    </xf>
    <xf numFmtId="0" fontId="39" fillId="0" borderId="5" xfId="63" applyFont="1" applyBorder="1" applyAlignment="1">
      <alignment horizontal="left" vertical="top" wrapText="1"/>
    </xf>
    <xf numFmtId="0" fontId="39" fillId="0" borderId="24" xfId="63" applyFont="1" applyBorder="1" applyAlignment="1">
      <alignment horizontal="left" vertical="top" wrapText="1"/>
    </xf>
    <xf numFmtId="44" fontId="37" fillId="0" borderId="10" xfId="82" applyFont="1" applyBorder="1" applyAlignment="1">
      <alignment horizontal="right" vertical="center"/>
    </xf>
    <xf numFmtId="0" fontId="37" fillId="0" borderId="7" xfId="63" applyFont="1" applyBorder="1" applyAlignment="1">
      <alignment horizontal="left" vertical="center"/>
    </xf>
    <xf numFmtId="0" fontId="37" fillId="0" borderId="8" xfId="63" applyFont="1" applyBorder="1" applyAlignment="1">
      <alignment horizontal="left" vertical="center"/>
    </xf>
    <xf numFmtId="0" fontId="37" fillId="0" borderId="11" xfId="63" applyFont="1" applyBorder="1" applyAlignment="1">
      <alignment horizontal="left" vertical="center"/>
    </xf>
    <xf numFmtId="0" fontId="37" fillId="30" borderId="10" xfId="63" applyFont="1" applyFill="1" applyBorder="1" applyAlignment="1">
      <alignment horizontal="left" vertical="center" wrapText="1"/>
    </xf>
    <xf numFmtId="0" fontId="37" fillId="0" borderId="10" xfId="63" applyFont="1" applyBorder="1" applyAlignment="1">
      <alignment horizontal="right"/>
    </xf>
    <xf numFmtId="0" fontId="37" fillId="0" borderId="10" xfId="63" applyFont="1" applyBorder="1" applyAlignment="1">
      <alignment horizontal="center"/>
    </xf>
    <xf numFmtId="0" fontId="39" fillId="0" borderId="10" xfId="63" applyFont="1" applyBorder="1" applyAlignment="1">
      <alignment horizontal="center"/>
    </xf>
    <xf numFmtId="0" fontId="37" fillId="0" borderId="10" xfId="63" applyFont="1" applyBorder="1" applyAlignment="1">
      <alignment horizontal="left"/>
    </xf>
    <xf numFmtId="171" fontId="39" fillId="0" borderId="10" xfId="63" applyNumberFormat="1" applyFont="1" applyBorder="1" applyAlignment="1">
      <alignment horizontal="left" vertical="top" wrapText="1"/>
    </xf>
    <xf numFmtId="44" fontId="37" fillId="0" borderId="10" xfId="82" applyFont="1" applyBorder="1" applyAlignment="1">
      <alignment horizontal="right"/>
    </xf>
    <xf numFmtId="0" fontId="10" fillId="0" borderId="0" xfId="84" applyFont="1"/>
    <xf numFmtId="10" fontId="51" fillId="32" borderId="1" xfId="85" applyNumberFormat="1" applyFont="1" applyFill="1" applyBorder="1" applyAlignment="1" applyProtection="1">
      <alignment horizontal="center" vertical="center" wrapText="1"/>
    </xf>
    <xf numFmtId="10" fontId="51" fillId="32" borderId="23" xfId="85" applyNumberFormat="1" applyFont="1" applyFill="1" applyBorder="1" applyAlignment="1" applyProtection="1">
      <alignment horizontal="center" vertical="center" wrapText="1"/>
    </xf>
    <xf numFmtId="10" fontId="51" fillId="32" borderId="4" xfId="85" applyNumberFormat="1" applyFont="1" applyFill="1" applyBorder="1" applyAlignment="1" applyProtection="1">
      <alignment horizontal="center" vertical="center" wrapText="1"/>
    </xf>
    <xf numFmtId="10" fontId="51" fillId="32" borderId="24" xfId="85" applyNumberFormat="1" applyFont="1" applyFill="1" applyBorder="1" applyAlignment="1" applyProtection="1">
      <alignment horizontal="center" vertical="center" wrapText="1"/>
    </xf>
    <xf numFmtId="0" fontId="44" fillId="0" borderId="0" xfId="83" applyFont="1" applyAlignment="1">
      <alignment horizontal="center"/>
    </xf>
    <xf numFmtId="10" fontId="31" fillId="31" borderId="0" xfId="83" applyNumberFormat="1" applyFont="1" applyFill="1" applyAlignment="1" applyProtection="1">
      <alignment vertical="center" wrapText="1"/>
      <protection locked="0"/>
    </xf>
    <xf numFmtId="0" fontId="39" fillId="30" borderId="6" xfId="91" quotePrefix="1" applyFont="1" applyFill="1" applyBorder="1" applyAlignment="1">
      <alignment horizontal="center" vertical="center"/>
    </xf>
    <xf numFmtId="0" fontId="39" fillId="30" borderId="9" xfId="91" quotePrefix="1" applyFont="1" applyFill="1" applyBorder="1" applyAlignment="1">
      <alignment horizontal="center" vertical="center"/>
    </xf>
    <xf numFmtId="44" fontId="41" fillId="30" borderId="10" xfId="82" applyFont="1" applyFill="1" applyBorder="1" applyAlignment="1">
      <alignment horizontal="center" vertical="center"/>
    </xf>
    <xf numFmtId="0" fontId="41" fillId="30" borderId="6" xfId="91" applyFont="1" applyFill="1" applyBorder="1" applyAlignment="1">
      <alignment horizontal="center" vertical="center"/>
    </xf>
    <xf numFmtId="0" fontId="41" fillId="30" borderId="9" xfId="91" applyFont="1" applyFill="1" applyBorder="1" applyAlignment="1">
      <alignment horizontal="center" vertical="center"/>
    </xf>
    <xf numFmtId="49" fontId="39" fillId="0" borderId="6" xfId="91" applyNumberFormat="1" applyFont="1" applyBorder="1" applyAlignment="1">
      <alignment horizontal="center" vertical="center"/>
    </xf>
    <xf numFmtId="49" fontId="39" fillId="0" borderId="9" xfId="91" applyNumberFormat="1" applyFont="1" applyBorder="1" applyAlignment="1">
      <alignment horizontal="center" vertical="center"/>
    </xf>
    <xf numFmtId="44" fontId="41" fillId="0" borderId="6" xfId="82" applyFont="1" applyBorder="1" applyAlignment="1">
      <alignment horizontal="center" vertical="center"/>
    </xf>
    <xf numFmtId="44" fontId="41" fillId="0" borderId="9" xfId="82" applyFont="1" applyBorder="1" applyAlignment="1">
      <alignment horizontal="center" vertical="center"/>
    </xf>
    <xf numFmtId="0" fontId="41" fillId="0" borderId="6" xfId="91" applyFont="1" applyBorder="1" applyAlignment="1">
      <alignment horizontal="center" vertical="center"/>
    </xf>
    <xf numFmtId="0" fontId="41" fillId="0" borderId="9" xfId="91" applyFont="1" applyBorder="1" applyAlignment="1">
      <alignment horizontal="center" vertical="center"/>
    </xf>
    <xf numFmtId="0" fontId="40" fillId="0" borderId="7" xfId="91" applyFont="1" applyBorder="1" applyAlignment="1">
      <alignment horizontal="center"/>
    </xf>
    <xf numFmtId="0" fontId="40" fillId="0" borderId="8" xfId="91" applyFont="1" applyBorder="1" applyAlignment="1">
      <alignment horizontal="center"/>
    </xf>
    <xf numFmtId="0" fontId="40" fillId="0" borderId="11" xfId="91" applyFont="1" applyBorder="1" applyAlignment="1">
      <alignment horizontal="center"/>
    </xf>
    <xf numFmtId="0" fontId="40" fillId="0" borderId="6" xfId="91" applyFont="1" applyBorder="1" applyAlignment="1">
      <alignment horizontal="center" vertical="center"/>
    </xf>
    <xf numFmtId="0" fontId="40" fillId="0" borderId="9" xfId="91" applyFont="1" applyBorder="1" applyAlignment="1">
      <alignment horizontal="center" vertical="center"/>
    </xf>
    <xf numFmtId="44" fontId="41" fillId="0" borderId="6" xfId="82" applyFont="1" applyFill="1" applyBorder="1" applyAlignment="1">
      <alignment horizontal="center" vertical="center"/>
    </xf>
    <xf numFmtId="44" fontId="41" fillId="0" borderId="9" xfId="82" applyFont="1" applyFill="1" applyBorder="1" applyAlignment="1">
      <alignment horizontal="center" vertical="center"/>
    </xf>
    <xf numFmtId="0" fontId="39" fillId="0" borderId="6" xfId="91" quotePrefix="1" applyFont="1" applyBorder="1" applyAlignment="1">
      <alignment horizontal="center" vertical="center"/>
    </xf>
    <xf numFmtId="0" fontId="39" fillId="0" borderId="9" xfId="91" quotePrefix="1" applyFont="1" applyBorder="1" applyAlignment="1">
      <alignment horizontal="center" vertical="center"/>
    </xf>
    <xf numFmtId="0" fontId="40" fillId="0" borderId="6" xfId="91" quotePrefix="1" applyFont="1" applyBorder="1" applyAlignment="1">
      <alignment horizontal="center" vertical="center"/>
    </xf>
    <xf numFmtId="0" fontId="40" fillId="0" borderId="9" xfId="91" quotePrefix="1" applyFont="1" applyBorder="1" applyAlignment="1">
      <alignment horizontal="center" vertical="center"/>
    </xf>
    <xf numFmtId="0" fontId="39" fillId="30" borderId="6" xfId="91" applyFont="1" applyFill="1" applyBorder="1" applyAlignment="1">
      <alignment horizontal="center" vertical="center"/>
    </xf>
    <xf numFmtId="0" fontId="39" fillId="30" borderId="9" xfId="91" applyFont="1" applyFill="1" applyBorder="1" applyAlignment="1">
      <alignment horizontal="center" vertical="center"/>
    </xf>
    <xf numFmtId="44" fontId="41" fillId="30" borderId="6" xfId="82" applyFont="1" applyFill="1" applyBorder="1" applyAlignment="1">
      <alignment horizontal="center" vertical="center"/>
    </xf>
    <xf numFmtId="44" fontId="41" fillId="30" borderId="9" xfId="82" applyFont="1" applyFill="1" applyBorder="1" applyAlignment="1">
      <alignment horizontal="center" vertical="center"/>
    </xf>
  </cellXfs>
  <cellStyles count="92">
    <cellStyle name="20% - Accent1" xfId="5" xr:uid="{00000000-0005-0000-0000-000000000000}"/>
    <cellStyle name="20% - Accent2" xfId="6" xr:uid="{00000000-0005-0000-0000-000001000000}"/>
    <cellStyle name="20% - Accent3" xfId="7" xr:uid="{00000000-0005-0000-0000-000002000000}"/>
    <cellStyle name="20% - Accent4" xfId="8" xr:uid="{00000000-0005-0000-0000-000003000000}"/>
    <cellStyle name="20% - Accent5" xfId="9" xr:uid="{00000000-0005-0000-0000-000004000000}"/>
    <cellStyle name="20% - Accent6" xfId="10" xr:uid="{00000000-0005-0000-0000-000005000000}"/>
    <cellStyle name="40% - Accent1" xfId="11" xr:uid="{00000000-0005-0000-0000-000006000000}"/>
    <cellStyle name="40% - Accent2" xfId="12" xr:uid="{00000000-0005-0000-0000-000007000000}"/>
    <cellStyle name="40% - Accent3" xfId="13" xr:uid="{00000000-0005-0000-0000-000008000000}"/>
    <cellStyle name="40% - Accent4" xfId="14" xr:uid="{00000000-0005-0000-0000-000009000000}"/>
    <cellStyle name="40% - Accent5" xfId="15" xr:uid="{00000000-0005-0000-0000-00000A000000}"/>
    <cellStyle name="40% - Accent6" xfId="16" xr:uid="{00000000-0005-0000-0000-00000B000000}"/>
    <cellStyle name="60% - Accent1" xfId="17" xr:uid="{00000000-0005-0000-0000-00000C000000}"/>
    <cellStyle name="60% - Accent2" xfId="18" xr:uid="{00000000-0005-0000-0000-00000D000000}"/>
    <cellStyle name="60% - Accent3" xfId="19" xr:uid="{00000000-0005-0000-0000-00000E000000}"/>
    <cellStyle name="60% - Accent4" xfId="20" xr:uid="{00000000-0005-0000-0000-00000F000000}"/>
    <cellStyle name="60% - Accent5" xfId="21" xr:uid="{00000000-0005-0000-0000-000010000000}"/>
    <cellStyle name="60% - Accent6" xfId="22" xr:uid="{00000000-0005-0000-0000-000011000000}"/>
    <cellStyle name="Accent1" xfId="23" xr:uid="{00000000-0005-0000-0000-000012000000}"/>
    <cellStyle name="Accent2" xfId="24" xr:uid="{00000000-0005-0000-0000-000013000000}"/>
    <cellStyle name="Accent3" xfId="25" xr:uid="{00000000-0005-0000-0000-000014000000}"/>
    <cellStyle name="Accent4" xfId="26" xr:uid="{00000000-0005-0000-0000-000015000000}"/>
    <cellStyle name="Accent5" xfId="27" xr:uid="{00000000-0005-0000-0000-000016000000}"/>
    <cellStyle name="Accent6" xfId="28" xr:uid="{00000000-0005-0000-0000-000017000000}"/>
    <cellStyle name="asd" xfId="29" xr:uid="{00000000-0005-0000-0000-000018000000}"/>
    <cellStyle name="Bad" xfId="30" xr:uid="{00000000-0005-0000-0000-000019000000}"/>
    <cellStyle name="Calculation" xfId="31" xr:uid="{00000000-0005-0000-0000-00001A000000}"/>
    <cellStyle name="Check Cell" xfId="32" xr:uid="{00000000-0005-0000-0000-00001B000000}"/>
    <cellStyle name="Comma 2" xfId="33" xr:uid="{00000000-0005-0000-0000-00001C000000}"/>
    <cellStyle name="Comma 2 2" xfId="64" xr:uid="{00000000-0005-0000-0000-00001D000000}"/>
    <cellStyle name="Euro" xfId="34" xr:uid="{00000000-0005-0000-0000-00001E000000}"/>
    <cellStyle name="Euro 2" xfId="65" xr:uid="{00000000-0005-0000-0000-00001F000000}"/>
    <cellStyle name="Explanatory Text" xfId="35" xr:uid="{00000000-0005-0000-0000-000020000000}"/>
    <cellStyle name="Good" xfId="36" xr:uid="{00000000-0005-0000-0000-000021000000}"/>
    <cellStyle name="Heading 1" xfId="37" xr:uid="{00000000-0005-0000-0000-000022000000}"/>
    <cellStyle name="Heading 2" xfId="38" xr:uid="{00000000-0005-0000-0000-000023000000}"/>
    <cellStyle name="Heading 3" xfId="39" xr:uid="{00000000-0005-0000-0000-000024000000}"/>
    <cellStyle name="Heading 4" xfId="40" xr:uid="{00000000-0005-0000-0000-000025000000}"/>
    <cellStyle name="Input" xfId="41" xr:uid="{00000000-0005-0000-0000-000027000000}"/>
    <cellStyle name="Linked Cell" xfId="42" xr:uid="{00000000-0005-0000-0000-000028000000}"/>
    <cellStyle name="Moeda" xfId="82" builtinId="4"/>
    <cellStyle name="Moeda 2" xfId="43" xr:uid="{00000000-0005-0000-0000-00002A000000}"/>
    <cellStyle name="Moeda 3" xfId="90" xr:uid="{400937D1-3E84-4F12-8AEE-1193485DBDB9}"/>
    <cellStyle name="Neutral" xfId="44" xr:uid="{00000000-0005-0000-0000-00002B000000}"/>
    <cellStyle name="Normal" xfId="0" builtinId="0"/>
    <cellStyle name="Normal 10" xfId="89" xr:uid="{6C0E8785-7329-4EC3-9DF0-60639CA96B9A}"/>
    <cellStyle name="Normal 11" xfId="91" xr:uid="{3C821306-B7C9-4D3F-A21A-5255AC5E25BC}"/>
    <cellStyle name="Normal 2" xfId="45" xr:uid="{00000000-0005-0000-0000-00002D000000}"/>
    <cellStyle name="Normal 2 2" xfId="84" xr:uid="{00000000-0005-0000-0000-00002E000000}"/>
    <cellStyle name="Normal 3" xfId="3" xr:uid="{00000000-0005-0000-0000-00002F000000}"/>
    <cellStyle name="Normal 3 2" xfId="63" xr:uid="{00000000-0005-0000-0000-000030000000}"/>
    <cellStyle name="Normal 4" xfId="57" xr:uid="{00000000-0005-0000-0000-000031000000}"/>
    <cellStyle name="Normal 4 2" xfId="60" xr:uid="{00000000-0005-0000-0000-000032000000}"/>
    <cellStyle name="Normal 4 2 2" xfId="79" xr:uid="{00000000-0005-0000-0000-000033000000}"/>
    <cellStyle name="Normal 4 3" xfId="78" xr:uid="{00000000-0005-0000-0000-000034000000}"/>
    <cellStyle name="Normal 4 3 2" xfId="81" xr:uid="{00000000-0005-0000-0000-000035000000}"/>
    <cellStyle name="Normal 5" xfId="75" xr:uid="{00000000-0005-0000-0000-000036000000}"/>
    <cellStyle name="Normal 6" xfId="74" xr:uid="{00000000-0005-0000-0000-000037000000}"/>
    <cellStyle name="Normal 7" xfId="80" xr:uid="{00000000-0005-0000-0000-000038000000}"/>
    <cellStyle name="Normal 8" xfId="87" xr:uid="{00000000-0005-0000-0000-000039000000}"/>
    <cellStyle name="Normal 9" xfId="83" xr:uid="{00000000-0005-0000-0000-00003A000000}"/>
    <cellStyle name="Normal_Replanilhamento T-1 - 18-02-08" xfId="4" xr:uid="{00000000-0005-0000-0000-00003B000000}"/>
    <cellStyle name="Note" xfId="46" xr:uid="{00000000-0005-0000-0000-00003C000000}"/>
    <cellStyle name="Note 2" xfId="66" xr:uid="{00000000-0005-0000-0000-00003D000000}"/>
    <cellStyle name="Output" xfId="47" xr:uid="{00000000-0005-0000-0000-00003E000000}"/>
    <cellStyle name="Percent 2" xfId="48" xr:uid="{00000000-0005-0000-0000-00003F000000}"/>
    <cellStyle name="Percent 2 2" xfId="67" xr:uid="{00000000-0005-0000-0000-000040000000}"/>
    <cellStyle name="Porcentagem" xfId="88" builtinId="5"/>
    <cellStyle name="Porcentagem 2" xfId="49" xr:uid="{00000000-0005-0000-0000-000041000000}"/>
    <cellStyle name="Porcentagem 2 2" xfId="50" xr:uid="{00000000-0005-0000-0000-000042000000}"/>
    <cellStyle name="Porcentagem 2 2 2" xfId="69" xr:uid="{00000000-0005-0000-0000-000043000000}"/>
    <cellStyle name="Porcentagem 2 2 3" xfId="86" xr:uid="{00000000-0005-0000-0000-000044000000}"/>
    <cellStyle name="Porcentagem 2 3" xfId="68" xr:uid="{00000000-0005-0000-0000-000045000000}"/>
    <cellStyle name="Porcentagem 2 4" xfId="85" xr:uid="{00000000-0005-0000-0000-000046000000}"/>
    <cellStyle name="Separador de milhares 2" xfId="2" xr:uid="{00000000-0005-0000-0000-000047000000}"/>
    <cellStyle name="Separador de milhares 2 2" xfId="62" xr:uid="{00000000-0005-0000-0000-000048000000}"/>
    <cellStyle name="Separador de milhares 2 3" xfId="77" xr:uid="{00000000-0005-0000-0000-000049000000}"/>
    <cellStyle name="Separador de milhares 3" xfId="51" xr:uid="{00000000-0005-0000-0000-00004A000000}"/>
    <cellStyle name="Separador de milhares 3 2" xfId="70" xr:uid="{00000000-0005-0000-0000-00004B000000}"/>
    <cellStyle name="Separador de milhares 6" xfId="58" xr:uid="{00000000-0005-0000-0000-00004C000000}"/>
    <cellStyle name="Separador de milhares 6 2" xfId="72" xr:uid="{00000000-0005-0000-0000-00004D000000}"/>
    <cellStyle name="Title" xfId="52" xr:uid="{00000000-0005-0000-0000-00004E000000}"/>
    <cellStyle name="Título 1 1" xfId="53" xr:uid="{00000000-0005-0000-0000-00004F000000}"/>
    <cellStyle name="Título 1 1 1" xfId="54" xr:uid="{00000000-0005-0000-0000-000050000000}"/>
    <cellStyle name="Vírgula" xfId="1" builtinId="3"/>
    <cellStyle name="Vírgula 2" xfId="56" xr:uid="{00000000-0005-0000-0000-000052000000}"/>
    <cellStyle name="Vírgula 2 2" xfId="71" xr:uid="{00000000-0005-0000-0000-000053000000}"/>
    <cellStyle name="Vírgula 3" xfId="59" xr:uid="{00000000-0005-0000-0000-000054000000}"/>
    <cellStyle name="Vírgula 3 2" xfId="73" xr:uid="{00000000-0005-0000-0000-000055000000}"/>
    <cellStyle name="Vírgula 4" xfId="61" xr:uid="{00000000-0005-0000-0000-000056000000}"/>
    <cellStyle name="Vírgula 5" xfId="76" xr:uid="{00000000-0005-0000-0000-000057000000}"/>
    <cellStyle name="Warning Text" xfId="55" xr:uid="{00000000-0005-0000-0000-000058000000}"/>
  </cellStyles>
  <dxfs count="8">
    <dxf>
      <font>
        <condense val="0"/>
        <extend val="0"/>
        <color indexed="12"/>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colors>
    <mruColors>
      <color rgb="FFF2F2F2"/>
      <color rgb="FFFFFFCC"/>
      <color rgb="FFFFFF99"/>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495300</xdr:colOff>
      <xdr:row>10</xdr:row>
      <xdr:rowOff>0</xdr:rowOff>
    </xdr:from>
    <xdr:to>
      <xdr:col>1</xdr:col>
      <xdr:colOff>495300</xdr:colOff>
      <xdr:row>10</xdr:row>
      <xdr:rowOff>38100</xdr:rowOff>
    </xdr:to>
    <xdr:sp macro="" textlink="">
      <xdr:nvSpPr>
        <xdr:cNvPr id="2" name="Text Box 101">
          <a:extLst>
            <a:ext uri="{FF2B5EF4-FFF2-40B4-BE49-F238E27FC236}">
              <a16:creationId xmlns:a16="http://schemas.microsoft.com/office/drawing/2014/main" id="{00000000-0008-0000-0200-00000200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3" name="Text Box 102">
          <a:extLst>
            <a:ext uri="{FF2B5EF4-FFF2-40B4-BE49-F238E27FC236}">
              <a16:creationId xmlns:a16="http://schemas.microsoft.com/office/drawing/2014/main" id="{00000000-0008-0000-0200-00000300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95250</xdr:colOff>
      <xdr:row>10</xdr:row>
      <xdr:rowOff>19050</xdr:rowOff>
    </xdr:to>
    <xdr:sp macro="" textlink="">
      <xdr:nvSpPr>
        <xdr:cNvPr id="4" name="Text Box 103">
          <a:extLst>
            <a:ext uri="{FF2B5EF4-FFF2-40B4-BE49-F238E27FC236}">
              <a16:creationId xmlns:a16="http://schemas.microsoft.com/office/drawing/2014/main" id="{00000000-0008-0000-0200-00000400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95250</xdr:colOff>
      <xdr:row>10</xdr:row>
      <xdr:rowOff>19050</xdr:rowOff>
    </xdr:to>
    <xdr:sp macro="" textlink="">
      <xdr:nvSpPr>
        <xdr:cNvPr id="5" name="Text Box 104">
          <a:extLst>
            <a:ext uri="{FF2B5EF4-FFF2-40B4-BE49-F238E27FC236}">
              <a16:creationId xmlns:a16="http://schemas.microsoft.com/office/drawing/2014/main" id="{00000000-0008-0000-0200-00000500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95250</xdr:colOff>
      <xdr:row>10</xdr:row>
      <xdr:rowOff>19050</xdr:rowOff>
    </xdr:to>
    <xdr:sp macro="" textlink="">
      <xdr:nvSpPr>
        <xdr:cNvPr id="6" name="Text Box 105">
          <a:extLst>
            <a:ext uri="{FF2B5EF4-FFF2-40B4-BE49-F238E27FC236}">
              <a16:creationId xmlns:a16="http://schemas.microsoft.com/office/drawing/2014/main" id="{00000000-0008-0000-0200-00000600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95250</xdr:colOff>
      <xdr:row>10</xdr:row>
      <xdr:rowOff>19050</xdr:rowOff>
    </xdr:to>
    <xdr:sp macro="" textlink="">
      <xdr:nvSpPr>
        <xdr:cNvPr id="7" name="Text Box 106">
          <a:extLst>
            <a:ext uri="{FF2B5EF4-FFF2-40B4-BE49-F238E27FC236}">
              <a16:creationId xmlns:a16="http://schemas.microsoft.com/office/drawing/2014/main" id="{00000000-0008-0000-0200-00000700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95250</xdr:colOff>
      <xdr:row>10</xdr:row>
      <xdr:rowOff>19050</xdr:rowOff>
    </xdr:to>
    <xdr:sp macro="" textlink="">
      <xdr:nvSpPr>
        <xdr:cNvPr id="8" name="Text Box 107">
          <a:extLst>
            <a:ext uri="{FF2B5EF4-FFF2-40B4-BE49-F238E27FC236}">
              <a16:creationId xmlns:a16="http://schemas.microsoft.com/office/drawing/2014/main" id="{00000000-0008-0000-0200-00000800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95250</xdr:colOff>
      <xdr:row>10</xdr:row>
      <xdr:rowOff>19050</xdr:rowOff>
    </xdr:to>
    <xdr:sp macro="" textlink="">
      <xdr:nvSpPr>
        <xdr:cNvPr id="9" name="Text Box 108">
          <a:extLst>
            <a:ext uri="{FF2B5EF4-FFF2-40B4-BE49-F238E27FC236}">
              <a16:creationId xmlns:a16="http://schemas.microsoft.com/office/drawing/2014/main" id="{00000000-0008-0000-0200-00000900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95250</xdr:colOff>
      <xdr:row>10</xdr:row>
      <xdr:rowOff>19050</xdr:rowOff>
    </xdr:to>
    <xdr:sp macro="" textlink="">
      <xdr:nvSpPr>
        <xdr:cNvPr id="10" name="Text Box 109">
          <a:extLst>
            <a:ext uri="{FF2B5EF4-FFF2-40B4-BE49-F238E27FC236}">
              <a16:creationId xmlns:a16="http://schemas.microsoft.com/office/drawing/2014/main" id="{00000000-0008-0000-0200-00000A00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95250</xdr:colOff>
      <xdr:row>10</xdr:row>
      <xdr:rowOff>19050</xdr:rowOff>
    </xdr:to>
    <xdr:sp macro="" textlink="">
      <xdr:nvSpPr>
        <xdr:cNvPr id="11" name="Text Box 110">
          <a:extLst>
            <a:ext uri="{FF2B5EF4-FFF2-40B4-BE49-F238E27FC236}">
              <a16:creationId xmlns:a16="http://schemas.microsoft.com/office/drawing/2014/main" id="{00000000-0008-0000-0200-00000B00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95250</xdr:colOff>
      <xdr:row>10</xdr:row>
      <xdr:rowOff>19050</xdr:rowOff>
    </xdr:to>
    <xdr:sp macro="" textlink="">
      <xdr:nvSpPr>
        <xdr:cNvPr id="12" name="Text Box 111">
          <a:extLst>
            <a:ext uri="{FF2B5EF4-FFF2-40B4-BE49-F238E27FC236}">
              <a16:creationId xmlns:a16="http://schemas.microsoft.com/office/drawing/2014/main" id="{00000000-0008-0000-0200-00000C00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95250</xdr:colOff>
      <xdr:row>10</xdr:row>
      <xdr:rowOff>19050</xdr:rowOff>
    </xdr:to>
    <xdr:sp macro="" textlink="">
      <xdr:nvSpPr>
        <xdr:cNvPr id="13" name="Text Box 112">
          <a:extLst>
            <a:ext uri="{FF2B5EF4-FFF2-40B4-BE49-F238E27FC236}">
              <a16:creationId xmlns:a16="http://schemas.microsoft.com/office/drawing/2014/main" id="{00000000-0008-0000-0200-00000D00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95250</xdr:colOff>
      <xdr:row>10</xdr:row>
      <xdr:rowOff>19050</xdr:rowOff>
    </xdr:to>
    <xdr:sp macro="" textlink="">
      <xdr:nvSpPr>
        <xdr:cNvPr id="14" name="Text Box 113">
          <a:extLst>
            <a:ext uri="{FF2B5EF4-FFF2-40B4-BE49-F238E27FC236}">
              <a16:creationId xmlns:a16="http://schemas.microsoft.com/office/drawing/2014/main" id="{00000000-0008-0000-0200-00000E00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95250</xdr:colOff>
      <xdr:row>10</xdr:row>
      <xdr:rowOff>19050</xdr:rowOff>
    </xdr:to>
    <xdr:sp macro="" textlink="">
      <xdr:nvSpPr>
        <xdr:cNvPr id="15" name="Text Box 114">
          <a:extLst>
            <a:ext uri="{FF2B5EF4-FFF2-40B4-BE49-F238E27FC236}">
              <a16:creationId xmlns:a16="http://schemas.microsoft.com/office/drawing/2014/main" id="{00000000-0008-0000-0200-00000F00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95250</xdr:colOff>
      <xdr:row>10</xdr:row>
      <xdr:rowOff>19050</xdr:rowOff>
    </xdr:to>
    <xdr:sp macro="" textlink="">
      <xdr:nvSpPr>
        <xdr:cNvPr id="16" name="Text Box 115">
          <a:extLst>
            <a:ext uri="{FF2B5EF4-FFF2-40B4-BE49-F238E27FC236}">
              <a16:creationId xmlns:a16="http://schemas.microsoft.com/office/drawing/2014/main" id="{00000000-0008-0000-0200-00001000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95250</xdr:colOff>
      <xdr:row>10</xdr:row>
      <xdr:rowOff>19050</xdr:rowOff>
    </xdr:to>
    <xdr:sp macro="" textlink="">
      <xdr:nvSpPr>
        <xdr:cNvPr id="17" name="Text Box 116">
          <a:extLst>
            <a:ext uri="{FF2B5EF4-FFF2-40B4-BE49-F238E27FC236}">
              <a16:creationId xmlns:a16="http://schemas.microsoft.com/office/drawing/2014/main" id="{00000000-0008-0000-0200-00001100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95250</xdr:colOff>
      <xdr:row>10</xdr:row>
      <xdr:rowOff>19050</xdr:rowOff>
    </xdr:to>
    <xdr:sp macro="" textlink="">
      <xdr:nvSpPr>
        <xdr:cNvPr id="18" name="Text Box 117">
          <a:extLst>
            <a:ext uri="{FF2B5EF4-FFF2-40B4-BE49-F238E27FC236}">
              <a16:creationId xmlns:a16="http://schemas.microsoft.com/office/drawing/2014/main" id="{00000000-0008-0000-0200-00001200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95250</xdr:colOff>
      <xdr:row>10</xdr:row>
      <xdr:rowOff>19050</xdr:rowOff>
    </xdr:to>
    <xdr:sp macro="" textlink="">
      <xdr:nvSpPr>
        <xdr:cNvPr id="19" name="Text Box 118">
          <a:extLst>
            <a:ext uri="{FF2B5EF4-FFF2-40B4-BE49-F238E27FC236}">
              <a16:creationId xmlns:a16="http://schemas.microsoft.com/office/drawing/2014/main" id="{00000000-0008-0000-0200-00001300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95250</xdr:colOff>
      <xdr:row>10</xdr:row>
      <xdr:rowOff>19050</xdr:rowOff>
    </xdr:to>
    <xdr:sp macro="" textlink="">
      <xdr:nvSpPr>
        <xdr:cNvPr id="20" name="Text Box 119">
          <a:extLst>
            <a:ext uri="{FF2B5EF4-FFF2-40B4-BE49-F238E27FC236}">
              <a16:creationId xmlns:a16="http://schemas.microsoft.com/office/drawing/2014/main" id="{00000000-0008-0000-0200-00001400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95250</xdr:colOff>
      <xdr:row>10</xdr:row>
      <xdr:rowOff>19050</xdr:rowOff>
    </xdr:to>
    <xdr:sp macro="" textlink="">
      <xdr:nvSpPr>
        <xdr:cNvPr id="21" name="Text Box 120">
          <a:extLst>
            <a:ext uri="{FF2B5EF4-FFF2-40B4-BE49-F238E27FC236}">
              <a16:creationId xmlns:a16="http://schemas.microsoft.com/office/drawing/2014/main" id="{00000000-0008-0000-0200-00001500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95250</xdr:colOff>
      <xdr:row>10</xdr:row>
      <xdr:rowOff>19050</xdr:rowOff>
    </xdr:to>
    <xdr:sp macro="" textlink="">
      <xdr:nvSpPr>
        <xdr:cNvPr id="22" name="Text Box 121">
          <a:extLst>
            <a:ext uri="{FF2B5EF4-FFF2-40B4-BE49-F238E27FC236}">
              <a16:creationId xmlns:a16="http://schemas.microsoft.com/office/drawing/2014/main" id="{00000000-0008-0000-0200-00001600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95250</xdr:colOff>
      <xdr:row>10</xdr:row>
      <xdr:rowOff>19050</xdr:rowOff>
    </xdr:to>
    <xdr:sp macro="" textlink="">
      <xdr:nvSpPr>
        <xdr:cNvPr id="23" name="Text Box 122">
          <a:extLst>
            <a:ext uri="{FF2B5EF4-FFF2-40B4-BE49-F238E27FC236}">
              <a16:creationId xmlns:a16="http://schemas.microsoft.com/office/drawing/2014/main" id="{00000000-0008-0000-0200-00001700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95250</xdr:colOff>
      <xdr:row>10</xdr:row>
      <xdr:rowOff>19050</xdr:rowOff>
    </xdr:to>
    <xdr:sp macro="" textlink="">
      <xdr:nvSpPr>
        <xdr:cNvPr id="24" name="Text Box 123">
          <a:extLst>
            <a:ext uri="{FF2B5EF4-FFF2-40B4-BE49-F238E27FC236}">
              <a16:creationId xmlns:a16="http://schemas.microsoft.com/office/drawing/2014/main" id="{00000000-0008-0000-0200-00001800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95250</xdr:colOff>
      <xdr:row>10</xdr:row>
      <xdr:rowOff>19050</xdr:rowOff>
    </xdr:to>
    <xdr:sp macro="" textlink="">
      <xdr:nvSpPr>
        <xdr:cNvPr id="25" name="Text Box 124">
          <a:extLst>
            <a:ext uri="{FF2B5EF4-FFF2-40B4-BE49-F238E27FC236}">
              <a16:creationId xmlns:a16="http://schemas.microsoft.com/office/drawing/2014/main" id="{00000000-0008-0000-0200-00001900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95250</xdr:colOff>
      <xdr:row>10</xdr:row>
      <xdr:rowOff>19050</xdr:rowOff>
    </xdr:to>
    <xdr:sp macro="" textlink="">
      <xdr:nvSpPr>
        <xdr:cNvPr id="26" name="Text Box 125">
          <a:extLst>
            <a:ext uri="{FF2B5EF4-FFF2-40B4-BE49-F238E27FC236}">
              <a16:creationId xmlns:a16="http://schemas.microsoft.com/office/drawing/2014/main" id="{00000000-0008-0000-0200-00001A00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95250</xdr:colOff>
      <xdr:row>10</xdr:row>
      <xdr:rowOff>19050</xdr:rowOff>
    </xdr:to>
    <xdr:sp macro="" textlink="">
      <xdr:nvSpPr>
        <xdr:cNvPr id="27" name="Text Box 126">
          <a:extLst>
            <a:ext uri="{FF2B5EF4-FFF2-40B4-BE49-F238E27FC236}">
              <a16:creationId xmlns:a16="http://schemas.microsoft.com/office/drawing/2014/main" id="{00000000-0008-0000-0200-00001B00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95250</xdr:colOff>
      <xdr:row>10</xdr:row>
      <xdr:rowOff>19050</xdr:rowOff>
    </xdr:to>
    <xdr:sp macro="" textlink="">
      <xdr:nvSpPr>
        <xdr:cNvPr id="28" name="Text Box 127">
          <a:extLst>
            <a:ext uri="{FF2B5EF4-FFF2-40B4-BE49-F238E27FC236}">
              <a16:creationId xmlns:a16="http://schemas.microsoft.com/office/drawing/2014/main" id="{00000000-0008-0000-0200-00001C00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95250</xdr:colOff>
      <xdr:row>10</xdr:row>
      <xdr:rowOff>19050</xdr:rowOff>
    </xdr:to>
    <xdr:sp macro="" textlink="">
      <xdr:nvSpPr>
        <xdr:cNvPr id="29" name="Text Box 128">
          <a:extLst>
            <a:ext uri="{FF2B5EF4-FFF2-40B4-BE49-F238E27FC236}">
              <a16:creationId xmlns:a16="http://schemas.microsoft.com/office/drawing/2014/main" id="{00000000-0008-0000-0200-00001D00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95250</xdr:colOff>
      <xdr:row>10</xdr:row>
      <xdr:rowOff>19050</xdr:rowOff>
    </xdr:to>
    <xdr:sp macro="" textlink="">
      <xdr:nvSpPr>
        <xdr:cNvPr id="30" name="Text Box 129">
          <a:extLst>
            <a:ext uri="{FF2B5EF4-FFF2-40B4-BE49-F238E27FC236}">
              <a16:creationId xmlns:a16="http://schemas.microsoft.com/office/drawing/2014/main" id="{00000000-0008-0000-0200-00001E00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162204</xdr:rowOff>
    </xdr:to>
    <xdr:sp macro="" textlink="">
      <xdr:nvSpPr>
        <xdr:cNvPr id="31" name="Text Box 130">
          <a:extLst>
            <a:ext uri="{FF2B5EF4-FFF2-40B4-BE49-F238E27FC236}">
              <a16:creationId xmlns:a16="http://schemas.microsoft.com/office/drawing/2014/main" id="{00000000-0008-0000-0200-00001F000000}"/>
            </a:ext>
          </a:extLst>
        </xdr:cNvPr>
        <xdr:cNvSpPr txBox="1">
          <a:spLocks noChangeArrowheads="1"/>
        </xdr:cNvSpPr>
      </xdr:nvSpPr>
      <xdr:spPr bwMode="auto">
        <a:xfrm>
          <a:off x="1076325" y="16221075"/>
          <a:ext cx="0" cy="1622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28573</xdr:rowOff>
    </xdr:to>
    <xdr:sp macro="" textlink="">
      <xdr:nvSpPr>
        <xdr:cNvPr id="32" name="Text Box 131">
          <a:extLst>
            <a:ext uri="{FF2B5EF4-FFF2-40B4-BE49-F238E27FC236}">
              <a16:creationId xmlns:a16="http://schemas.microsoft.com/office/drawing/2014/main" id="{00000000-0008-0000-0200-000020000000}"/>
            </a:ext>
          </a:extLst>
        </xdr:cNvPr>
        <xdr:cNvSpPr txBox="1">
          <a:spLocks noChangeArrowheads="1"/>
        </xdr:cNvSpPr>
      </xdr:nvSpPr>
      <xdr:spPr bwMode="auto">
        <a:xfrm>
          <a:off x="1076325" y="1622107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33" name="Text Box 132">
          <a:extLst>
            <a:ext uri="{FF2B5EF4-FFF2-40B4-BE49-F238E27FC236}">
              <a16:creationId xmlns:a16="http://schemas.microsoft.com/office/drawing/2014/main" id="{00000000-0008-0000-0200-00002100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34" name="Text Box 133">
          <a:extLst>
            <a:ext uri="{FF2B5EF4-FFF2-40B4-BE49-F238E27FC236}">
              <a16:creationId xmlns:a16="http://schemas.microsoft.com/office/drawing/2014/main" id="{00000000-0008-0000-0200-00002200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28575</xdr:rowOff>
    </xdr:to>
    <xdr:sp macro="" textlink="">
      <xdr:nvSpPr>
        <xdr:cNvPr id="35" name="Text Box 134">
          <a:extLst>
            <a:ext uri="{FF2B5EF4-FFF2-40B4-BE49-F238E27FC236}">
              <a16:creationId xmlns:a16="http://schemas.microsoft.com/office/drawing/2014/main" id="{00000000-0008-0000-0200-000023000000}"/>
            </a:ext>
          </a:extLst>
        </xdr:cNvPr>
        <xdr:cNvSpPr txBox="1">
          <a:spLocks noChangeArrowheads="1"/>
        </xdr:cNvSpPr>
      </xdr:nvSpPr>
      <xdr:spPr bwMode="auto">
        <a:xfrm>
          <a:off x="1076325" y="16221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36" name="Text Box 135">
          <a:extLst>
            <a:ext uri="{FF2B5EF4-FFF2-40B4-BE49-F238E27FC236}">
              <a16:creationId xmlns:a16="http://schemas.microsoft.com/office/drawing/2014/main" id="{00000000-0008-0000-0200-00002400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37" name="Text Box 136">
          <a:extLst>
            <a:ext uri="{FF2B5EF4-FFF2-40B4-BE49-F238E27FC236}">
              <a16:creationId xmlns:a16="http://schemas.microsoft.com/office/drawing/2014/main" id="{00000000-0008-0000-0200-00002500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28573</xdr:rowOff>
    </xdr:to>
    <xdr:sp macro="" textlink="">
      <xdr:nvSpPr>
        <xdr:cNvPr id="38" name="Text Box 137">
          <a:extLst>
            <a:ext uri="{FF2B5EF4-FFF2-40B4-BE49-F238E27FC236}">
              <a16:creationId xmlns:a16="http://schemas.microsoft.com/office/drawing/2014/main" id="{00000000-0008-0000-0200-000026000000}"/>
            </a:ext>
          </a:extLst>
        </xdr:cNvPr>
        <xdr:cNvSpPr txBox="1">
          <a:spLocks noChangeArrowheads="1"/>
        </xdr:cNvSpPr>
      </xdr:nvSpPr>
      <xdr:spPr bwMode="auto">
        <a:xfrm>
          <a:off x="1076325" y="1622107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39" name="Text Box 138">
          <a:extLst>
            <a:ext uri="{FF2B5EF4-FFF2-40B4-BE49-F238E27FC236}">
              <a16:creationId xmlns:a16="http://schemas.microsoft.com/office/drawing/2014/main" id="{00000000-0008-0000-0200-00002700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40" name="Text Box 139">
          <a:extLst>
            <a:ext uri="{FF2B5EF4-FFF2-40B4-BE49-F238E27FC236}">
              <a16:creationId xmlns:a16="http://schemas.microsoft.com/office/drawing/2014/main" id="{00000000-0008-0000-0200-00002800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28575</xdr:rowOff>
    </xdr:to>
    <xdr:sp macro="" textlink="">
      <xdr:nvSpPr>
        <xdr:cNvPr id="41" name="Text Box 140">
          <a:extLst>
            <a:ext uri="{FF2B5EF4-FFF2-40B4-BE49-F238E27FC236}">
              <a16:creationId xmlns:a16="http://schemas.microsoft.com/office/drawing/2014/main" id="{00000000-0008-0000-0200-000029000000}"/>
            </a:ext>
          </a:extLst>
        </xdr:cNvPr>
        <xdr:cNvSpPr txBox="1">
          <a:spLocks noChangeArrowheads="1"/>
        </xdr:cNvSpPr>
      </xdr:nvSpPr>
      <xdr:spPr bwMode="auto">
        <a:xfrm>
          <a:off x="1076325" y="16221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42" name="Text Box 141">
          <a:extLst>
            <a:ext uri="{FF2B5EF4-FFF2-40B4-BE49-F238E27FC236}">
              <a16:creationId xmlns:a16="http://schemas.microsoft.com/office/drawing/2014/main" id="{00000000-0008-0000-0200-00002A00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43" name="Text Box 142">
          <a:extLst>
            <a:ext uri="{FF2B5EF4-FFF2-40B4-BE49-F238E27FC236}">
              <a16:creationId xmlns:a16="http://schemas.microsoft.com/office/drawing/2014/main" id="{00000000-0008-0000-0200-00002B00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28573</xdr:rowOff>
    </xdr:to>
    <xdr:sp macro="" textlink="">
      <xdr:nvSpPr>
        <xdr:cNvPr id="44" name="Text Box 143">
          <a:extLst>
            <a:ext uri="{FF2B5EF4-FFF2-40B4-BE49-F238E27FC236}">
              <a16:creationId xmlns:a16="http://schemas.microsoft.com/office/drawing/2014/main" id="{00000000-0008-0000-0200-00002C000000}"/>
            </a:ext>
          </a:extLst>
        </xdr:cNvPr>
        <xdr:cNvSpPr txBox="1">
          <a:spLocks noChangeArrowheads="1"/>
        </xdr:cNvSpPr>
      </xdr:nvSpPr>
      <xdr:spPr bwMode="auto">
        <a:xfrm>
          <a:off x="1076325" y="1622107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45" name="Text Box 144">
          <a:extLst>
            <a:ext uri="{FF2B5EF4-FFF2-40B4-BE49-F238E27FC236}">
              <a16:creationId xmlns:a16="http://schemas.microsoft.com/office/drawing/2014/main" id="{00000000-0008-0000-0200-00002D00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46" name="Text Box 145">
          <a:extLst>
            <a:ext uri="{FF2B5EF4-FFF2-40B4-BE49-F238E27FC236}">
              <a16:creationId xmlns:a16="http://schemas.microsoft.com/office/drawing/2014/main" id="{00000000-0008-0000-0200-00002E00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28575</xdr:rowOff>
    </xdr:to>
    <xdr:sp macro="" textlink="">
      <xdr:nvSpPr>
        <xdr:cNvPr id="47" name="Text Box 146">
          <a:extLst>
            <a:ext uri="{FF2B5EF4-FFF2-40B4-BE49-F238E27FC236}">
              <a16:creationId xmlns:a16="http://schemas.microsoft.com/office/drawing/2014/main" id="{00000000-0008-0000-0200-00002F000000}"/>
            </a:ext>
          </a:extLst>
        </xdr:cNvPr>
        <xdr:cNvSpPr txBox="1">
          <a:spLocks noChangeArrowheads="1"/>
        </xdr:cNvSpPr>
      </xdr:nvSpPr>
      <xdr:spPr bwMode="auto">
        <a:xfrm>
          <a:off x="1076325" y="16221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28574</xdr:rowOff>
    </xdr:to>
    <xdr:sp macro="" textlink="">
      <xdr:nvSpPr>
        <xdr:cNvPr id="48" name="Text Box 147">
          <a:extLst>
            <a:ext uri="{FF2B5EF4-FFF2-40B4-BE49-F238E27FC236}">
              <a16:creationId xmlns:a16="http://schemas.microsoft.com/office/drawing/2014/main" id="{00000000-0008-0000-0200-000030000000}"/>
            </a:ext>
          </a:extLst>
        </xdr:cNvPr>
        <xdr:cNvSpPr txBox="1">
          <a:spLocks noChangeArrowheads="1"/>
        </xdr:cNvSpPr>
      </xdr:nvSpPr>
      <xdr:spPr bwMode="auto">
        <a:xfrm>
          <a:off x="1076325" y="16221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49" name="Text Box 148">
          <a:extLst>
            <a:ext uri="{FF2B5EF4-FFF2-40B4-BE49-F238E27FC236}">
              <a16:creationId xmlns:a16="http://schemas.microsoft.com/office/drawing/2014/main" id="{00000000-0008-0000-0200-00003100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50" name="Text Box 149">
          <a:extLst>
            <a:ext uri="{FF2B5EF4-FFF2-40B4-BE49-F238E27FC236}">
              <a16:creationId xmlns:a16="http://schemas.microsoft.com/office/drawing/2014/main" id="{00000000-0008-0000-0200-00003200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28576</xdr:rowOff>
    </xdr:to>
    <xdr:sp macro="" textlink="">
      <xdr:nvSpPr>
        <xdr:cNvPr id="51" name="Text Box 150">
          <a:extLst>
            <a:ext uri="{FF2B5EF4-FFF2-40B4-BE49-F238E27FC236}">
              <a16:creationId xmlns:a16="http://schemas.microsoft.com/office/drawing/2014/main" id="{00000000-0008-0000-0200-000033000000}"/>
            </a:ext>
          </a:extLst>
        </xdr:cNvPr>
        <xdr:cNvSpPr txBox="1">
          <a:spLocks noChangeArrowheads="1"/>
        </xdr:cNvSpPr>
      </xdr:nvSpPr>
      <xdr:spPr bwMode="auto">
        <a:xfrm>
          <a:off x="1076325" y="16221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52" name="Text Box 151">
          <a:extLst>
            <a:ext uri="{FF2B5EF4-FFF2-40B4-BE49-F238E27FC236}">
              <a16:creationId xmlns:a16="http://schemas.microsoft.com/office/drawing/2014/main" id="{00000000-0008-0000-0200-00003400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53" name="Text Box 152">
          <a:extLst>
            <a:ext uri="{FF2B5EF4-FFF2-40B4-BE49-F238E27FC236}">
              <a16:creationId xmlns:a16="http://schemas.microsoft.com/office/drawing/2014/main" id="{00000000-0008-0000-0200-00003500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28574</xdr:rowOff>
    </xdr:to>
    <xdr:sp macro="" textlink="">
      <xdr:nvSpPr>
        <xdr:cNvPr id="54" name="Text Box 153">
          <a:extLst>
            <a:ext uri="{FF2B5EF4-FFF2-40B4-BE49-F238E27FC236}">
              <a16:creationId xmlns:a16="http://schemas.microsoft.com/office/drawing/2014/main" id="{00000000-0008-0000-0200-000036000000}"/>
            </a:ext>
          </a:extLst>
        </xdr:cNvPr>
        <xdr:cNvSpPr txBox="1">
          <a:spLocks noChangeArrowheads="1"/>
        </xdr:cNvSpPr>
      </xdr:nvSpPr>
      <xdr:spPr bwMode="auto">
        <a:xfrm>
          <a:off x="1076325" y="16221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55" name="Text Box 154">
          <a:extLst>
            <a:ext uri="{FF2B5EF4-FFF2-40B4-BE49-F238E27FC236}">
              <a16:creationId xmlns:a16="http://schemas.microsoft.com/office/drawing/2014/main" id="{00000000-0008-0000-0200-00003700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56" name="Text Box 155">
          <a:extLst>
            <a:ext uri="{FF2B5EF4-FFF2-40B4-BE49-F238E27FC236}">
              <a16:creationId xmlns:a16="http://schemas.microsoft.com/office/drawing/2014/main" id="{00000000-0008-0000-0200-00003800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28576</xdr:rowOff>
    </xdr:to>
    <xdr:sp macro="" textlink="">
      <xdr:nvSpPr>
        <xdr:cNvPr id="57" name="Text Box 156">
          <a:extLst>
            <a:ext uri="{FF2B5EF4-FFF2-40B4-BE49-F238E27FC236}">
              <a16:creationId xmlns:a16="http://schemas.microsoft.com/office/drawing/2014/main" id="{00000000-0008-0000-0200-000039000000}"/>
            </a:ext>
          </a:extLst>
        </xdr:cNvPr>
        <xdr:cNvSpPr txBox="1">
          <a:spLocks noChangeArrowheads="1"/>
        </xdr:cNvSpPr>
      </xdr:nvSpPr>
      <xdr:spPr bwMode="auto">
        <a:xfrm>
          <a:off x="1076325" y="16221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58" name="Text Box 157">
          <a:extLst>
            <a:ext uri="{FF2B5EF4-FFF2-40B4-BE49-F238E27FC236}">
              <a16:creationId xmlns:a16="http://schemas.microsoft.com/office/drawing/2014/main" id="{00000000-0008-0000-0200-00003A00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59" name="Text Box 158">
          <a:extLst>
            <a:ext uri="{FF2B5EF4-FFF2-40B4-BE49-F238E27FC236}">
              <a16:creationId xmlns:a16="http://schemas.microsoft.com/office/drawing/2014/main" id="{00000000-0008-0000-0200-00003B00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28574</xdr:rowOff>
    </xdr:to>
    <xdr:sp macro="" textlink="">
      <xdr:nvSpPr>
        <xdr:cNvPr id="60" name="Text Box 159">
          <a:extLst>
            <a:ext uri="{FF2B5EF4-FFF2-40B4-BE49-F238E27FC236}">
              <a16:creationId xmlns:a16="http://schemas.microsoft.com/office/drawing/2014/main" id="{00000000-0008-0000-0200-00003C000000}"/>
            </a:ext>
          </a:extLst>
        </xdr:cNvPr>
        <xdr:cNvSpPr txBox="1">
          <a:spLocks noChangeArrowheads="1"/>
        </xdr:cNvSpPr>
      </xdr:nvSpPr>
      <xdr:spPr bwMode="auto">
        <a:xfrm>
          <a:off x="1076325" y="16221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61" name="Text Box 160">
          <a:extLst>
            <a:ext uri="{FF2B5EF4-FFF2-40B4-BE49-F238E27FC236}">
              <a16:creationId xmlns:a16="http://schemas.microsoft.com/office/drawing/2014/main" id="{00000000-0008-0000-0200-00003D00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62" name="Text Box 161">
          <a:extLst>
            <a:ext uri="{FF2B5EF4-FFF2-40B4-BE49-F238E27FC236}">
              <a16:creationId xmlns:a16="http://schemas.microsoft.com/office/drawing/2014/main" id="{00000000-0008-0000-0200-00003E00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28576</xdr:rowOff>
    </xdr:to>
    <xdr:sp macro="" textlink="">
      <xdr:nvSpPr>
        <xdr:cNvPr id="63" name="Text Box 162">
          <a:extLst>
            <a:ext uri="{FF2B5EF4-FFF2-40B4-BE49-F238E27FC236}">
              <a16:creationId xmlns:a16="http://schemas.microsoft.com/office/drawing/2014/main" id="{00000000-0008-0000-0200-00003F000000}"/>
            </a:ext>
          </a:extLst>
        </xdr:cNvPr>
        <xdr:cNvSpPr txBox="1">
          <a:spLocks noChangeArrowheads="1"/>
        </xdr:cNvSpPr>
      </xdr:nvSpPr>
      <xdr:spPr bwMode="auto">
        <a:xfrm>
          <a:off x="1076325" y="16221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28575</xdr:rowOff>
    </xdr:to>
    <xdr:sp macro="" textlink="">
      <xdr:nvSpPr>
        <xdr:cNvPr id="64" name="Text Box 163">
          <a:extLst>
            <a:ext uri="{FF2B5EF4-FFF2-40B4-BE49-F238E27FC236}">
              <a16:creationId xmlns:a16="http://schemas.microsoft.com/office/drawing/2014/main" id="{00000000-0008-0000-0200-000040000000}"/>
            </a:ext>
          </a:extLst>
        </xdr:cNvPr>
        <xdr:cNvSpPr txBox="1">
          <a:spLocks noChangeArrowheads="1"/>
        </xdr:cNvSpPr>
      </xdr:nvSpPr>
      <xdr:spPr bwMode="auto">
        <a:xfrm>
          <a:off x="1076325" y="16221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65" name="Text Box 164">
          <a:extLst>
            <a:ext uri="{FF2B5EF4-FFF2-40B4-BE49-F238E27FC236}">
              <a16:creationId xmlns:a16="http://schemas.microsoft.com/office/drawing/2014/main" id="{00000000-0008-0000-0200-00004100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66" name="Text Box 165">
          <a:extLst>
            <a:ext uri="{FF2B5EF4-FFF2-40B4-BE49-F238E27FC236}">
              <a16:creationId xmlns:a16="http://schemas.microsoft.com/office/drawing/2014/main" id="{00000000-0008-0000-0200-00004200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28576</xdr:rowOff>
    </xdr:to>
    <xdr:sp macro="" textlink="">
      <xdr:nvSpPr>
        <xdr:cNvPr id="67" name="Text Box 166">
          <a:extLst>
            <a:ext uri="{FF2B5EF4-FFF2-40B4-BE49-F238E27FC236}">
              <a16:creationId xmlns:a16="http://schemas.microsoft.com/office/drawing/2014/main" id="{00000000-0008-0000-0200-000043000000}"/>
            </a:ext>
          </a:extLst>
        </xdr:cNvPr>
        <xdr:cNvSpPr txBox="1">
          <a:spLocks noChangeArrowheads="1"/>
        </xdr:cNvSpPr>
      </xdr:nvSpPr>
      <xdr:spPr bwMode="auto">
        <a:xfrm>
          <a:off x="1076325" y="16221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68" name="Text Box 167">
          <a:extLst>
            <a:ext uri="{FF2B5EF4-FFF2-40B4-BE49-F238E27FC236}">
              <a16:creationId xmlns:a16="http://schemas.microsoft.com/office/drawing/2014/main" id="{00000000-0008-0000-0200-00004400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69" name="Text Box 168">
          <a:extLst>
            <a:ext uri="{FF2B5EF4-FFF2-40B4-BE49-F238E27FC236}">
              <a16:creationId xmlns:a16="http://schemas.microsoft.com/office/drawing/2014/main" id="{00000000-0008-0000-0200-00004500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28575</xdr:rowOff>
    </xdr:to>
    <xdr:sp macro="" textlink="">
      <xdr:nvSpPr>
        <xdr:cNvPr id="70" name="Text Box 169">
          <a:extLst>
            <a:ext uri="{FF2B5EF4-FFF2-40B4-BE49-F238E27FC236}">
              <a16:creationId xmlns:a16="http://schemas.microsoft.com/office/drawing/2014/main" id="{00000000-0008-0000-0200-000046000000}"/>
            </a:ext>
          </a:extLst>
        </xdr:cNvPr>
        <xdr:cNvSpPr txBox="1">
          <a:spLocks noChangeArrowheads="1"/>
        </xdr:cNvSpPr>
      </xdr:nvSpPr>
      <xdr:spPr bwMode="auto">
        <a:xfrm>
          <a:off x="1076325" y="16221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71" name="Text Box 170">
          <a:extLst>
            <a:ext uri="{FF2B5EF4-FFF2-40B4-BE49-F238E27FC236}">
              <a16:creationId xmlns:a16="http://schemas.microsoft.com/office/drawing/2014/main" id="{00000000-0008-0000-0200-00004700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72" name="Text Box 171">
          <a:extLst>
            <a:ext uri="{FF2B5EF4-FFF2-40B4-BE49-F238E27FC236}">
              <a16:creationId xmlns:a16="http://schemas.microsoft.com/office/drawing/2014/main" id="{00000000-0008-0000-0200-00004800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28576</xdr:rowOff>
    </xdr:to>
    <xdr:sp macro="" textlink="">
      <xdr:nvSpPr>
        <xdr:cNvPr id="73" name="Text Box 172">
          <a:extLst>
            <a:ext uri="{FF2B5EF4-FFF2-40B4-BE49-F238E27FC236}">
              <a16:creationId xmlns:a16="http://schemas.microsoft.com/office/drawing/2014/main" id="{00000000-0008-0000-0200-000049000000}"/>
            </a:ext>
          </a:extLst>
        </xdr:cNvPr>
        <xdr:cNvSpPr txBox="1">
          <a:spLocks noChangeArrowheads="1"/>
        </xdr:cNvSpPr>
      </xdr:nvSpPr>
      <xdr:spPr bwMode="auto">
        <a:xfrm>
          <a:off x="1076325" y="16221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74" name="Text Box 173">
          <a:extLst>
            <a:ext uri="{FF2B5EF4-FFF2-40B4-BE49-F238E27FC236}">
              <a16:creationId xmlns:a16="http://schemas.microsoft.com/office/drawing/2014/main" id="{00000000-0008-0000-0200-00004A00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75" name="Text Box 174">
          <a:extLst>
            <a:ext uri="{FF2B5EF4-FFF2-40B4-BE49-F238E27FC236}">
              <a16:creationId xmlns:a16="http://schemas.microsoft.com/office/drawing/2014/main" id="{00000000-0008-0000-0200-00004B00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28575</xdr:rowOff>
    </xdr:to>
    <xdr:sp macro="" textlink="">
      <xdr:nvSpPr>
        <xdr:cNvPr id="76" name="Text Box 175">
          <a:extLst>
            <a:ext uri="{FF2B5EF4-FFF2-40B4-BE49-F238E27FC236}">
              <a16:creationId xmlns:a16="http://schemas.microsoft.com/office/drawing/2014/main" id="{00000000-0008-0000-0200-00004C000000}"/>
            </a:ext>
          </a:extLst>
        </xdr:cNvPr>
        <xdr:cNvSpPr txBox="1">
          <a:spLocks noChangeArrowheads="1"/>
        </xdr:cNvSpPr>
      </xdr:nvSpPr>
      <xdr:spPr bwMode="auto">
        <a:xfrm>
          <a:off x="1076325" y="16221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77" name="Text Box 176">
          <a:extLst>
            <a:ext uri="{FF2B5EF4-FFF2-40B4-BE49-F238E27FC236}">
              <a16:creationId xmlns:a16="http://schemas.microsoft.com/office/drawing/2014/main" id="{00000000-0008-0000-0200-00004D00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78" name="Text Box 177">
          <a:extLst>
            <a:ext uri="{FF2B5EF4-FFF2-40B4-BE49-F238E27FC236}">
              <a16:creationId xmlns:a16="http://schemas.microsoft.com/office/drawing/2014/main" id="{00000000-0008-0000-0200-00004E00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28576</xdr:rowOff>
    </xdr:to>
    <xdr:sp macro="" textlink="">
      <xdr:nvSpPr>
        <xdr:cNvPr id="79" name="Text Box 178">
          <a:extLst>
            <a:ext uri="{FF2B5EF4-FFF2-40B4-BE49-F238E27FC236}">
              <a16:creationId xmlns:a16="http://schemas.microsoft.com/office/drawing/2014/main" id="{00000000-0008-0000-0200-00004F000000}"/>
            </a:ext>
          </a:extLst>
        </xdr:cNvPr>
        <xdr:cNvSpPr txBox="1">
          <a:spLocks noChangeArrowheads="1"/>
        </xdr:cNvSpPr>
      </xdr:nvSpPr>
      <xdr:spPr bwMode="auto">
        <a:xfrm>
          <a:off x="1076325" y="16221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80" name="Text Box 179">
          <a:extLst>
            <a:ext uri="{FF2B5EF4-FFF2-40B4-BE49-F238E27FC236}">
              <a16:creationId xmlns:a16="http://schemas.microsoft.com/office/drawing/2014/main" id="{00000000-0008-0000-0200-00005000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81" name="Text Box 180">
          <a:extLst>
            <a:ext uri="{FF2B5EF4-FFF2-40B4-BE49-F238E27FC236}">
              <a16:creationId xmlns:a16="http://schemas.microsoft.com/office/drawing/2014/main" id="{00000000-0008-0000-0200-00005100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95250</xdr:colOff>
      <xdr:row>10</xdr:row>
      <xdr:rowOff>19050</xdr:rowOff>
    </xdr:to>
    <xdr:sp macro="" textlink="">
      <xdr:nvSpPr>
        <xdr:cNvPr id="82" name="Text Box 181">
          <a:extLst>
            <a:ext uri="{FF2B5EF4-FFF2-40B4-BE49-F238E27FC236}">
              <a16:creationId xmlns:a16="http://schemas.microsoft.com/office/drawing/2014/main" id="{00000000-0008-0000-0200-00005200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95250</xdr:colOff>
      <xdr:row>10</xdr:row>
      <xdr:rowOff>19050</xdr:rowOff>
    </xdr:to>
    <xdr:sp macro="" textlink="">
      <xdr:nvSpPr>
        <xdr:cNvPr id="83" name="Text Box 182">
          <a:extLst>
            <a:ext uri="{FF2B5EF4-FFF2-40B4-BE49-F238E27FC236}">
              <a16:creationId xmlns:a16="http://schemas.microsoft.com/office/drawing/2014/main" id="{00000000-0008-0000-0200-00005300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95250</xdr:colOff>
      <xdr:row>10</xdr:row>
      <xdr:rowOff>19050</xdr:rowOff>
    </xdr:to>
    <xdr:sp macro="" textlink="">
      <xdr:nvSpPr>
        <xdr:cNvPr id="84" name="Text Box 183">
          <a:extLst>
            <a:ext uri="{FF2B5EF4-FFF2-40B4-BE49-F238E27FC236}">
              <a16:creationId xmlns:a16="http://schemas.microsoft.com/office/drawing/2014/main" id="{00000000-0008-0000-0200-00005400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95250</xdr:colOff>
      <xdr:row>10</xdr:row>
      <xdr:rowOff>19050</xdr:rowOff>
    </xdr:to>
    <xdr:sp macro="" textlink="">
      <xdr:nvSpPr>
        <xdr:cNvPr id="85" name="Text Box 184">
          <a:extLst>
            <a:ext uri="{FF2B5EF4-FFF2-40B4-BE49-F238E27FC236}">
              <a16:creationId xmlns:a16="http://schemas.microsoft.com/office/drawing/2014/main" id="{00000000-0008-0000-0200-00005500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95250</xdr:colOff>
      <xdr:row>10</xdr:row>
      <xdr:rowOff>19050</xdr:rowOff>
    </xdr:to>
    <xdr:sp macro="" textlink="">
      <xdr:nvSpPr>
        <xdr:cNvPr id="86" name="Text Box 185">
          <a:extLst>
            <a:ext uri="{FF2B5EF4-FFF2-40B4-BE49-F238E27FC236}">
              <a16:creationId xmlns:a16="http://schemas.microsoft.com/office/drawing/2014/main" id="{00000000-0008-0000-0200-00005600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95250</xdr:colOff>
      <xdr:row>10</xdr:row>
      <xdr:rowOff>19050</xdr:rowOff>
    </xdr:to>
    <xdr:sp macro="" textlink="">
      <xdr:nvSpPr>
        <xdr:cNvPr id="87" name="Text Box 186">
          <a:extLst>
            <a:ext uri="{FF2B5EF4-FFF2-40B4-BE49-F238E27FC236}">
              <a16:creationId xmlns:a16="http://schemas.microsoft.com/office/drawing/2014/main" id="{00000000-0008-0000-0200-00005700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95250</xdr:colOff>
      <xdr:row>10</xdr:row>
      <xdr:rowOff>19050</xdr:rowOff>
    </xdr:to>
    <xdr:sp macro="" textlink="">
      <xdr:nvSpPr>
        <xdr:cNvPr id="88" name="Text Box 187">
          <a:extLst>
            <a:ext uri="{FF2B5EF4-FFF2-40B4-BE49-F238E27FC236}">
              <a16:creationId xmlns:a16="http://schemas.microsoft.com/office/drawing/2014/main" id="{00000000-0008-0000-0200-00005800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95250</xdr:colOff>
      <xdr:row>10</xdr:row>
      <xdr:rowOff>19050</xdr:rowOff>
    </xdr:to>
    <xdr:sp macro="" textlink="">
      <xdr:nvSpPr>
        <xdr:cNvPr id="89" name="Text Box 188">
          <a:extLst>
            <a:ext uri="{FF2B5EF4-FFF2-40B4-BE49-F238E27FC236}">
              <a16:creationId xmlns:a16="http://schemas.microsoft.com/office/drawing/2014/main" id="{00000000-0008-0000-0200-00005900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95250</xdr:colOff>
      <xdr:row>10</xdr:row>
      <xdr:rowOff>19050</xdr:rowOff>
    </xdr:to>
    <xdr:sp macro="" textlink="">
      <xdr:nvSpPr>
        <xdr:cNvPr id="90" name="Text Box 189">
          <a:extLst>
            <a:ext uri="{FF2B5EF4-FFF2-40B4-BE49-F238E27FC236}">
              <a16:creationId xmlns:a16="http://schemas.microsoft.com/office/drawing/2014/main" id="{00000000-0008-0000-0200-00005A00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95250</xdr:colOff>
      <xdr:row>10</xdr:row>
      <xdr:rowOff>19050</xdr:rowOff>
    </xdr:to>
    <xdr:sp macro="" textlink="">
      <xdr:nvSpPr>
        <xdr:cNvPr id="91" name="Text Box 190">
          <a:extLst>
            <a:ext uri="{FF2B5EF4-FFF2-40B4-BE49-F238E27FC236}">
              <a16:creationId xmlns:a16="http://schemas.microsoft.com/office/drawing/2014/main" id="{00000000-0008-0000-0200-00005B00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95250</xdr:colOff>
      <xdr:row>10</xdr:row>
      <xdr:rowOff>19050</xdr:rowOff>
    </xdr:to>
    <xdr:sp macro="" textlink="">
      <xdr:nvSpPr>
        <xdr:cNvPr id="92" name="Text Box 191">
          <a:extLst>
            <a:ext uri="{FF2B5EF4-FFF2-40B4-BE49-F238E27FC236}">
              <a16:creationId xmlns:a16="http://schemas.microsoft.com/office/drawing/2014/main" id="{00000000-0008-0000-0200-00005C00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95250</xdr:colOff>
      <xdr:row>10</xdr:row>
      <xdr:rowOff>19050</xdr:rowOff>
    </xdr:to>
    <xdr:sp macro="" textlink="">
      <xdr:nvSpPr>
        <xdr:cNvPr id="93" name="Text Box 192">
          <a:extLst>
            <a:ext uri="{FF2B5EF4-FFF2-40B4-BE49-F238E27FC236}">
              <a16:creationId xmlns:a16="http://schemas.microsoft.com/office/drawing/2014/main" id="{00000000-0008-0000-0200-00005D00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95250</xdr:colOff>
      <xdr:row>10</xdr:row>
      <xdr:rowOff>19050</xdr:rowOff>
    </xdr:to>
    <xdr:sp macro="" textlink="">
      <xdr:nvSpPr>
        <xdr:cNvPr id="94" name="Text Box 193">
          <a:extLst>
            <a:ext uri="{FF2B5EF4-FFF2-40B4-BE49-F238E27FC236}">
              <a16:creationId xmlns:a16="http://schemas.microsoft.com/office/drawing/2014/main" id="{00000000-0008-0000-0200-00005E00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95250</xdr:colOff>
      <xdr:row>10</xdr:row>
      <xdr:rowOff>19050</xdr:rowOff>
    </xdr:to>
    <xdr:sp macro="" textlink="">
      <xdr:nvSpPr>
        <xdr:cNvPr id="95" name="Text Box 194">
          <a:extLst>
            <a:ext uri="{FF2B5EF4-FFF2-40B4-BE49-F238E27FC236}">
              <a16:creationId xmlns:a16="http://schemas.microsoft.com/office/drawing/2014/main" id="{00000000-0008-0000-0200-00005F00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95250</xdr:colOff>
      <xdr:row>10</xdr:row>
      <xdr:rowOff>19050</xdr:rowOff>
    </xdr:to>
    <xdr:sp macro="" textlink="">
      <xdr:nvSpPr>
        <xdr:cNvPr id="96" name="Text Box 195">
          <a:extLst>
            <a:ext uri="{FF2B5EF4-FFF2-40B4-BE49-F238E27FC236}">
              <a16:creationId xmlns:a16="http://schemas.microsoft.com/office/drawing/2014/main" id="{00000000-0008-0000-0200-00006000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95250</xdr:colOff>
      <xdr:row>10</xdr:row>
      <xdr:rowOff>19050</xdr:rowOff>
    </xdr:to>
    <xdr:sp macro="" textlink="">
      <xdr:nvSpPr>
        <xdr:cNvPr id="97" name="Text Box 196">
          <a:extLst>
            <a:ext uri="{FF2B5EF4-FFF2-40B4-BE49-F238E27FC236}">
              <a16:creationId xmlns:a16="http://schemas.microsoft.com/office/drawing/2014/main" id="{00000000-0008-0000-0200-00006100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95250</xdr:colOff>
      <xdr:row>10</xdr:row>
      <xdr:rowOff>19050</xdr:rowOff>
    </xdr:to>
    <xdr:sp macro="" textlink="">
      <xdr:nvSpPr>
        <xdr:cNvPr id="98" name="Text Box 197">
          <a:extLst>
            <a:ext uri="{FF2B5EF4-FFF2-40B4-BE49-F238E27FC236}">
              <a16:creationId xmlns:a16="http://schemas.microsoft.com/office/drawing/2014/main" id="{00000000-0008-0000-0200-00006200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95250</xdr:colOff>
      <xdr:row>10</xdr:row>
      <xdr:rowOff>19050</xdr:rowOff>
    </xdr:to>
    <xdr:sp macro="" textlink="">
      <xdr:nvSpPr>
        <xdr:cNvPr id="99" name="Text Box 198">
          <a:extLst>
            <a:ext uri="{FF2B5EF4-FFF2-40B4-BE49-F238E27FC236}">
              <a16:creationId xmlns:a16="http://schemas.microsoft.com/office/drawing/2014/main" id="{00000000-0008-0000-0200-00006300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95250</xdr:colOff>
      <xdr:row>10</xdr:row>
      <xdr:rowOff>19050</xdr:rowOff>
    </xdr:to>
    <xdr:sp macro="" textlink="">
      <xdr:nvSpPr>
        <xdr:cNvPr id="100" name="Text Box 199">
          <a:extLst>
            <a:ext uri="{FF2B5EF4-FFF2-40B4-BE49-F238E27FC236}">
              <a16:creationId xmlns:a16="http://schemas.microsoft.com/office/drawing/2014/main" id="{00000000-0008-0000-0200-00006400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95250</xdr:colOff>
      <xdr:row>10</xdr:row>
      <xdr:rowOff>19050</xdr:rowOff>
    </xdr:to>
    <xdr:sp macro="" textlink="">
      <xdr:nvSpPr>
        <xdr:cNvPr id="101" name="Text Box 200">
          <a:extLst>
            <a:ext uri="{FF2B5EF4-FFF2-40B4-BE49-F238E27FC236}">
              <a16:creationId xmlns:a16="http://schemas.microsoft.com/office/drawing/2014/main" id="{00000000-0008-0000-0200-00006500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95250</xdr:colOff>
      <xdr:row>10</xdr:row>
      <xdr:rowOff>19050</xdr:rowOff>
    </xdr:to>
    <xdr:sp macro="" textlink="">
      <xdr:nvSpPr>
        <xdr:cNvPr id="102" name="Text Box 201">
          <a:extLst>
            <a:ext uri="{FF2B5EF4-FFF2-40B4-BE49-F238E27FC236}">
              <a16:creationId xmlns:a16="http://schemas.microsoft.com/office/drawing/2014/main" id="{00000000-0008-0000-0200-00006600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95250</xdr:colOff>
      <xdr:row>10</xdr:row>
      <xdr:rowOff>19050</xdr:rowOff>
    </xdr:to>
    <xdr:sp macro="" textlink="">
      <xdr:nvSpPr>
        <xdr:cNvPr id="103" name="Text Box 202">
          <a:extLst>
            <a:ext uri="{FF2B5EF4-FFF2-40B4-BE49-F238E27FC236}">
              <a16:creationId xmlns:a16="http://schemas.microsoft.com/office/drawing/2014/main" id="{00000000-0008-0000-0200-00006700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95250</xdr:colOff>
      <xdr:row>10</xdr:row>
      <xdr:rowOff>19050</xdr:rowOff>
    </xdr:to>
    <xdr:sp macro="" textlink="">
      <xdr:nvSpPr>
        <xdr:cNvPr id="104" name="Text Box 203">
          <a:extLst>
            <a:ext uri="{FF2B5EF4-FFF2-40B4-BE49-F238E27FC236}">
              <a16:creationId xmlns:a16="http://schemas.microsoft.com/office/drawing/2014/main" id="{00000000-0008-0000-0200-00006800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95250</xdr:colOff>
      <xdr:row>10</xdr:row>
      <xdr:rowOff>19050</xdr:rowOff>
    </xdr:to>
    <xdr:sp macro="" textlink="">
      <xdr:nvSpPr>
        <xdr:cNvPr id="105" name="Text Box 204">
          <a:extLst>
            <a:ext uri="{FF2B5EF4-FFF2-40B4-BE49-F238E27FC236}">
              <a16:creationId xmlns:a16="http://schemas.microsoft.com/office/drawing/2014/main" id="{00000000-0008-0000-0200-00006900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95250</xdr:colOff>
      <xdr:row>10</xdr:row>
      <xdr:rowOff>19050</xdr:rowOff>
    </xdr:to>
    <xdr:sp macro="" textlink="">
      <xdr:nvSpPr>
        <xdr:cNvPr id="106" name="Text Box 205">
          <a:extLst>
            <a:ext uri="{FF2B5EF4-FFF2-40B4-BE49-F238E27FC236}">
              <a16:creationId xmlns:a16="http://schemas.microsoft.com/office/drawing/2014/main" id="{00000000-0008-0000-0200-00006A00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95250</xdr:colOff>
      <xdr:row>10</xdr:row>
      <xdr:rowOff>19050</xdr:rowOff>
    </xdr:to>
    <xdr:sp macro="" textlink="">
      <xdr:nvSpPr>
        <xdr:cNvPr id="107" name="Text Box 206">
          <a:extLst>
            <a:ext uri="{FF2B5EF4-FFF2-40B4-BE49-F238E27FC236}">
              <a16:creationId xmlns:a16="http://schemas.microsoft.com/office/drawing/2014/main" id="{00000000-0008-0000-0200-00006B00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95250</xdr:colOff>
      <xdr:row>10</xdr:row>
      <xdr:rowOff>19050</xdr:rowOff>
    </xdr:to>
    <xdr:sp macro="" textlink="">
      <xdr:nvSpPr>
        <xdr:cNvPr id="108" name="Text Box 207">
          <a:extLst>
            <a:ext uri="{FF2B5EF4-FFF2-40B4-BE49-F238E27FC236}">
              <a16:creationId xmlns:a16="http://schemas.microsoft.com/office/drawing/2014/main" id="{00000000-0008-0000-0200-00006C00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28573</xdr:rowOff>
    </xdr:to>
    <xdr:sp macro="" textlink="">
      <xdr:nvSpPr>
        <xdr:cNvPr id="109" name="Text Box 208">
          <a:extLst>
            <a:ext uri="{FF2B5EF4-FFF2-40B4-BE49-F238E27FC236}">
              <a16:creationId xmlns:a16="http://schemas.microsoft.com/office/drawing/2014/main" id="{00000000-0008-0000-0200-00006D000000}"/>
            </a:ext>
          </a:extLst>
        </xdr:cNvPr>
        <xdr:cNvSpPr txBox="1">
          <a:spLocks noChangeArrowheads="1"/>
        </xdr:cNvSpPr>
      </xdr:nvSpPr>
      <xdr:spPr bwMode="auto">
        <a:xfrm>
          <a:off x="1076325" y="1622107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28575</xdr:rowOff>
    </xdr:to>
    <xdr:sp macro="" textlink="">
      <xdr:nvSpPr>
        <xdr:cNvPr id="110" name="Text Box 209">
          <a:extLst>
            <a:ext uri="{FF2B5EF4-FFF2-40B4-BE49-F238E27FC236}">
              <a16:creationId xmlns:a16="http://schemas.microsoft.com/office/drawing/2014/main" id="{00000000-0008-0000-0200-00006E000000}"/>
            </a:ext>
          </a:extLst>
        </xdr:cNvPr>
        <xdr:cNvSpPr txBox="1">
          <a:spLocks noChangeArrowheads="1"/>
        </xdr:cNvSpPr>
      </xdr:nvSpPr>
      <xdr:spPr bwMode="auto">
        <a:xfrm>
          <a:off x="1076325" y="16221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111" name="Text Box 210">
          <a:extLst>
            <a:ext uri="{FF2B5EF4-FFF2-40B4-BE49-F238E27FC236}">
              <a16:creationId xmlns:a16="http://schemas.microsoft.com/office/drawing/2014/main" id="{00000000-0008-0000-0200-00006F00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112" name="Text Box 211">
          <a:extLst>
            <a:ext uri="{FF2B5EF4-FFF2-40B4-BE49-F238E27FC236}">
              <a16:creationId xmlns:a16="http://schemas.microsoft.com/office/drawing/2014/main" id="{00000000-0008-0000-0200-00007000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28575</xdr:rowOff>
    </xdr:to>
    <xdr:sp macro="" textlink="">
      <xdr:nvSpPr>
        <xdr:cNvPr id="113" name="Text Box 212">
          <a:extLst>
            <a:ext uri="{FF2B5EF4-FFF2-40B4-BE49-F238E27FC236}">
              <a16:creationId xmlns:a16="http://schemas.microsoft.com/office/drawing/2014/main" id="{00000000-0008-0000-0200-000071000000}"/>
            </a:ext>
          </a:extLst>
        </xdr:cNvPr>
        <xdr:cNvSpPr txBox="1">
          <a:spLocks noChangeArrowheads="1"/>
        </xdr:cNvSpPr>
      </xdr:nvSpPr>
      <xdr:spPr bwMode="auto">
        <a:xfrm>
          <a:off x="1076325" y="16221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114" name="Text Box 213">
          <a:extLst>
            <a:ext uri="{FF2B5EF4-FFF2-40B4-BE49-F238E27FC236}">
              <a16:creationId xmlns:a16="http://schemas.microsoft.com/office/drawing/2014/main" id="{00000000-0008-0000-0200-00007200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115" name="Text Box 214">
          <a:extLst>
            <a:ext uri="{FF2B5EF4-FFF2-40B4-BE49-F238E27FC236}">
              <a16:creationId xmlns:a16="http://schemas.microsoft.com/office/drawing/2014/main" id="{00000000-0008-0000-0200-00007300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28575</xdr:rowOff>
    </xdr:to>
    <xdr:sp macro="" textlink="">
      <xdr:nvSpPr>
        <xdr:cNvPr id="116" name="Text Box 215">
          <a:extLst>
            <a:ext uri="{FF2B5EF4-FFF2-40B4-BE49-F238E27FC236}">
              <a16:creationId xmlns:a16="http://schemas.microsoft.com/office/drawing/2014/main" id="{00000000-0008-0000-0200-000074000000}"/>
            </a:ext>
          </a:extLst>
        </xdr:cNvPr>
        <xdr:cNvSpPr txBox="1">
          <a:spLocks noChangeArrowheads="1"/>
        </xdr:cNvSpPr>
      </xdr:nvSpPr>
      <xdr:spPr bwMode="auto">
        <a:xfrm>
          <a:off x="1076325" y="16221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117" name="Text Box 216">
          <a:extLst>
            <a:ext uri="{FF2B5EF4-FFF2-40B4-BE49-F238E27FC236}">
              <a16:creationId xmlns:a16="http://schemas.microsoft.com/office/drawing/2014/main" id="{00000000-0008-0000-0200-00007500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118" name="Text Box 217">
          <a:extLst>
            <a:ext uri="{FF2B5EF4-FFF2-40B4-BE49-F238E27FC236}">
              <a16:creationId xmlns:a16="http://schemas.microsoft.com/office/drawing/2014/main" id="{00000000-0008-0000-0200-00007600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28575</xdr:rowOff>
    </xdr:to>
    <xdr:sp macro="" textlink="">
      <xdr:nvSpPr>
        <xdr:cNvPr id="119" name="Text Box 218">
          <a:extLst>
            <a:ext uri="{FF2B5EF4-FFF2-40B4-BE49-F238E27FC236}">
              <a16:creationId xmlns:a16="http://schemas.microsoft.com/office/drawing/2014/main" id="{00000000-0008-0000-0200-000077000000}"/>
            </a:ext>
          </a:extLst>
        </xdr:cNvPr>
        <xdr:cNvSpPr txBox="1">
          <a:spLocks noChangeArrowheads="1"/>
        </xdr:cNvSpPr>
      </xdr:nvSpPr>
      <xdr:spPr bwMode="auto">
        <a:xfrm>
          <a:off x="1076325" y="16221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120" name="Text Box 219">
          <a:extLst>
            <a:ext uri="{FF2B5EF4-FFF2-40B4-BE49-F238E27FC236}">
              <a16:creationId xmlns:a16="http://schemas.microsoft.com/office/drawing/2014/main" id="{00000000-0008-0000-0200-00007800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121" name="Text Box 220">
          <a:extLst>
            <a:ext uri="{FF2B5EF4-FFF2-40B4-BE49-F238E27FC236}">
              <a16:creationId xmlns:a16="http://schemas.microsoft.com/office/drawing/2014/main" id="{00000000-0008-0000-0200-00007900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28574</xdr:rowOff>
    </xdr:to>
    <xdr:sp macro="" textlink="">
      <xdr:nvSpPr>
        <xdr:cNvPr id="122" name="Text Box 221">
          <a:extLst>
            <a:ext uri="{FF2B5EF4-FFF2-40B4-BE49-F238E27FC236}">
              <a16:creationId xmlns:a16="http://schemas.microsoft.com/office/drawing/2014/main" id="{00000000-0008-0000-0200-00007A000000}"/>
            </a:ext>
          </a:extLst>
        </xdr:cNvPr>
        <xdr:cNvSpPr txBox="1">
          <a:spLocks noChangeArrowheads="1"/>
        </xdr:cNvSpPr>
      </xdr:nvSpPr>
      <xdr:spPr bwMode="auto">
        <a:xfrm>
          <a:off x="1076325" y="16221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123" name="Text Box 222">
          <a:extLst>
            <a:ext uri="{FF2B5EF4-FFF2-40B4-BE49-F238E27FC236}">
              <a16:creationId xmlns:a16="http://schemas.microsoft.com/office/drawing/2014/main" id="{00000000-0008-0000-0200-00007B00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124" name="Text Box 223">
          <a:extLst>
            <a:ext uri="{FF2B5EF4-FFF2-40B4-BE49-F238E27FC236}">
              <a16:creationId xmlns:a16="http://schemas.microsoft.com/office/drawing/2014/main" id="{00000000-0008-0000-0200-00007C00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28574</xdr:rowOff>
    </xdr:to>
    <xdr:sp macro="" textlink="">
      <xdr:nvSpPr>
        <xdr:cNvPr id="125" name="Text Box 224">
          <a:extLst>
            <a:ext uri="{FF2B5EF4-FFF2-40B4-BE49-F238E27FC236}">
              <a16:creationId xmlns:a16="http://schemas.microsoft.com/office/drawing/2014/main" id="{00000000-0008-0000-0200-00007D000000}"/>
            </a:ext>
          </a:extLst>
        </xdr:cNvPr>
        <xdr:cNvSpPr txBox="1">
          <a:spLocks noChangeArrowheads="1"/>
        </xdr:cNvSpPr>
      </xdr:nvSpPr>
      <xdr:spPr bwMode="auto">
        <a:xfrm>
          <a:off x="1076325" y="16221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126" name="Text Box 225">
          <a:extLst>
            <a:ext uri="{FF2B5EF4-FFF2-40B4-BE49-F238E27FC236}">
              <a16:creationId xmlns:a16="http://schemas.microsoft.com/office/drawing/2014/main" id="{00000000-0008-0000-0200-00007E00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127" name="Text Box 226">
          <a:extLst>
            <a:ext uri="{FF2B5EF4-FFF2-40B4-BE49-F238E27FC236}">
              <a16:creationId xmlns:a16="http://schemas.microsoft.com/office/drawing/2014/main" id="{00000000-0008-0000-0200-00007F00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28574</xdr:rowOff>
    </xdr:to>
    <xdr:sp macro="" textlink="">
      <xdr:nvSpPr>
        <xdr:cNvPr id="128" name="Text Box 227">
          <a:extLst>
            <a:ext uri="{FF2B5EF4-FFF2-40B4-BE49-F238E27FC236}">
              <a16:creationId xmlns:a16="http://schemas.microsoft.com/office/drawing/2014/main" id="{00000000-0008-0000-0200-000080000000}"/>
            </a:ext>
          </a:extLst>
        </xdr:cNvPr>
        <xdr:cNvSpPr txBox="1">
          <a:spLocks noChangeArrowheads="1"/>
        </xdr:cNvSpPr>
      </xdr:nvSpPr>
      <xdr:spPr bwMode="auto">
        <a:xfrm>
          <a:off x="1076325" y="16221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28574</xdr:rowOff>
    </xdr:to>
    <xdr:sp macro="" textlink="">
      <xdr:nvSpPr>
        <xdr:cNvPr id="129" name="Text Box 228">
          <a:extLst>
            <a:ext uri="{FF2B5EF4-FFF2-40B4-BE49-F238E27FC236}">
              <a16:creationId xmlns:a16="http://schemas.microsoft.com/office/drawing/2014/main" id="{00000000-0008-0000-0200-000081000000}"/>
            </a:ext>
          </a:extLst>
        </xdr:cNvPr>
        <xdr:cNvSpPr txBox="1">
          <a:spLocks noChangeArrowheads="1"/>
        </xdr:cNvSpPr>
      </xdr:nvSpPr>
      <xdr:spPr bwMode="auto">
        <a:xfrm>
          <a:off x="1076325" y="16221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130" name="Text Box 229">
          <a:extLst>
            <a:ext uri="{FF2B5EF4-FFF2-40B4-BE49-F238E27FC236}">
              <a16:creationId xmlns:a16="http://schemas.microsoft.com/office/drawing/2014/main" id="{00000000-0008-0000-0200-00008200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131" name="Text Box 230">
          <a:extLst>
            <a:ext uri="{FF2B5EF4-FFF2-40B4-BE49-F238E27FC236}">
              <a16:creationId xmlns:a16="http://schemas.microsoft.com/office/drawing/2014/main" id="{00000000-0008-0000-0200-00008300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28574</xdr:rowOff>
    </xdr:to>
    <xdr:sp macro="" textlink="">
      <xdr:nvSpPr>
        <xdr:cNvPr id="132" name="Text Box 231">
          <a:extLst>
            <a:ext uri="{FF2B5EF4-FFF2-40B4-BE49-F238E27FC236}">
              <a16:creationId xmlns:a16="http://schemas.microsoft.com/office/drawing/2014/main" id="{00000000-0008-0000-0200-000084000000}"/>
            </a:ext>
          </a:extLst>
        </xdr:cNvPr>
        <xdr:cNvSpPr txBox="1">
          <a:spLocks noChangeArrowheads="1"/>
        </xdr:cNvSpPr>
      </xdr:nvSpPr>
      <xdr:spPr bwMode="auto">
        <a:xfrm>
          <a:off x="1076325" y="16221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133" name="Text Box 232">
          <a:extLst>
            <a:ext uri="{FF2B5EF4-FFF2-40B4-BE49-F238E27FC236}">
              <a16:creationId xmlns:a16="http://schemas.microsoft.com/office/drawing/2014/main" id="{00000000-0008-0000-0200-00008500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134" name="Text Box 233">
          <a:extLst>
            <a:ext uri="{FF2B5EF4-FFF2-40B4-BE49-F238E27FC236}">
              <a16:creationId xmlns:a16="http://schemas.microsoft.com/office/drawing/2014/main" id="{00000000-0008-0000-0200-00008600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28574</xdr:rowOff>
    </xdr:to>
    <xdr:sp macro="" textlink="">
      <xdr:nvSpPr>
        <xdr:cNvPr id="135" name="Text Box 234">
          <a:extLst>
            <a:ext uri="{FF2B5EF4-FFF2-40B4-BE49-F238E27FC236}">
              <a16:creationId xmlns:a16="http://schemas.microsoft.com/office/drawing/2014/main" id="{00000000-0008-0000-0200-000087000000}"/>
            </a:ext>
          </a:extLst>
        </xdr:cNvPr>
        <xdr:cNvSpPr txBox="1">
          <a:spLocks noChangeArrowheads="1"/>
        </xdr:cNvSpPr>
      </xdr:nvSpPr>
      <xdr:spPr bwMode="auto">
        <a:xfrm>
          <a:off x="1076325" y="16221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136" name="Text Box 235">
          <a:extLst>
            <a:ext uri="{FF2B5EF4-FFF2-40B4-BE49-F238E27FC236}">
              <a16:creationId xmlns:a16="http://schemas.microsoft.com/office/drawing/2014/main" id="{00000000-0008-0000-0200-00008800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137" name="Text Box 236">
          <a:extLst>
            <a:ext uri="{FF2B5EF4-FFF2-40B4-BE49-F238E27FC236}">
              <a16:creationId xmlns:a16="http://schemas.microsoft.com/office/drawing/2014/main" id="{00000000-0008-0000-0200-00008900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28574</xdr:rowOff>
    </xdr:to>
    <xdr:sp macro="" textlink="">
      <xdr:nvSpPr>
        <xdr:cNvPr id="138" name="Text Box 237">
          <a:extLst>
            <a:ext uri="{FF2B5EF4-FFF2-40B4-BE49-F238E27FC236}">
              <a16:creationId xmlns:a16="http://schemas.microsoft.com/office/drawing/2014/main" id="{00000000-0008-0000-0200-00008A000000}"/>
            </a:ext>
          </a:extLst>
        </xdr:cNvPr>
        <xdr:cNvSpPr txBox="1">
          <a:spLocks noChangeArrowheads="1"/>
        </xdr:cNvSpPr>
      </xdr:nvSpPr>
      <xdr:spPr bwMode="auto">
        <a:xfrm>
          <a:off x="1076325" y="16221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28575</xdr:rowOff>
    </xdr:to>
    <xdr:sp macro="" textlink="">
      <xdr:nvSpPr>
        <xdr:cNvPr id="139" name="Text Box 238">
          <a:extLst>
            <a:ext uri="{FF2B5EF4-FFF2-40B4-BE49-F238E27FC236}">
              <a16:creationId xmlns:a16="http://schemas.microsoft.com/office/drawing/2014/main" id="{00000000-0008-0000-0200-00008B000000}"/>
            </a:ext>
          </a:extLst>
        </xdr:cNvPr>
        <xdr:cNvSpPr txBox="1">
          <a:spLocks noChangeArrowheads="1"/>
        </xdr:cNvSpPr>
      </xdr:nvSpPr>
      <xdr:spPr bwMode="auto">
        <a:xfrm>
          <a:off x="1076325" y="16221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140" name="Text Box 239">
          <a:extLst>
            <a:ext uri="{FF2B5EF4-FFF2-40B4-BE49-F238E27FC236}">
              <a16:creationId xmlns:a16="http://schemas.microsoft.com/office/drawing/2014/main" id="{00000000-0008-0000-0200-00008C00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141" name="Text Box 240">
          <a:extLst>
            <a:ext uri="{FF2B5EF4-FFF2-40B4-BE49-F238E27FC236}">
              <a16:creationId xmlns:a16="http://schemas.microsoft.com/office/drawing/2014/main" id="{00000000-0008-0000-0200-00008D00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28575</xdr:rowOff>
    </xdr:to>
    <xdr:sp macro="" textlink="">
      <xdr:nvSpPr>
        <xdr:cNvPr id="142" name="Text Box 241">
          <a:extLst>
            <a:ext uri="{FF2B5EF4-FFF2-40B4-BE49-F238E27FC236}">
              <a16:creationId xmlns:a16="http://schemas.microsoft.com/office/drawing/2014/main" id="{00000000-0008-0000-0200-00008E000000}"/>
            </a:ext>
          </a:extLst>
        </xdr:cNvPr>
        <xdr:cNvSpPr txBox="1">
          <a:spLocks noChangeArrowheads="1"/>
        </xdr:cNvSpPr>
      </xdr:nvSpPr>
      <xdr:spPr bwMode="auto">
        <a:xfrm>
          <a:off x="1076325" y="16221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143" name="Text Box 242">
          <a:extLst>
            <a:ext uri="{FF2B5EF4-FFF2-40B4-BE49-F238E27FC236}">
              <a16:creationId xmlns:a16="http://schemas.microsoft.com/office/drawing/2014/main" id="{00000000-0008-0000-0200-00008F00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144" name="Text Box 243">
          <a:extLst>
            <a:ext uri="{FF2B5EF4-FFF2-40B4-BE49-F238E27FC236}">
              <a16:creationId xmlns:a16="http://schemas.microsoft.com/office/drawing/2014/main" id="{00000000-0008-0000-0200-00009000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28575</xdr:rowOff>
    </xdr:to>
    <xdr:sp macro="" textlink="">
      <xdr:nvSpPr>
        <xdr:cNvPr id="145" name="Text Box 244">
          <a:extLst>
            <a:ext uri="{FF2B5EF4-FFF2-40B4-BE49-F238E27FC236}">
              <a16:creationId xmlns:a16="http://schemas.microsoft.com/office/drawing/2014/main" id="{00000000-0008-0000-0200-000091000000}"/>
            </a:ext>
          </a:extLst>
        </xdr:cNvPr>
        <xdr:cNvSpPr txBox="1">
          <a:spLocks noChangeArrowheads="1"/>
        </xdr:cNvSpPr>
      </xdr:nvSpPr>
      <xdr:spPr bwMode="auto">
        <a:xfrm>
          <a:off x="1076325" y="16221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146" name="Text Box 245">
          <a:extLst>
            <a:ext uri="{FF2B5EF4-FFF2-40B4-BE49-F238E27FC236}">
              <a16:creationId xmlns:a16="http://schemas.microsoft.com/office/drawing/2014/main" id="{00000000-0008-0000-0200-00009200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147" name="Text Box 246">
          <a:extLst>
            <a:ext uri="{FF2B5EF4-FFF2-40B4-BE49-F238E27FC236}">
              <a16:creationId xmlns:a16="http://schemas.microsoft.com/office/drawing/2014/main" id="{00000000-0008-0000-0200-00009300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28575</xdr:rowOff>
    </xdr:to>
    <xdr:sp macro="" textlink="">
      <xdr:nvSpPr>
        <xdr:cNvPr id="148" name="Text Box 247">
          <a:extLst>
            <a:ext uri="{FF2B5EF4-FFF2-40B4-BE49-F238E27FC236}">
              <a16:creationId xmlns:a16="http://schemas.microsoft.com/office/drawing/2014/main" id="{00000000-0008-0000-0200-000094000000}"/>
            </a:ext>
          </a:extLst>
        </xdr:cNvPr>
        <xdr:cNvSpPr txBox="1">
          <a:spLocks noChangeArrowheads="1"/>
        </xdr:cNvSpPr>
      </xdr:nvSpPr>
      <xdr:spPr bwMode="auto">
        <a:xfrm>
          <a:off x="1076325" y="16221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28574</xdr:rowOff>
    </xdr:to>
    <xdr:sp macro="" textlink="">
      <xdr:nvSpPr>
        <xdr:cNvPr id="149" name="Text Box 248">
          <a:extLst>
            <a:ext uri="{FF2B5EF4-FFF2-40B4-BE49-F238E27FC236}">
              <a16:creationId xmlns:a16="http://schemas.microsoft.com/office/drawing/2014/main" id="{00000000-0008-0000-0200-000095000000}"/>
            </a:ext>
          </a:extLst>
        </xdr:cNvPr>
        <xdr:cNvSpPr txBox="1">
          <a:spLocks noChangeArrowheads="1"/>
        </xdr:cNvSpPr>
      </xdr:nvSpPr>
      <xdr:spPr bwMode="auto">
        <a:xfrm>
          <a:off x="1076325" y="16221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150" name="Text Box 249">
          <a:extLst>
            <a:ext uri="{FF2B5EF4-FFF2-40B4-BE49-F238E27FC236}">
              <a16:creationId xmlns:a16="http://schemas.microsoft.com/office/drawing/2014/main" id="{00000000-0008-0000-0200-00009600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151" name="Text Box 250">
          <a:extLst>
            <a:ext uri="{FF2B5EF4-FFF2-40B4-BE49-F238E27FC236}">
              <a16:creationId xmlns:a16="http://schemas.microsoft.com/office/drawing/2014/main" id="{00000000-0008-0000-0200-00009700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28574</xdr:rowOff>
    </xdr:to>
    <xdr:sp macro="" textlink="">
      <xdr:nvSpPr>
        <xdr:cNvPr id="152" name="Text Box 251">
          <a:extLst>
            <a:ext uri="{FF2B5EF4-FFF2-40B4-BE49-F238E27FC236}">
              <a16:creationId xmlns:a16="http://schemas.microsoft.com/office/drawing/2014/main" id="{00000000-0008-0000-0200-000098000000}"/>
            </a:ext>
          </a:extLst>
        </xdr:cNvPr>
        <xdr:cNvSpPr txBox="1">
          <a:spLocks noChangeArrowheads="1"/>
        </xdr:cNvSpPr>
      </xdr:nvSpPr>
      <xdr:spPr bwMode="auto">
        <a:xfrm>
          <a:off x="1076325" y="16221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153" name="Text Box 252">
          <a:extLst>
            <a:ext uri="{FF2B5EF4-FFF2-40B4-BE49-F238E27FC236}">
              <a16:creationId xmlns:a16="http://schemas.microsoft.com/office/drawing/2014/main" id="{00000000-0008-0000-0200-00009900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154" name="Text Box 253">
          <a:extLst>
            <a:ext uri="{FF2B5EF4-FFF2-40B4-BE49-F238E27FC236}">
              <a16:creationId xmlns:a16="http://schemas.microsoft.com/office/drawing/2014/main" id="{00000000-0008-0000-0200-00009A00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28574</xdr:rowOff>
    </xdr:to>
    <xdr:sp macro="" textlink="">
      <xdr:nvSpPr>
        <xdr:cNvPr id="155" name="Text Box 254">
          <a:extLst>
            <a:ext uri="{FF2B5EF4-FFF2-40B4-BE49-F238E27FC236}">
              <a16:creationId xmlns:a16="http://schemas.microsoft.com/office/drawing/2014/main" id="{00000000-0008-0000-0200-00009B000000}"/>
            </a:ext>
          </a:extLst>
        </xdr:cNvPr>
        <xdr:cNvSpPr txBox="1">
          <a:spLocks noChangeArrowheads="1"/>
        </xdr:cNvSpPr>
      </xdr:nvSpPr>
      <xdr:spPr bwMode="auto">
        <a:xfrm>
          <a:off x="1076325" y="16221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156" name="Text Box 255">
          <a:extLst>
            <a:ext uri="{FF2B5EF4-FFF2-40B4-BE49-F238E27FC236}">
              <a16:creationId xmlns:a16="http://schemas.microsoft.com/office/drawing/2014/main" id="{00000000-0008-0000-0200-00009C00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157" name="Text Box 256">
          <a:extLst>
            <a:ext uri="{FF2B5EF4-FFF2-40B4-BE49-F238E27FC236}">
              <a16:creationId xmlns:a16="http://schemas.microsoft.com/office/drawing/2014/main" id="{00000000-0008-0000-0200-00009D00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28574</xdr:rowOff>
    </xdr:to>
    <xdr:sp macro="" textlink="">
      <xdr:nvSpPr>
        <xdr:cNvPr id="158" name="Text Box 257">
          <a:extLst>
            <a:ext uri="{FF2B5EF4-FFF2-40B4-BE49-F238E27FC236}">
              <a16:creationId xmlns:a16="http://schemas.microsoft.com/office/drawing/2014/main" id="{00000000-0008-0000-0200-00009E000000}"/>
            </a:ext>
          </a:extLst>
        </xdr:cNvPr>
        <xdr:cNvSpPr txBox="1">
          <a:spLocks noChangeArrowheads="1"/>
        </xdr:cNvSpPr>
      </xdr:nvSpPr>
      <xdr:spPr bwMode="auto">
        <a:xfrm>
          <a:off x="1076325" y="16221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28576</xdr:rowOff>
    </xdr:to>
    <xdr:sp macro="" textlink="">
      <xdr:nvSpPr>
        <xdr:cNvPr id="159" name="Text Box 258">
          <a:extLst>
            <a:ext uri="{FF2B5EF4-FFF2-40B4-BE49-F238E27FC236}">
              <a16:creationId xmlns:a16="http://schemas.microsoft.com/office/drawing/2014/main" id="{00000000-0008-0000-0200-00009F000000}"/>
            </a:ext>
          </a:extLst>
        </xdr:cNvPr>
        <xdr:cNvSpPr txBox="1">
          <a:spLocks noChangeArrowheads="1"/>
        </xdr:cNvSpPr>
      </xdr:nvSpPr>
      <xdr:spPr bwMode="auto">
        <a:xfrm>
          <a:off x="1076325" y="16221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160" name="Text Box 259">
          <a:extLst>
            <a:ext uri="{FF2B5EF4-FFF2-40B4-BE49-F238E27FC236}">
              <a16:creationId xmlns:a16="http://schemas.microsoft.com/office/drawing/2014/main" id="{00000000-0008-0000-0200-0000A000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161" name="Text Box 260">
          <a:extLst>
            <a:ext uri="{FF2B5EF4-FFF2-40B4-BE49-F238E27FC236}">
              <a16:creationId xmlns:a16="http://schemas.microsoft.com/office/drawing/2014/main" id="{00000000-0008-0000-0200-0000A100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28576</xdr:rowOff>
    </xdr:to>
    <xdr:sp macro="" textlink="">
      <xdr:nvSpPr>
        <xdr:cNvPr id="162" name="Text Box 261">
          <a:extLst>
            <a:ext uri="{FF2B5EF4-FFF2-40B4-BE49-F238E27FC236}">
              <a16:creationId xmlns:a16="http://schemas.microsoft.com/office/drawing/2014/main" id="{00000000-0008-0000-0200-0000A2000000}"/>
            </a:ext>
          </a:extLst>
        </xdr:cNvPr>
        <xdr:cNvSpPr txBox="1">
          <a:spLocks noChangeArrowheads="1"/>
        </xdr:cNvSpPr>
      </xdr:nvSpPr>
      <xdr:spPr bwMode="auto">
        <a:xfrm>
          <a:off x="1076325" y="16221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163" name="Text Box 262">
          <a:extLst>
            <a:ext uri="{FF2B5EF4-FFF2-40B4-BE49-F238E27FC236}">
              <a16:creationId xmlns:a16="http://schemas.microsoft.com/office/drawing/2014/main" id="{00000000-0008-0000-0200-0000A300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164" name="Text Box 263">
          <a:extLst>
            <a:ext uri="{FF2B5EF4-FFF2-40B4-BE49-F238E27FC236}">
              <a16:creationId xmlns:a16="http://schemas.microsoft.com/office/drawing/2014/main" id="{00000000-0008-0000-0200-0000A400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28576</xdr:rowOff>
    </xdr:to>
    <xdr:sp macro="" textlink="">
      <xdr:nvSpPr>
        <xdr:cNvPr id="165" name="Text Box 264">
          <a:extLst>
            <a:ext uri="{FF2B5EF4-FFF2-40B4-BE49-F238E27FC236}">
              <a16:creationId xmlns:a16="http://schemas.microsoft.com/office/drawing/2014/main" id="{00000000-0008-0000-0200-0000A5000000}"/>
            </a:ext>
          </a:extLst>
        </xdr:cNvPr>
        <xdr:cNvSpPr txBox="1">
          <a:spLocks noChangeArrowheads="1"/>
        </xdr:cNvSpPr>
      </xdr:nvSpPr>
      <xdr:spPr bwMode="auto">
        <a:xfrm>
          <a:off x="1076325" y="16221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166" name="Text Box 265">
          <a:extLst>
            <a:ext uri="{FF2B5EF4-FFF2-40B4-BE49-F238E27FC236}">
              <a16:creationId xmlns:a16="http://schemas.microsoft.com/office/drawing/2014/main" id="{00000000-0008-0000-0200-0000A600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167" name="Text Box 266">
          <a:extLst>
            <a:ext uri="{FF2B5EF4-FFF2-40B4-BE49-F238E27FC236}">
              <a16:creationId xmlns:a16="http://schemas.microsoft.com/office/drawing/2014/main" id="{00000000-0008-0000-0200-0000A700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28576</xdr:rowOff>
    </xdr:to>
    <xdr:sp macro="" textlink="">
      <xdr:nvSpPr>
        <xdr:cNvPr id="168" name="Text Box 267">
          <a:extLst>
            <a:ext uri="{FF2B5EF4-FFF2-40B4-BE49-F238E27FC236}">
              <a16:creationId xmlns:a16="http://schemas.microsoft.com/office/drawing/2014/main" id="{00000000-0008-0000-0200-0000A8000000}"/>
            </a:ext>
          </a:extLst>
        </xdr:cNvPr>
        <xdr:cNvSpPr txBox="1">
          <a:spLocks noChangeArrowheads="1"/>
        </xdr:cNvSpPr>
      </xdr:nvSpPr>
      <xdr:spPr bwMode="auto">
        <a:xfrm>
          <a:off x="1076325" y="16221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28575</xdr:rowOff>
    </xdr:to>
    <xdr:sp macro="" textlink="">
      <xdr:nvSpPr>
        <xdr:cNvPr id="169" name="Text Box 268">
          <a:extLst>
            <a:ext uri="{FF2B5EF4-FFF2-40B4-BE49-F238E27FC236}">
              <a16:creationId xmlns:a16="http://schemas.microsoft.com/office/drawing/2014/main" id="{00000000-0008-0000-0200-0000A9000000}"/>
            </a:ext>
          </a:extLst>
        </xdr:cNvPr>
        <xdr:cNvSpPr txBox="1">
          <a:spLocks noChangeArrowheads="1"/>
        </xdr:cNvSpPr>
      </xdr:nvSpPr>
      <xdr:spPr bwMode="auto">
        <a:xfrm>
          <a:off x="1076325" y="16221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170" name="Text Box 269">
          <a:extLst>
            <a:ext uri="{FF2B5EF4-FFF2-40B4-BE49-F238E27FC236}">
              <a16:creationId xmlns:a16="http://schemas.microsoft.com/office/drawing/2014/main" id="{00000000-0008-0000-0200-0000AA00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171" name="Text Box 270">
          <a:extLst>
            <a:ext uri="{FF2B5EF4-FFF2-40B4-BE49-F238E27FC236}">
              <a16:creationId xmlns:a16="http://schemas.microsoft.com/office/drawing/2014/main" id="{00000000-0008-0000-0200-0000AB00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28575</xdr:rowOff>
    </xdr:to>
    <xdr:sp macro="" textlink="">
      <xdr:nvSpPr>
        <xdr:cNvPr id="172" name="Text Box 271">
          <a:extLst>
            <a:ext uri="{FF2B5EF4-FFF2-40B4-BE49-F238E27FC236}">
              <a16:creationId xmlns:a16="http://schemas.microsoft.com/office/drawing/2014/main" id="{00000000-0008-0000-0200-0000AC000000}"/>
            </a:ext>
          </a:extLst>
        </xdr:cNvPr>
        <xdr:cNvSpPr txBox="1">
          <a:spLocks noChangeArrowheads="1"/>
        </xdr:cNvSpPr>
      </xdr:nvSpPr>
      <xdr:spPr bwMode="auto">
        <a:xfrm>
          <a:off x="1076325" y="16221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173" name="Text Box 272">
          <a:extLst>
            <a:ext uri="{FF2B5EF4-FFF2-40B4-BE49-F238E27FC236}">
              <a16:creationId xmlns:a16="http://schemas.microsoft.com/office/drawing/2014/main" id="{00000000-0008-0000-0200-0000AD00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174" name="Text Box 273">
          <a:extLst>
            <a:ext uri="{FF2B5EF4-FFF2-40B4-BE49-F238E27FC236}">
              <a16:creationId xmlns:a16="http://schemas.microsoft.com/office/drawing/2014/main" id="{00000000-0008-0000-0200-0000AE00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28575</xdr:rowOff>
    </xdr:to>
    <xdr:sp macro="" textlink="">
      <xdr:nvSpPr>
        <xdr:cNvPr id="175" name="Text Box 274">
          <a:extLst>
            <a:ext uri="{FF2B5EF4-FFF2-40B4-BE49-F238E27FC236}">
              <a16:creationId xmlns:a16="http://schemas.microsoft.com/office/drawing/2014/main" id="{00000000-0008-0000-0200-0000AF000000}"/>
            </a:ext>
          </a:extLst>
        </xdr:cNvPr>
        <xdr:cNvSpPr txBox="1">
          <a:spLocks noChangeArrowheads="1"/>
        </xdr:cNvSpPr>
      </xdr:nvSpPr>
      <xdr:spPr bwMode="auto">
        <a:xfrm>
          <a:off x="1076325" y="16221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176" name="Text Box 275">
          <a:extLst>
            <a:ext uri="{FF2B5EF4-FFF2-40B4-BE49-F238E27FC236}">
              <a16:creationId xmlns:a16="http://schemas.microsoft.com/office/drawing/2014/main" id="{00000000-0008-0000-0200-0000B000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177" name="Text Box 276">
          <a:extLst>
            <a:ext uri="{FF2B5EF4-FFF2-40B4-BE49-F238E27FC236}">
              <a16:creationId xmlns:a16="http://schemas.microsoft.com/office/drawing/2014/main" id="{00000000-0008-0000-0200-0000B100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28575</xdr:rowOff>
    </xdr:to>
    <xdr:sp macro="" textlink="">
      <xdr:nvSpPr>
        <xdr:cNvPr id="178" name="Text Box 277">
          <a:extLst>
            <a:ext uri="{FF2B5EF4-FFF2-40B4-BE49-F238E27FC236}">
              <a16:creationId xmlns:a16="http://schemas.microsoft.com/office/drawing/2014/main" id="{00000000-0008-0000-0200-0000B2000000}"/>
            </a:ext>
          </a:extLst>
        </xdr:cNvPr>
        <xdr:cNvSpPr txBox="1">
          <a:spLocks noChangeArrowheads="1"/>
        </xdr:cNvSpPr>
      </xdr:nvSpPr>
      <xdr:spPr bwMode="auto">
        <a:xfrm>
          <a:off x="1076325" y="16221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28576</xdr:rowOff>
    </xdr:to>
    <xdr:sp macro="" textlink="">
      <xdr:nvSpPr>
        <xdr:cNvPr id="179" name="Text Box 278">
          <a:extLst>
            <a:ext uri="{FF2B5EF4-FFF2-40B4-BE49-F238E27FC236}">
              <a16:creationId xmlns:a16="http://schemas.microsoft.com/office/drawing/2014/main" id="{00000000-0008-0000-0200-0000B3000000}"/>
            </a:ext>
          </a:extLst>
        </xdr:cNvPr>
        <xdr:cNvSpPr txBox="1">
          <a:spLocks noChangeArrowheads="1"/>
        </xdr:cNvSpPr>
      </xdr:nvSpPr>
      <xdr:spPr bwMode="auto">
        <a:xfrm>
          <a:off x="1076325" y="16221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180" name="Text Box 279">
          <a:extLst>
            <a:ext uri="{FF2B5EF4-FFF2-40B4-BE49-F238E27FC236}">
              <a16:creationId xmlns:a16="http://schemas.microsoft.com/office/drawing/2014/main" id="{00000000-0008-0000-0200-0000B400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181" name="Text Box 280">
          <a:extLst>
            <a:ext uri="{FF2B5EF4-FFF2-40B4-BE49-F238E27FC236}">
              <a16:creationId xmlns:a16="http://schemas.microsoft.com/office/drawing/2014/main" id="{00000000-0008-0000-0200-0000B500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28576</xdr:rowOff>
    </xdr:to>
    <xdr:sp macro="" textlink="">
      <xdr:nvSpPr>
        <xdr:cNvPr id="182" name="Text Box 281">
          <a:extLst>
            <a:ext uri="{FF2B5EF4-FFF2-40B4-BE49-F238E27FC236}">
              <a16:creationId xmlns:a16="http://schemas.microsoft.com/office/drawing/2014/main" id="{00000000-0008-0000-0200-0000B6000000}"/>
            </a:ext>
          </a:extLst>
        </xdr:cNvPr>
        <xdr:cNvSpPr txBox="1">
          <a:spLocks noChangeArrowheads="1"/>
        </xdr:cNvSpPr>
      </xdr:nvSpPr>
      <xdr:spPr bwMode="auto">
        <a:xfrm>
          <a:off x="1076325" y="16221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183" name="Text Box 282">
          <a:extLst>
            <a:ext uri="{FF2B5EF4-FFF2-40B4-BE49-F238E27FC236}">
              <a16:creationId xmlns:a16="http://schemas.microsoft.com/office/drawing/2014/main" id="{00000000-0008-0000-0200-0000B700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184" name="Text Box 283">
          <a:extLst>
            <a:ext uri="{FF2B5EF4-FFF2-40B4-BE49-F238E27FC236}">
              <a16:creationId xmlns:a16="http://schemas.microsoft.com/office/drawing/2014/main" id="{00000000-0008-0000-0200-0000B800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28576</xdr:rowOff>
    </xdr:to>
    <xdr:sp macro="" textlink="">
      <xdr:nvSpPr>
        <xdr:cNvPr id="185" name="Text Box 284">
          <a:extLst>
            <a:ext uri="{FF2B5EF4-FFF2-40B4-BE49-F238E27FC236}">
              <a16:creationId xmlns:a16="http://schemas.microsoft.com/office/drawing/2014/main" id="{00000000-0008-0000-0200-0000B9000000}"/>
            </a:ext>
          </a:extLst>
        </xdr:cNvPr>
        <xdr:cNvSpPr txBox="1">
          <a:spLocks noChangeArrowheads="1"/>
        </xdr:cNvSpPr>
      </xdr:nvSpPr>
      <xdr:spPr bwMode="auto">
        <a:xfrm>
          <a:off x="1076325" y="16221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186" name="Text Box 285">
          <a:extLst>
            <a:ext uri="{FF2B5EF4-FFF2-40B4-BE49-F238E27FC236}">
              <a16:creationId xmlns:a16="http://schemas.microsoft.com/office/drawing/2014/main" id="{00000000-0008-0000-0200-0000BA00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187" name="Text Box 286">
          <a:extLst>
            <a:ext uri="{FF2B5EF4-FFF2-40B4-BE49-F238E27FC236}">
              <a16:creationId xmlns:a16="http://schemas.microsoft.com/office/drawing/2014/main" id="{00000000-0008-0000-0200-0000BB00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28576</xdr:rowOff>
    </xdr:to>
    <xdr:sp macro="" textlink="">
      <xdr:nvSpPr>
        <xdr:cNvPr id="188" name="Text Box 287">
          <a:extLst>
            <a:ext uri="{FF2B5EF4-FFF2-40B4-BE49-F238E27FC236}">
              <a16:creationId xmlns:a16="http://schemas.microsoft.com/office/drawing/2014/main" id="{00000000-0008-0000-0200-0000BC000000}"/>
            </a:ext>
          </a:extLst>
        </xdr:cNvPr>
        <xdr:cNvSpPr txBox="1">
          <a:spLocks noChangeArrowheads="1"/>
        </xdr:cNvSpPr>
      </xdr:nvSpPr>
      <xdr:spPr bwMode="auto">
        <a:xfrm>
          <a:off x="1076325" y="16221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189" name="Text Box 288">
          <a:extLst>
            <a:ext uri="{FF2B5EF4-FFF2-40B4-BE49-F238E27FC236}">
              <a16:creationId xmlns:a16="http://schemas.microsoft.com/office/drawing/2014/main" id="{00000000-0008-0000-0200-0000BD00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190" name="Text Box 289">
          <a:extLst>
            <a:ext uri="{FF2B5EF4-FFF2-40B4-BE49-F238E27FC236}">
              <a16:creationId xmlns:a16="http://schemas.microsoft.com/office/drawing/2014/main" id="{00000000-0008-0000-0200-0000BE00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28576</xdr:rowOff>
    </xdr:to>
    <xdr:sp macro="" textlink="">
      <xdr:nvSpPr>
        <xdr:cNvPr id="191" name="Text Box 290">
          <a:extLst>
            <a:ext uri="{FF2B5EF4-FFF2-40B4-BE49-F238E27FC236}">
              <a16:creationId xmlns:a16="http://schemas.microsoft.com/office/drawing/2014/main" id="{00000000-0008-0000-0200-0000BF000000}"/>
            </a:ext>
          </a:extLst>
        </xdr:cNvPr>
        <xdr:cNvSpPr txBox="1">
          <a:spLocks noChangeArrowheads="1"/>
        </xdr:cNvSpPr>
      </xdr:nvSpPr>
      <xdr:spPr bwMode="auto">
        <a:xfrm>
          <a:off x="1076325" y="16221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192" name="Text Box 291">
          <a:extLst>
            <a:ext uri="{FF2B5EF4-FFF2-40B4-BE49-F238E27FC236}">
              <a16:creationId xmlns:a16="http://schemas.microsoft.com/office/drawing/2014/main" id="{00000000-0008-0000-0200-0000C000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193" name="Text Box 292">
          <a:extLst>
            <a:ext uri="{FF2B5EF4-FFF2-40B4-BE49-F238E27FC236}">
              <a16:creationId xmlns:a16="http://schemas.microsoft.com/office/drawing/2014/main" id="{00000000-0008-0000-0200-0000C100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28576</xdr:rowOff>
    </xdr:to>
    <xdr:sp macro="" textlink="">
      <xdr:nvSpPr>
        <xdr:cNvPr id="194" name="Text Box 293">
          <a:extLst>
            <a:ext uri="{FF2B5EF4-FFF2-40B4-BE49-F238E27FC236}">
              <a16:creationId xmlns:a16="http://schemas.microsoft.com/office/drawing/2014/main" id="{00000000-0008-0000-0200-0000C2000000}"/>
            </a:ext>
          </a:extLst>
        </xdr:cNvPr>
        <xdr:cNvSpPr txBox="1">
          <a:spLocks noChangeArrowheads="1"/>
        </xdr:cNvSpPr>
      </xdr:nvSpPr>
      <xdr:spPr bwMode="auto">
        <a:xfrm>
          <a:off x="1076325" y="16221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195" name="Text Box 294">
          <a:extLst>
            <a:ext uri="{FF2B5EF4-FFF2-40B4-BE49-F238E27FC236}">
              <a16:creationId xmlns:a16="http://schemas.microsoft.com/office/drawing/2014/main" id="{00000000-0008-0000-0200-0000C300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196" name="Text Box 295">
          <a:extLst>
            <a:ext uri="{FF2B5EF4-FFF2-40B4-BE49-F238E27FC236}">
              <a16:creationId xmlns:a16="http://schemas.microsoft.com/office/drawing/2014/main" id="{00000000-0008-0000-0200-0000C400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28576</xdr:rowOff>
    </xdr:to>
    <xdr:sp macro="" textlink="">
      <xdr:nvSpPr>
        <xdr:cNvPr id="197" name="Text Box 296">
          <a:extLst>
            <a:ext uri="{FF2B5EF4-FFF2-40B4-BE49-F238E27FC236}">
              <a16:creationId xmlns:a16="http://schemas.microsoft.com/office/drawing/2014/main" id="{00000000-0008-0000-0200-0000C5000000}"/>
            </a:ext>
          </a:extLst>
        </xdr:cNvPr>
        <xdr:cNvSpPr txBox="1">
          <a:spLocks noChangeArrowheads="1"/>
        </xdr:cNvSpPr>
      </xdr:nvSpPr>
      <xdr:spPr bwMode="auto">
        <a:xfrm>
          <a:off x="1076325" y="16221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28576</xdr:rowOff>
    </xdr:to>
    <xdr:sp macro="" textlink="">
      <xdr:nvSpPr>
        <xdr:cNvPr id="198" name="Text Box 297">
          <a:extLst>
            <a:ext uri="{FF2B5EF4-FFF2-40B4-BE49-F238E27FC236}">
              <a16:creationId xmlns:a16="http://schemas.microsoft.com/office/drawing/2014/main" id="{00000000-0008-0000-0200-0000C6000000}"/>
            </a:ext>
          </a:extLst>
        </xdr:cNvPr>
        <xdr:cNvSpPr txBox="1">
          <a:spLocks noChangeArrowheads="1"/>
        </xdr:cNvSpPr>
      </xdr:nvSpPr>
      <xdr:spPr bwMode="auto">
        <a:xfrm>
          <a:off x="1076325" y="16221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199" name="Text Box 298">
          <a:extLst>
            <a:ext uri="{FF2B5EF4-FFF2-40B4-BE49-F238E27FC236}">
              <a16:creationId xmlns:a16="http://schemas.microsoft.com/office/drawing/2014/main" id="{00000000-0008-0000-0200-0000C700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200" name="Text Box 299">
          <a:extLst>
            <a:ext uri="{FF2B5EF4-FFF2-40B4-BE49-F238E27FC236}">
              <a16:creationId xmlns:a16="http://schemas.microsoft.com/office/drawing/2014/main" id="{00000000-0008-0000-0200-0000C800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28576</xdr:rowOff>
    </xdr:to>
    <xdr:sp macro="" textlink="">
      <xdr:nvSpPr>
        <xdr:cNvPr id="201" name="Text Box 300">
          <a:extLst>
            <a:ext uri="{FF2B5EF4-FFF2-40B4-BE49-F238E27FC236}">
              <a16:creationId xmlns:a16="http://schemas.microsoft.com/office/drawing/2014/main" id="{00000000-0008-0000-0200-0000C9000000}"/>
            </a:ext>
          </a:extLst>
        </xdr:cNvPr>
        <xdr:cNvSpPr txBox="1">
          <a:spLocks noChangeArrowheads="1"/>
        </xdr:cNvSpPr>
      </xdr:nvSpPr>
      <xdr:spPr bwMode="auto">
        <a:xfrm>
          <a:off x="1076325" y="16221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202" name="Text Box 301">
          <a:extLst>
            <a:ext uri="{FF2B5EF4-FFF2-40B4-BE49-F238E27FC236}">
              <a16:creationId xmlns:a16="http://schemas.microsoft.com/office/drawing/2014/main" id="{00000000-0008-0000-0200-0000CA00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203" name="Text Box 302">
          <a:extLst>
            <a:ext uri="{FF2B5EF4-FFF2-40B4-BE49-F238E27FC236}">
              <a16:creationId xmlns:a16="http://schemas.microsoft.com/office/drawing/2014/main" id="{00000000-0008-0000-0200-0000CB00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28576</xdr:rowOff>
    </xdr:to>
    <xdr:sp macro="" textlink="">
      <xdr:nvSpPr>
        <xdr:cNvPr id="204" name="Text Box 303">
          <a:extLst>
            <a:ext uri="{FF2B5EF4-FFF2-40B4-BE49-F238E27FC236}">
              <a16:creationId xmlns:a16="http://schemas.microsoft.com/office/drawing/2014/main" id="{00000000-0008-0000-0200-0000CC000000}"/>
            </a:ext>
          </a:extLst>
        </xdr:cNvPr>
        <xdr:cNvSpPr txBox="1">
          <a:spLocks noChangeArrowheads="1"/>
        </xdr:cNvSpPr>
      </xdr:nvSpPr>
      <xdr:spPr bwMode="auto">
        <a:xfrm>
          <a:off x="1076325" y="16221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205" name="Text Box 304">
          <a:extLst>
            <a:ext uri="{FF2B5EF4-FFF2-40B4-BE49-F238E27FC236}">
              <a16:creationId xmlns:a16="http://schemas.microsoft.com/office/drawing/2014/main" id="{00000000-0008-0000-0200-0000CD00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206" name="Text Box 305">
          <a:extLst>
            <a:ext uri="{FF2B5EF4-FFF2-40B4-BE49-F238E27FC236}">
              <a16:creationId xmlns:a16="http://schemas.microsoft.com/office/drawing/2014/main" id="{00000000-0008-0000-0200-0000CE00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28576</xdr:rowOff>
    </xdr:to>
    <xdr:sp macro="" textlink="">
      <xdr:nvSpPr>
        <xdr:cNvPr id="207" name="Text Box 306">
          <a:extLst>
            <a:ext uri="{FF2B5EF4-FFF2-40B4-BE49-F238E27FC236}">
              <a16:creationId xmlns:a16="http://schemas.microsoft.com/office/drawing/2014/main" id="{00000000-0008-0000-0200-0000CF000000}"/>
            </a:ext>
          </a:extLst>
        </xdr:cNvPr>
        <xdr:cNvSpPr txBox="1">
          <a:spLocks noChangeArrowheads="1"/>
        </xdr:cNvSpPr>
      </xdr:nvSpPr>
      <xdr:spPr bwMode="auto">
        <a:xfrm>
          <a:off x="1076325" y="16221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208" name="Text Box 307">
          <a:extLst>
            <a:ext uri="{FF2B5EF4-FFF2-40B4-BE49-F238E27FC236}">
              <a16:creationId xmlns:a16="http://schemas.microsoft.com/office/drawing/2014/main" id="{00000000-0008-0000-0200-0000D000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209" name="Text Box 308">
          <a:extLst>
            <a:ext uri="{FF2B5EF4-FFF2-40B4-BE49-F238E27FC236}">
              <a16:creationId xmlns:a16="http://schemas.microsoft.com/office/drawing/2014/main" id="{00000000-0008-0000-0200-0000D100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95250</xdr:colOff>
      <xdr:row>10</xdr:row>
      <xdr:rowOff>19050</xdr:rowOff>
    </xdr:to>
    <xdr:sp macro="" textlink="">
      <xdr:nvSpPr>
        <xdr:cNvPr id="210" name="Text Box 309">
          <a:extLst>
            <a:ext uri="{FF2B5EF4-FFF2-40B4-BE49-F238E27FC236}">
              <a16:creationId xmlns:a16="http://schemas.microsoft.com/office/drawing/2014/main" id="{00000000-0008-0000-0200-0000D200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95250</xdr:colOff>
      <xdr:row>10</xdr:row>
      <xdr:rowOff>19050</xdr:rowOff>
    </xdr:to>
    <xdr:sp macro="" textlink="">
      <xdr:nvSpPr>
        <xdr:cNvPr id="211" name="Text Box 310">
          <a:extLst>
            <a:ext uri="{FF2B5EF4-FFF2-40B4-BE49-F238E27FC236}">
              <a16:creationId xmlns:a16="http://schemas.microsoft.com/office/drawing/2014/main" id="{00000000-0008-0000-0200-0000D300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95250</xdr:colOff>
      <xdr:row>10</xdr:row>
      <xdr:rowOff>19050</xdr:rowOff>
    </xdr:to>
    <xdr:sp macro="" textlink="">
      <xdr:nvSpPr>
        <xdr:cNvPr id="212" name="Text Box 311">
          <a:extLst>
            <a:ext uri="{FF2B5EF4-FFF2-40B4-BE49-F238E27FC236}">
              <a16:creationId xmlns:a16="http://schemas.microsoft.com/office/drawing/2014/main" id="{00000000-0008-0000-0200-0000D400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95250</xdr:colOff>
      <xdr:row>10</xdr:row>
      <xdr:rowOff>19050</xdr:rowOff>
    </xdr:to>
    <xdr:sp macro="" textlink="">
      <xdr:nvSpPr>
        <xdr:cNvPr id="213" name="Text Box 312">
          <a:extLst>
            <a:ext uri="{FF2B5EF4-FFF2-40B4-BE49-F238E27FC236}">
              <a16:creationId xmlns:a16="http://schemas.microsoft.com/office/drawing/2014/main" id="{00000000-0008-0000-0200-0000D500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95250</xdr:colOff>
      <xdr:row>10</xdr:row>
      <xdr:rowOff>19050</xdr:rowOff>
    </xdr:to>
    <xdr:sp macro="" textlink="">
      <xdr:nvSpPr>
        <xdr:cNvPr id="214" name="Text Box 313">
          <a:extLst>
            <a:ext uri="{FF2B5EF4-FFF2-40B4-BE49-F238E27FC236}">
              <a16:creationId xmlns:a16="http://schemas.microsoft.com/office/drawing/2014/main" id="{00000000-0008-0000-0200-0000D600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95250</xdr:colOff>
      <xdr:row>10</xdr:row>
      <xdr:rowOff>19050</xdr:rowOff>
    </xdr:to>
    <xdr:sp macro="" textlink="">
      <xdr:nvSpPr>
        <xdr:cNvPr id="215" name="Text Box 314">
          <a:extLst>
            <a:ext uri="{FF2B5EF4-FFF2-40B4-BE49-F238E27FC236}">
              <a16:creationId xmlns:a16="http://schemas.microsoft.com/office/drawing/2014/main" id="{00000000-0008-0000-0200-0000D700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95250</xdr:colOff>
      <xdr:row>10</xdr:row>
      <xdr:rowOff>19050</xdr:rowOff>
    </xdr:to>
    <xdr:sp macro="" textlink="">
      <xdr:nvSpPr>
        <xdr:cNvPr id="216" name="Text Box 315">
          <a:extLst>
            <a:ext uri="{FF2B5EF4-FFF2-40B4-BE49-F238E27FC236}">
              <a16:creationId xmlns:a16="http://schemas.microsoft.com/office/drawing/2014/main" id="{00000000-0008-0000-0200-0000D800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95250</xdr:colOff>
      <xdr:row>10</xdr:row>
      <xdr:rowOff>19050</xdr:rowOff>
    </xdr:to>
    <xdr:sp macro="" textlink="">
      <xdr:nvSpPr>
        <xdr:cNvPr id="217" name="Text Box 316">
          <a:extLst>
            <a:ext uri="{FF2B5EF4-FFF2-40B4-BE49-F238E27FC236}">
              <a16:creationId xmlns:a16="http://schemas.microsoft.com/office/drawing/2014/main" id="{00000000-0008-0000-0200-0000D900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95250</xdr:colOff>
      <xdr:row>10</xdr:row>
      <xdr:rowOff>19050</xdr:rowOff>
    </xdr:to>
    <xdr:sp macro="" textlink="">
      <xdr:nvSpPr>
        <xdr:cNvPr id="218" name="Text Box 317">
          <a:extLst>
            <a:ext uri="{FF2B5EF4-FFF2-40B4-BE49-F238E27FC236}">
              <a16:creationId xmlns:a16="http://schemas.microsoft.com/office/drawing/2014/main" id="{00000000-0008-0000-0200-0000DA00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95250</xdr:colOff>
      <xdr:row>10</xdr:row>
      <xdr:rowOff>19050</xdr:rowOff>
    </xdr:to>
    <xdr:sp macro="" textlink="">
      <xdr:nvSpPr>
        <xdr:cNvPr id="219" name="Text Box 318">
          <a:extLst>
            <a:ext uri="{FF2B5EF4-FFF2-40B4-BE49-F238E27FC236}">
              <a16:creationId xmlns:a16="http://schemas.microsoft.com/office/drawing/2014/main" id="{00000000-0008-0000-0200-0000DB00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95250</xdr:colOff>
      <xdr:row>10</xdr:row>
      <xdr:rowOff>19050</xdr:rowOff>
    </xdr:to>
    <xdr:sp macro="" textlink="">
      <xdr:nvSpPr>
        <xdr:cNvPr id="220" name="Text Box 319">
          <a:extLst>
            <a:ext uri="{FF2B5EF4-FFF2-40B4-BE49-F238E27FC236}">
              <a16:creationId xmlns:a16="http://schemas.microsoft.com/office/drawing/2014/main" id="{00000000-0008-0000-0200-0000DC00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95250</xdr:colOff>
      <xdr:row>10</xdr:row>
      <xdr:rowOff>19050</xdr:rowOff>
    </xdr:to>
    <xdr:sp macro="" textlink="">
      <xdr:nvSpPr>
        <xdr:cNvPr id="221" name="Text Box 320">
          <a:extLst>
            <a:ext uri="{FF2B5EF4-FFF2-40B4-BE49-F238E27FC236}">
              <a16:creationId xmlns:a16="http://schemas.microsoft.com/office/drawing/2014/main" id="{00000000-0008-0000-0200-0000DD00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95250</xdr:colOff>
      <xdr:row>10</xdr:row>
      <xdr:rowOff>19050</xdr:rowOff>
    </xdr:to>
    <xdr:sp macro="" textlink="">
      <xdr:nvSpPr>
        <xdr:cNvPr id="222" name="Text Box 321">
          <a:extLst>
            <a:ext uri="{FF2B5EF4-FFF2-40B4-BE49-F238E27FC236}">
              <a16:creationId xmlns:a16="http://schemas.microsoft.com/office/drawing/2014/main" id="{00000000-0008-0000-0200-0000DE00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95250</xdr:colOff>
      <xdr:row>10</xdr:row>
      <xdr:rowOff>19050</xdr:rowOff>
    </xdr:to>
    <xdr:sp macro="" textlink="">
      <xdr:nvSpPr>
        <xdr:cNvPr id="223" name="Text Box 322">
          <a:extLst>
            <a:ext uri="{FF2B5EF4-FFF2-40B4-BE49-F238E27FC236}">
              <a16:creationId xmlns:a16="http://schemas.microsoft.com/office/drawing/2014/main" id="{00000000-0008-0000-0200-0000DF00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95250</xdr:colOff>
      <xdr:row>10</xdr:row>
      <xdr:rowOff>19050</xdr:rowOff>
    </xdr:to>
    <xdr:sp macro="" textlink="">
      <xdr:nvSpPr>
        <xdr:cNvPr id="224" name="Text Box 323">
          <a:extLst>
            <a:ext uri="{FF2B5EF4-FFF2-40B4-BE49-F238E27FC236}">
              <a16:creationId xmlns:a16="http://schemas.microsoft.com/office/drawing/2014/main" id="{00000000-0008-0000-0200-0000E000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95250</xdr:colOff>
      <xdr:row>10</xdr:row>
      <xdr:rowOff>19050</xdr:rowOff>
    </xdr:to>
    <xdr:sp macro="" textlink="">
      <xdr:nvSpPr>
        <xdr:cNvPr id="225" name="Text Box 324">
          <a:extLst>
            <a:ext uri="{FF2B5EF4-FFF2-40B4-BE49-F238E27FC236}">
              <a16:creationId xmlns:a16="http://schemas.microsoft.com/office/drawing/2014/main" id="{00000000-0008-0000-0200-0000E100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95250</xdr:colOff>
      <xdr:row>10</xdr:row>
      <xdr:rowOff>19050</xdr:rowOff>
    </xdr:to>
    <xdr:sp macro="" textlink="">
      <xdr:nvSpPr>
        <xdr:cNvPr id="226" name="Text Box 325">
          <a:extLst>
            <a:ext uri="{FF2B5EF4-FFF2-40B4-BE49-F238E27FC236}">
              <a16:creationId xmlns:a16="http://schemas.microsoft.com/office/drawing/2014/main" id="{00000000-0008-0000-0200-0000E200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95250</xdr:colOff>
      <xdr:row>10</xdr:row>
      <xdr:rowOff>19050</xdr:rowOff>
    </xdr:to>
    <xdr:sp macro="" textlink="">
      <xdr:nvSpPr>
        <xdr:cNvPr id="227" name="Text Box 326">
          <a:extLst>
            <a:ext uri="{FF2B5EF4-FFF2-40B4-BE49-F238E27FC236}">
              <a16:creationId xmlns:a16="http://schemas.microsoft.com/office/drawing/2014/main" id="{00000000-0008-0000-0200-0000E300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95250</xdr:colOff>
      <xdr:row>10</xdr:row>
      <xdr:rowOff>19050</xdr:rowOff>
    </xdr:to>
    <xdr:sp macro="" textlink="">
      <xdr:nvSpPr>
        <xdr:cNvPr id="228" name="Text Box 327">
          <a:extLst>
            <a:ext uri="{FF2B5EF4-FFF2-40B4-BE49-F238E27FC236}">
              <a16:creationId xmlns:a16="http://schemas.microsoft.com/office/drawing/2014/main" id="{00000000-0008-0000-0200-0000E400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95250</xdr:colOff>
      <xdr:row>10</xdr:row>
      <xdr:rowOff>19050</xdr:rowOff>
    </xdr:to>
    <xdr:sp macro="" textlink="">
      <xdr:nvSpPr>
        <xdr:cNvPr id="229" name="Text Box 328">
          <a:extLst>
            <a:ext uri="{FF2B5EF4-FFF2-40B4-BE49-F238E27FC236}">
              <a16:creationId xmlns:a16="http://schemas.microsoft.com/office/drawing/2014/main" id="{00000000-0008-0000-0200-0000E500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95250</xdr:colOff>
      <xdr:row>10</xdr:row>
      <xdr:rowOff>19050</xdr:rowOff>
    </xdr:to>
    <xdr:sp macro="" textlink="">
      <xdr:nvSpPr>
        <xdr:cNvPr id="230" name="Text Box 329">
          <a:extLst>
            <a:ext uri="{FF2B5EF4-FFF2-40B4-BE49-F238E27FC236}">
              <a16:creationId xmlns:a16="http://schemas.microsoft.com/office/drawing/2014/main" id="{00000000-0008-0000-0200-0000E600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95250</xdr:colOff>
      <xdr:row>10</xdr:row>
      <xdr:rowOff>19050</xdr:rowOff>
    </xdr:to>
    <xdr:sp macro="" textlink="">
      <xdr:nvSpPr>
        <xdr:cNvPr id="231" name="Text Box 330">
          <a:extLst>
            <a:ext uri="{FF2B5EF4-FFF2-40B4-BE49-F238E27FC236}">
              <a16:creationId xmlns:a16="http://schemas.microsoft.com/office/drawing/2014/main" id="{00000000-0008-0000-0200-0000E700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95250</xdr:colOff>
      <xdr:row>10</xdr:row>
      <xdr:rowOff>19050</xdr:rowOff>
    </xdr:to>
    <xdr:sp macro="" textlink="">
      <xdr:nvSpPr>
        <xdr:cNvPr id="232" name="Text Box 331">
          <a:extLst>
            <a:ext uri="{FF2B5EF4-FFF2-40B4-BE49-F238E27FC236}">
              <a16:creationId xmlns:a16="http://schemas.microsoft.com/office/drawing/2014/main" id="{00000000-0008-0000-0200-0000E800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95250</xdr:colOff>
      <xdr:row>10</xdr:row>
      <xdr:rowOff>19050</xdr:rowOff>
    </xdr:to>
    <xdr:sp macro="" textlink="">
      <xdr:nvSpPr>
        <xdr:cNvPr id="233" name="Text Box 332">
          <a:extLst>
            <a:ext uri="{FF2B5EF4-FFF2-40B4-BE49-F238E27FC236}">
              <a16:creationId xmlns:a16="http://schemas.microsoft.com/office/drawing/2014/main" id="{00000000-0008-0000-0200-0000E900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95250</xdr:colOff>
      <xdr:row>10</xdr:row>
      <xdr:rowOff>19050</xdr:rowOff>
    </xdr:to>
    <xdr:sp macro="" textlink="">
      <xdr:nvSpPr>
        <xdr:cNvPr id="234" name="Text Box 333">
          <a:extLst>
            <a:ext uri="{FF2B5EF4-FFF2-40B4-BE49-F238E27FC236}">
              <a16:creationId xmlns:a16="http://schemas.microsoft.com/office/drawing/2014/main" id="{00000000-0008-0000-0200-0000EA00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95250</xdr:colOff>
      <xdr:row>10</xdr:row>
      <xdr:rowOff>19050</xdr:rowOff>
    </xdr:to>
    <xdr:sp macro="" textlink="">
      <xdr:nvSpPr>
        <xdr:cNvPr id="235" name="Text Box 334">
          <a:extLst>
            <a:ext uri="{FF2B5EF4-FFF2-40B4-BE49-F238E27FC236}">
              <a16:creationId xmlns:a16="http://schemas.microsoft.com/office/drawing/2014/main" id="{00000000-0008-0000-0200-0000EB00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95250</xdr:colOff>
      <xdr:row>10</xdr:row>
      <xdr:rowOff>19050</xdr:rowOff>
    </xdr:to>
    <xdr:sp macro="" textlink="">
      <xdr:nvSpPr>
        <xdr:cNvPr id="236" name="Text Box 335">
          <a:extLst>
            <a:ext uri="{FF2B5EF4-FFF2-40B4-BE49-F238E27FC236}">
              <a16:creationId xmlns:a16="http://schemas.microsoft.com/office/drawing/2014/main" id="{00000000-0008-0000-0200-0000EC00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28576</xdr:rowOff>
    </xdr:to>
    <xdr:sp macro="" textlink="">
      <xdr:nvSpPr>
        <xdr:cNvPr id="237" name="Text Box 336">
          <a:extLst>
            <a:ext uri="{FF2B5EF4-FFF2-40B4-BE49-F238E27FC236}">
              <a16:creationId xmlns:a16="http://schemas.microsoft.com/office/drawing/2014/main" id="{00000000-0008-0000-0200-0000ED000000}"/>
            </a:ext>
          </a:extLst>
        </xdr:cNvPr>
        <xdr:cNvSpPr txBox="1">
          <a:spLocks noChangeArrowheads="1"/>
        </xdr:cNvSpPr>
      </xdr:nvSpPr>
      <xdr:spPr bwMode="auto">
        <a:xfrm>
          <a:off x="1076325" y="16221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28576</xdr:rowOff>
    </xdr:to>
    <xdr:sp macro="" textlink="">
      <xdr:nvSpPr>
        <xdr:cNvPr id="238" name="Text Box 337">
          <a:extLst>
            <a:ext uri="{FF2B5EF4-FFF2-40B4-BE49-F238E27FC236}">
              <a16:creationId xmlns:a16="http://schemas.microsoft.com/office/drawing/2014/main" id="{00000000-0008-0000-0200-0000EE000000}"/>
            </a:ext>
          </a:extLst>
        </xdr:cNvPr>
        <xdr:cNvSpPr txBox="1">
          <a:spLocks noChangeArrowheads="1"/>
        </xdr:cNvSpPr>
      </xdr:nvSpPr>
      <xdr:spPr bwMode="auto">
        <a:xfrm>
          <a:off x="1076325" y="16221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239" name="Text Box 338">
          <a:extLst>
            <a:ext uri="{FF2B5EF4-FFF2-40B4-BE49-F238E27FC236}">
              <a16:creationId xmlns:a16="http://schemas.microsoft.com/office/drawing/2014/main" id="{00000000-0008-0000-0200-0000EF00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240" name="Text Box 339">
          <a:extLst>
            <a:ext uri="{FF2B5EF4-FFF2-40B4-BE49-F238E27FC236}">
              <a16:creationId xmlns:a16="http://schemas.microsoft.com/office/drawing/2014/main" id="{00000000-0008-0000-0200-0000F000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28576</xdr:rowOff>
    </xdr:to>
    <xdr:sp macro="" textlink="">
      <xdr:nvSpPr>
        <xdr:cNvPr id="241" name="Text Box 340">
          <a:extLst>
            <a:ext uri="{FF2B5EF4-FFF2-40B4-BE49-F238E27FC236}">
              <a16:creationId xmlns:a16="http://schemas.microsoft.com/office/drawing/2014/main" id="{00000000-0008-0000-0200-0000F1000000}"/>
            </a:ext>
          </a:extLst>
        </xdr:cNvPr>
        <xdr:cNvSpPr txBox="1">
          <a:spLocks noChangeArrowheads="1"/>
        </xdr:cNvSpPr>
      </xdr:nvSpPr>
      <xdr:spPr bwMode="auto">
        <a:xfrm>
          <a:off x="1076325" y="16221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242" name="Text Box 341">
          <a:extLst>
            <a:ext uri="{FF2B5EF4-FFF2-40B4-BE49-F238E27FC236}">
              <a16:creationId xmlns:a16="http://schemas.microsoft.com/office/drawing/2014/main" id="{00000000-0008-0000-0200-0000F200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243" name="Text Box 342">
          <a:extLst>
            <a:ext uri="{FF2B5EF4-FFF2-40B4-BE49-F238E27FC236}">
              <a16:creationId xmlns:a16="http://schemas.microsoft.com/office/drawing/2014/main" id="{00000000-0008-0000-0200-0000F300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28576</xdr:rowOff>
    </xdr:to>
    <xdr:sp macro="" textlink="">
      <xdr:nvSpPr>
        <xdr:cNvPr id="244" name="Text Box 343">
          <a:extLst>
            <a:ext uri="{FF2B5EF4-FFF2-40B4-BE49-F238E27FC236}">
              <a16:creationId xmlns:a16="http://schemas.microsoft.com/office/drawing/2014/main" id="{00000000-0008-0000-0200-0000F4000000}"/>
            </a:ext>
          </a:extLst>
        </xdr:cNvPr>
        <xdr:cNvSpPr txBox="1">
          <a:spLocks noChangeArrowheads="1"/>
        </xdr:cNvSpPr>
      </xdr:nvSpPr>
      <xdr:spPr bwMode="auto">
        <a:xfrm>
          <a:off x="1076325" y="16221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245" name="Text Box 344">
          <a:extLst>
            <a:ext uri="{FF2B5EF4-FFF2-40B4-BE49-F238E27FC236}">
              <a16:creationId xmlns:a16="http://schemas.microsoft.com/office/drawing/2014/main" id="{00000000-0008-0000-0200-0000F500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246" name="Text Box 345">
          <a:extLst>
            <a:ext uri="{FF2B5EF4-FFF2-40B4-BE49-F238E27FC236}">
              <a16:creationId xmlns:a16="http://schemas.microsoft.com/office/drawing/2014/main" id="{00000000-0008-0000-0200-0000F600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95250</xdr:colOff>
      <xdr:row>10</xdr:row>
      <xdr:rowOff>19050</xdr:rowOff>
    </xdr:to>
    <xdr:sp macro="" textlink="">
      <xdr:nvSpPr>
        <xdr:cNvPr id="247" name="Text Box 346">
          <a:extLst>
            <a:ext uri="{FF2B5EF4-FFF2-40B4-BE49-F238E27FC236}">
              <a16:creationId xmlns:a16="http://schemas.microsoft.com/office/drawing/2014/main" id="{00000000-0008-0000-0200-0000F700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95250</xdr:colOff>
      <xdr:row>10</xdr:row>
      <xdr:rowOff>19050</xdr:rowOff>
    </xdr:to>
    <xdr:sp macro="" textlink="">
      <xdr:nvSpPr>
        <xdr:cNvPr id="248" name="Text Box 347">
          <a:extLst>
            <a:ext uri="{FF2B5EF4-FFF2-40B4-BE49-F238E27FC236}">
              <a16:creationId xmlns:a16="http://schemas.microsoft.com/office/drawing/2014/main" id="{00000000-0008-0000-0200-0000F800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95250</xdr:colOff>
      <xdr:row>10</xdr:row>
      <xdr:rowOff>19050</xdr:rowOff>
    </xdr:to>
    <xdr:sp macro="" textlink="">
      <xdr:nvSpPr>
        <xdr:cNvPr id="249" name="Text Box 348">
          <a:extLst>
            <a:ext uri="{FF2B5EF4-FFF2-40B4-BE49-F238E27FC236}">
              <a16:creationId xmlns:a16="http://schemas.microsoft.com/office/drawing/2014/main" id="{00000000-0008-0000-0200-0000F900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95250</xdr:colOff>
      <xdr:row>10</xdr:row>
      <xdr:rowOff>19050</xdr:rowOff>
    </xdr:to>
    <xdr:sp macro="" textlink="">
      <xdr:nvSpPr>
        <xdr:cNvPr id="250" name="Text Box 349">
          <a:extLst>
            <a:ext uri="{FF2B5EF4-FFF2-40B4-BE49-F238E27FC236}">
              <a16:creationId xmlns:a16="http://schemas.microsoft.com/office/drawing/2014/main" id="{00000000-0008-0000-0200-0000FA00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95250</xdr:colOff>
      <xdr:row>10</xdr:row>
      <xdr:rowOff>19050</xdr:rowOff>
    </xdr:to>
    <xdr:sp macro="" textlink="">
      <xdr:nvSpPr>
        <xdr:cNvPr id="251" name="Text Box 350">
          <a:extLst>
            <a:ext uri="{FF2B5EF4-FFF2-40B4-BE49-F238E27FC236}">
              <a16:creationId xmlns:a16="http://schemas.microsoft.com/office/drawing/2014/main" id="{00000000-0008-0000-0200-0000FB00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95250</xdr:colOff>
      <xdr:row>10</xdr:row>
      <xdr:rowOff>19050</xdr:rowOff>
    </xdr:to>
    <xdr:sp macro="" textlink="">
      <xdr:nvSpPr>
        <xdr:cNvPr id="252" name="Text Box 351">
          <a:extLst>
            <a:ext uri="{FF2B5EF4-FFF2-40B4-BE49-F238E27FC236}">
              <a16:creationId xmlns:a16="http://schemas.microsoft.com/office/drawing/2014/main" id="{00000000-0008-0000-0200-0000FC00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95250</xdr:colOff>
      <xdr:row>10</xdr:row>
      <xdr:rowOff>19050</xdr:rowOff>
    </xdr:to>
    <xdr:sp macro="" textlink="">
      <xdr:nvSpPr>
        <xdr:cNvPr id="253" name="Text Box 352">
          <a:extLst>
            <a:ext uri="{FF2B5EF4-FFF2-40B4-BE49-F238E27FC236}">
              <a16:creationId xmlns:a16="http://schemas.microsoft.com/office/drawing/2014/main" id="{00000000-0008-0000-0200-0000FD00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95250</xdr:colOff>
      <xdr:row>10</xdr:row>
      <xdr:rowOff>19050</xdr:rowOff>
    </xdr:to>
    <xdr:sp macro="" textlink="">
      <xdr:nvSpPr>
        <xdr:cNvPr id="254" name="Text Box 353">
          <a:extLst>
            <a:ext uri="{FF2B5EF4-FFF2-40B4-BE49-F238E27FC236}">
              <a16:creationId xmlns:a16="http://schemas.microsoft.com/office/drawing/2014/main" id="{00000000-0008-0000-0200-0000FE00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95250</xdr:colOff>
      <xdr:row>10</xdr:row>
      <xdr:rowOff>19050</xdr:rowOff>
    </xdr:to>
    <xdr:sp macro="" textlink="">
      <xdr:nvSpPr>
        <xdr:cNvPr id="255" name="Text Box 354">
          <a:extLst>
            <a:ext uri="{FF2B5EF4-FFF2-40B4-BE49-F238E27FC236}">
              <a16:creationId xmlns:a16="http://schemas.microsoft.com/office/drawing/2014/main" id="{00000000-0008-0000-0200-0000FF00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95250</xdr:colOff>
      <xdr:row>10</xdr:row>
      <xdr:rowOff>19050</xdr:rowOff>
    </xdr:to>
    <xdr:sp macro="" textlink="">
      <xdr:nvSpPr>
        <xdr:cNvPr id="256" name="Text Box 355">
          <a:extLst>
            <a:ext uri="{FF2B5EF4-FFF2-40B4-BE49-F238E27FC236}">
              <a16:creationId xmlns:a16="http://schemas.microsoft.com/office/drawing/2014/main" id="{00000000-0008-0000-0200-00000001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95250</xdr:colOff>
      <xdr:row>10</xdr:row>
      <xdr:rowOff>19050</xdr:rowOff>
    </xdr:to>
    <xdr:sp macro="" textlink="">
      <xdr:nvSpPr>
        <xdr:cNvPr id="257" name="Text Box 356">
          <a:extLst>
            <a:ext uri="{FF2B5EF4-FFF2-40B4-BE49-F238E27FC236}">
              <a16:creationId xmlns:a16="http://schemas.microsoft.com/office/drawing/2014/main" id="{00000000-0008-0000-0200-00000101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95250</xdr:colOff>
      <xdr:row>10</xdr:row>
      <xdr:rowOff>19050</xdr:rowOff>
    </xdr:to>
    <xdr:sp macro="" textlink="">
      <xdr:nvSpPr>
        <xdr:cNvPr id="258" name="Text Box 357">
          <a:extLst>
            <a:ext uri="{FF2B5EF4-FFF2-40B4-BE49-F238E27FC236}">
              <a16:creationId xmlns:a16="http://schemas.microsoft.com/office/drawing/2014/main" id="{00000000-0008-0000-0200-00000201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95250</xdr:colOff>
      <xdr:row>10</xdr:row>
      <xdr:rowOff>19050</xdr:rowOff>
    </xdr:to>
    <xdr:sp macro="" textlink="">
      <xdr:nvSpPr>
        <xdr:cNvPr id="259" name="Text Box 358">
          <a:extLst>
            <a:ext uri="{FF2B5EF4-FFF2-40B4-BE49-F238E27FC236}">
              <a16:creationId xmlns:a16="http://schemas.microsoft.com/office/drawing/2014/main" id="{00000000-0008-0000-0200-00000301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95250</xdr:colOff>
      <xdr:row>10</xdr:row>
      <xdr:rowOff>19050</xdr:rowOff>
    </xdr:to>
    <xdr:sp macro="" textlink="">
      <xdr:nvSpPr>
        <xdr:cNvPr id="260" name="Text Box 359">
          <a:extLst>
            <a:ext uri="{FF2B5EF4-FFF2-40B4-BE49-F238E27FC236}">
              <a16:creationId xmlns:a16="http://schemas.microsoft.com/office/drawing/2014/main" id="{00000000-0008-0000-0200-00000401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95250</xdr:colOff>
      <xdr:row>10</xdr:row>
      <xdr:rowOff>19050</xdr:rowOff>
    </xdr:to>
    <xdr:sp macro="" textlink="">
      <xdr:nvSpPr>
        <xdr:cNvPr id="261" name="Text Box 360">
          <a:extLst>
            <a:ext uri="{FF2B5EF4-FFF2-40B4-BE49-F238E27FC236}">
              <a16:creationId xmlns:a16="http://schemas.microsoft.com/office/drawing/2014/main" id="{00000000-0008-0000-0200-00000501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95250</xdr:colOff>
      <xdr:row>10</xdr:row>
      <xdr:rowOff>19050</xdr:rowOff>
    </xdr:to>
    <xdr:sp macro="" textlink="">
      <xdr:nvSpPr>
        <xdr:cNvPr id="262" name="Text Box 361">
          <a:extLst>
            <a:ext uri="{FF2B5EF4-FFF2-40B4-BE49-F238E27FC236}">
              <a16:creationId xmlns:a16="http://schemas.microsoft.com/office/drawing/2014/main" id="{00000000-0008-0000-0200-00000601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95250</xdr:colOff>
      <xdr:row>10</xdr:row>
      <xdr:rowOff>19050</xdr:rowOff>
    </xdr:to>
    <xdr:sp macro="" textlink="">
      <xdr:nvSpPr>
        <xdr:cNvPr id="263" name="Text Box 362">
          <a:extLst>
            <a:ext uri="{FF2B5EF4-FFF2-40B4-BE49-F238E27FC236}">
              <a16:creationId xmlns:a16="http://schemas.microsoft.com/office/drawing/2014/main" id="{00000000-0008-0000-0200-00000701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95250</xdr:colOff>
      <xdr:row>10</xdr:row>
      <xdr:rowOff>19050</xdr:rowOff>
    </xdr:to>
    <xdr:sp macro="" textlink="">
      <xdr:nvSpPr>
        <xdr:cNvPr id="264" name="Text Box 363">
          <a:extLst>
            <a:ext uri="{FF2B5EF4-FFF2-40B4-BE49-F238E27FC236}">
              <a16:creationId xmlns:a16="http://schemas.microsoft.com/office/drawing/2014/main" id="{00000000-0008-0000-0200-00000801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95250</xdr:colOff>
      <xdr:row>10</xdr:row>
      <xdr:rowOff>19050</xdr:rowOff>
    </xdr:to>
    <xdr:sp macro="" textlink="">
      <xdr:nvSpPr>
        <xdr:cNvPr id="265" name="Text Box 364">
          <a:extLst>
            <a:ext uri="{FF2B5EF4-FFF2-40B4-BE49-F238E27FC236}">
              <a16:creationId xmlns:a16="http://schemas.microsoft.com/office/drawing/2014/main" id="{00000000-0008-0000-0200-00000901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95250</xdr:colOff>
      <xdr:row>10</xdr:row>
      <xdr:rowOff>19050</xdr:rowOff>
    </xdr:to>
    <xdr:sp macro="" textlink="">
      <xdr:nvSpPr>
        <xdr:cNvPr id="266" name="Text Box 365">
          <a:extLst>
            <a:ext uri="{FF2B5EF4-FFF2-40B4-BE49-F238E27FC236}">
              <a16:creationId xmlns:a16="http://schemas.microsoft.com/office/drawing/2014/main" id="{00000000-0008-0000-0200-00000A01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95250</xdr:colOff>
      <xdr:row>10</xdr:row>
      <xdr:rowOff>19050</xdr:rowOff>
    </xdr:to>
    <xdr:sp macro="" textlink="">
      <xdr:nvSpPr>
        <xdr:cNvPr id="267" name="Text Box 366">
          <a:extLst>
            <a:ext uri="{FF2B5EF4-FFF2-40B4-BE49-F238E27FC236}">
              <a16:creationId xmlns:a16="http://schemas.microsoft.com/office/drawing/2014/main" id="{00000000-0008-0000-0200-00000B01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95250</xdr:colOff>
      <xdr:row>10</xdr:row>
      <xdr:rowOff>19050</xdr:rowOff>
    </xdr:to>
    <xdr:sp macro="" textlink="">
      <xdr:nvSpPr>
        <xdr:cNvPr id="268" name="Text Box 367">
          <a:extLst>
            <a:ext uri="{FF2B5EF4-FFF2-40B4-BE49-F238E27FC236}">
              <a16:creationId xmlns:a16="http://schemas.microsoft.com/office/drawing/2014/main" id="{00000000-0008-0000-0200-00000C01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95250</xdr:colOff>
      <xdr:row>10</xdr:row>
      <xdr:rowOff>19050</xdr:rowOff>
    </xdr:to>
    <xdr:sp macro="" textlink="">
      <xdr:nvSpPr>
        <xdr:cNvPr id="269" name="Text Box 368">
          <a:extLst>
            <a:ext uri="{FF2B5EF4-FFF2-40B4-BE49-F238E27FC236}">
              <a16:creationId xmlns:a16="http://schemas.microsoft.com/office/drawing/2014/main" id="{00000000-0008-0000-0200-00000D01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95250</xdr:colOff>
      <xdr:row>10</xdr:row>
      <xdr:rowOff>19050</xdr:rowOff>
    </xdr:to>
    <xdr:sp macro="" textlink="">
      <xdr:nvSpPr>
        <xdr:cNvPr id="270" name="Text Box 369">
          <a:extLst>
            <a:ext uri="{FF2B5EF4-FFF2-40B4-BE49-F238E27FC236}">
              <a16:creationId xmlns:a16="http://schemas.microsoft.com/office/drawing/2014/main" id="{00000000-0008-0000-0200-00000E01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95250</xdr:colOff>
      <xdr:row>10</xdr:row>
      <xdr:rowOff>19050</xdr:rowOff>
    </xdr:to>
    <xdr:sp macro="" textlink="">
      <xdr:nvSpPr>
        <xdr:cNvPr id="271" name="Text Box 370">
          <a:extLst>
            <a:ext uri="{FF2B5EF4-FFF2-40B4-BE49-F238E27FC236}">
              <a16:creationId xmlns:a16="http://schemas.microsoft.com/office/drawing/2014/main" id="{00000000-0008-0000-0200-00000F01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95250</xdr:colOff>
      <xdr:row>10</xdr:row>
      <xdr:rowOff>19050</xdr:rowOff>
    </xdr:to>
    <xdr:sp macro="" textlink="">
      <xdr:nvSpPr>
        <xdr:cNvPr id="272" name="Text Box 371">
          <a:extLst>
            <a:ext uri="{FF2B5EF4-FFF2-40B4-BE49-F238E27FC236}">
              <a16:creationId xmlns:a16="http://schemas.microsoft.com/office/drawing/2014/main" id="{00000000-0008-0000-0200-00001001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95250</xdr:colOff>
      <xdr:row>10</xdr:row>
      <xdr:rowOff>19050</xdr:rowOff>
    </xdr:to>
    <xdr:sp macro="" textlink="">
      <xdr:nvSpPr>
        <xdr:cNvPr id="273" name="Text Box 372">
          <a:extLst>
            <a:ext uri="{FF2B5EF4-FFF2-40B4-BE49-F238E27FC236}">
              <a16:creationId xmlns:a16="http://schemas.microsoft.com/office/drawing/2014/main" id="{00000000-0008-0000-0200-00001101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28576</xdr:rowOff>
    </xdr:to>
    <xdr:sp macro="" textlink="">
      <xdr:nvSpPr>
        <xdr:cNvPr id="274" name="Text Box 373">
          <a:extLst>
            <a:ext uri="{FF2B5EF4-FFF2-40B4-BE49-F238E27FC236}">
              <a16:creationId xmlns:a16="http://schemas.microsoft.com/office/drawing/2014/main" id="{00000000-0008-0000-0200-000012010000}"/>
            </a:ext>
          </a:extLst>
        </xdr:cNvPr>
        <xdr:cNvSpPr txBox="1">
          <a:spLocks noChangeArrowheads="1"/>
        </xdr:cNvSpPr>
      </xdr:nvSpPr>
      <xdr:spPr bwMode="auto">
        <a:xfrm>
          <a:off x="1076325" y="16221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28573</xdr:rowOff>
    </xdr:to>
    <xdr:sp macro="" textlink="">
      <xdr:nvSpPr>
        <xdr:cNvPr id="275" name="Text Box 374">
          <a:extLst>
            <a:ext uri="{FF2B5EF4-FFF2-40B4-BE49-F238E27FC236}">
              <a16:creationId xmlns:a16="http://schemas.microsoft.com/office/drawing/2014/main" id="{00000000-0008-0000-0200-000013010000}"/>
            </a:ext>
          </a:extLst>
        </xdr:cNvPr>
        <xdr:cNvSpPr txBox="1">
          <a:spLocks noChangeArrowheads="1"/>
        </xdr:cNvSpPr>
      </xdr:nvSpPr>
      <xdr:spPr bwMode="auto">
        <a:xfrm>
          <a:off x="1076325" y="1622107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276" name="Text Box 375">
          <a:extLst>
            <a:ext uri="{FF2B5EF4-FFF2-40B4-BE49-F238E27FC236}">
              <a16:creationId xmlns:a16="http://schemas.microsoft.com/office/drawing/2014/main" id="{00000000-0008-0000-0200-00001401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277" name="Text Box 376">
          <a:extLst>
            <a:ext uri="{FF2B5EF4-FFF2-40B4-BE49-F238E27FC236}">
              <a16:creationId xmlns:a16="http://schemas.microsoft.com/office/drawing/2014/main" id="{00000000-0008-0000-0200-00001501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28573</xdr:rowOff>
    </xdr:to>
    <xdr:sp macro="" textlink="">
      <xdr:nvSpPr>
        <xdr:cNvPr id="278" name="Text Box 377">
          <a:extLst>
            <a:ext uri="{FF2B5EF4-FFF2-40B4-BE49-F238E27FC236}">
              <a16:creationId xmlns:a16="http://schemas.microsoft.com/office/drawing/2014/main" id="{00000000-0008-0000-0200-000016010000}"/>
            </a:ext>
          </a:extLst>
        </xdr:cNvPr>
        <xdr:cNvSpPr txBox="1">
          <a:spLocks noChangeArrowheads="1"/>
        </xdr:cNvSpPr>
      </xdr:nvSpPr>
      <xdr:spPr bwMode="auto">
        <a:xfrm>
          <a:off x="1076325" y="1622107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279" name="Text Box 378">
          <a:extLst>
            <a:ext uri="{FF2B5EF4-FFF2-40B4-BE49-F238E27FC236}">
              <a16:creationId xmlns:a16="http://schemas.microsoft.com/office/drawing/2014/main" id="{00000000-0008-0000-0200-00001701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280" name="Text Box 379">
          <a:extLst>
            <a:ext uri="{FF2B5EF4-FFF2-40B4-BE49-F238E27FC236}">
              <a16:creationId xmlns:a16="http://schemas.microsoft.com/office/drawing/2014/main" id="{00000000-0008-0000-0200-00001801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28573</xdr:rowOff>
    </xdr:to>
    <xdr:sp macro="" textlink="">
      <xdr:nvSpPr>
        <xdr:cNvPr id="281" name="Text Box 380">
          <a:extLst>
            <a:ext uri="{FF2B5EF4-FFF2-40B4-BE49-F238E27FC236}">
              <a16:creationId xmlns:a16="http://schemas.microsoft.com/office/drawing/2014/main" id="{00000000-0008-0000-0200-000019010000}"/>
            </a:ext>
          </a:extLst>
        </xdr:cNvPr>
        <xdr:cNvSpPr txBox="1">
          <a:spLocks noChangeArrowheads="1"/>
        </xdr:cNvSpPr>
      </xdr:nvSpPr>
      <xdr:spPr bwMode="auto">
        <a:xfrm>
          <a:off x="1076325" y="1622107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282" name="Text Box 381">
          <a:extLst>
            <a:ext uri="{FF2B5EF4-FFF2-40B4-BE49-F238E27FC236}">
              <a16:creationId xmlns:a16="http://schemas.microsoft.com/office/drawing/2014/main" id="{00000000-0008-0000-0200-00001A01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283" name="Text Box 382">
          <a:extLst>
            <a:ext uri="{FF2B5EF4-FFF2-40B4-BE49-F238E27FC236}">
              <a16:creationId xmlns:a16="http://schemas.microsoft.com/office/drawing/2014/main" id="{00000000-0008-0000-0200-00001B01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95250</xdr:colOff>
      <xdr:row>10</xdr:row>
      <xdr:rowOff>19050</xdr:rowOff>
    </xdr:to>
    <xdr:sp macro="" textlink="">
      <xdr:nvSpPr>
        <xdr:cNvPr id="284" name="Text Box 383">
          <a:extLst>
            <a:ext uri="{FF2B5EF4-FFF2-40B4-BE49-F238E27FC236}">
              <a16:creationId xmlns:a16="http://schemas.microsoft.com/office/drawing/2014/main" id="{00000000-0008-0000-0200-00001C01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95250</xdr:colOff>
      <xdr:row>10</xdr:row>
      <xdr:rowOff>19050</xdr:rowOff>
    </xdr:to>
    <xdr:sp macro="" textlink="">
      <xdr:nvSpPr>
        <xdr:cNvPr id="285" name="Text Box 384">
          <a:extLst>
            <a:ext uri="{FF2B5EF4-FFF2-40B4-BE49-F238E27FC236}">
              <a16:creationId xmlns:a16="http://schemas.microsoft.com/office/drawing/2014/main" id="{00000000-0008-0000-0200-00001D01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95250</xdr:colOff>
      <xdr:row>10</xdr:row>
      <xdr:rowOff>19050</xdr:rowOff>
    </xdr:to>
    <xdr:sp macro="" textlink="">
      <xdr:nvSpPr>
        <xdr:cNvPr id="286" name="Text Box 385">
          <a:extLst>
            <a:ext uri="{FF2B5EF4-FFF2-40B4-BE49-F238E27FC236}">
              <a16:creationId xmlns:a16="http://schemas.microsoft.com/office/drawing/2014/main" id="{00000000-0008-0000-0200-00001E01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95250</xdr:colOff>
      <xdr:row>10</xdr:row>
      <xdr:rowOff>19050</xdr:rowOff>
    </xdr:to>
    <xdr:sp macro="" textlink="">
      <xdr:nvSpPr>
        <xdr:cNvPr id="287" name="Text Box 386">
          <a:extLst>
            <a:ext uri="{FF2B5EF4-FFF2-40B4-BE49-F238E27FC236}">
              <a16:creationId xmlns:a16="http://schemas.microsoft.com/office/drawing/2014/main" id="{00000000-0008-0000-0200-00001F01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95250</xdr:colOff>
      <xdr:row>10</xdr:row>
      <xdr:rowOff>19050</xdr:rowOff>
    </xdr:to>
    <xdr:sp macro="" textlink="">
      <xdr:nvSpPr>
        <xdr:cNvPr id="288" name="Text Box 387">
          <a:extLst>
            <a:ext uri="{FF2B5EF4-FFF2-40B4-BE49-F238E27FC236}">
              <a16:creationId xmlns:a16="http://schemas.microsoft.com/office/drawing/2014/main" id="{00000000-0008-0000-0200-00002001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95250</xdr:colOff>
      <xdr:row>10</xdr:row>
      <xdr:rowOff>19050</xdr:rowOff>
    </xdr:to>
    <xdr:sp macro="" textlink="">
      <xdr:nvSpPr>
        <xdr:cNvPr id="289" name="Text Box 388">
          <a:extLst>
            <a:ext uri="{FF2B5EF4-FFF2-40B4-BE49-F238E27FC236}">
              <a16:creationId xmlns:a16="http://schemas.microsoft.com/office/drawing/2014/main" id="{00000000-0008-0000-0200-00002101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95250</xdr:colOff>
      <xdr:row>10</xdr:row>
      <xdr:rowOff>19050</xdr:rowOff>
    </xdr:to>
    <xdr:sp macro="" textlink="">
      <xdr:nvSpPr>
        <xdr:cNvPr id="290" name="Text Box 389">
          <a:extLst>
            <a:ext uri="{FF2B5EF4-FFF2-40B4-BE49-F238E27FC236}">
              <a16:creationId xmlns:a16="http://schemas.microsoft.com/office/drawing/2014/main" id="{00000000-0008-0000-0200-00002201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95250</xdr:colOff>
      <xdr:row>10</xdr:row>
      <xdr:rowOff>19050</xdr:rowOff>
    </xdr:to>
    <xdr:sp macro="" textlink="">
      <xdr:nvSpPr>
        <xdr:cNvPr id="291" name="Text Box 390">
          <a:extLst>
            <a:ext uri="{FF2B5EF4-FFF2-40B4-BE49-F238E27FC236}">
              <a16:creationId xmlns:a16="http://schemas.microsoft.com/office/drawing/2014/main" id="{00000000-0008-0000-0200-00002301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95250</xdr:colOff>
      <xdr:row>10</xdr:row>
      <xdr:rowOff>19050</xdr:rowOff>
    </xdr:to>
    <xdr:sp macro="" textlink="">
      <xdr:nvSpPr>
        <xdr:cNvPr id="292" name="Text Box 391">
          <a:extLst>
            <a:ext uri="{FF2B5EF4-FFF2-40B4-BE49-F238E27FC236}">
              <a16:creationId xmlns:a16="http://schemas.microsoft.com/office/drawing/2014/main" id="{00000000-0008-0000-0200-00002401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95250</xdr:colOff>
      <xdr:row>10</xdr:row>
      <xdr:rowOff>19050</xdr:rowOff>
    </xdr:to>
    <xdr:sp macro="" textlink="">
      <xdr:nvSpPr>
        <xdr:cNvPr id="293" name="Text Box 392">
          <a:extLst>
            <a:ext uri="{FF2B5EF4-FFF2-40B4-BE49-F238E27FC236}">
              <a16:creationId xmlns:a16="http://schemas.microsoft.com/office/drawing/2014/main" id="{00000000-0008-0000-0200-00002501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95250</xdr:colOff>
      <xdr:row>10</xdr:row>
      <xdr:rowOff>19050</xdr:rowOff>
    </xdr:to>
    <xdr:sp macro="" textlink="">
      <xdr:nvSpPr>
        <xdr:cNvPr id="294" name="Text Box 393">
          <a:extLst>
            <a:ext uri="{FF2B5EF4-FFF2-40B4-BE49-F238E27FC236}">
              <a16:creationId xmlns:a16="http://schemas.microsoft.com/office/drawing/2014/main" id="{00000000-0008-0000-0200-00002601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95250</xdr:colOff>
      <xdr:row>10</xdr:row>
      <xdr:rowOff>19050</xdr:rowOff>
    </xdr:to>
    <xdr:sp macro="" textlink="">
      <xdr:nvSpPr>
        <xdr:cNvPr id="295" name="Text Box 394">
          <a:extLst>
            <a:ext uri="{FF2B5EF4-FFF2-40B4-BE49-F238E27FC236}">
              <a16:creationId xmlns:a16="http://schemas.microsoft.com/office/drawing/2014/main" id="{00000000-0008-0000-0200-00002701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95250</xdr:colOff>
      <xdr:row>10</xdr:row>
      <xdr:rowOff>19050</xdr:rowOff>
    </xdr:to>
    <xdr:sp macro="" textlink="">
      <xdr:nvSpPr>
        <xdr:cNvPr id="296" name="Text Box 395">
          <a:extLst>
            <a:ext uri="{FF2B5EF4-FFF2-40B4-BE49-F238E27FC236}">
              <a16:creationId xmlns:a16="http://schemas.microsoft.com/office/drawing/2014/main" id="{00000000-0008-0000-0200-00002801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95250</xdr:colOff>
      <xdr:row>10</xdr:row>
      <xdr:rowOff>19050</xdr:rowOff>
    </xdr:to>
    <xdr:sp macro="" textlink="">
      <xdr:nvSpPr>
        <xdr:cNvPr id="297" name="Text Box 396">
          <a:extLst>
            <a:ext uri="{FF2B5EF4-FFF2-40B4-BE49-F238E27FC236}">
              <a16:creationId xmlns:a16="http://schemas.microsoft.com/office/drawing/2014/main" id="{00000000-0008-0000-0200-00002901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95250</xdr:colOff>
      <xdr:row>10</xdr:row>
      <xdr:rowOff>19050</xdr:rowOff>
    </xdr:to>
    <xdr:sp macro="" textlink="">
      <xdr:nvSpPr>
        <xdr:cNvPr id="298" name="Text Box 397">
          <a:extLst>
            <a:ext uri="{FF2B5EF4-FFF2-40B4-BE49-F238E27FC236}">
              <a16:creationId xmlns:a16="http://schemas.microsoft.com/office/drawing/2014/main" id="{00000000-0008-0000-0200-00002A01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95250</xdr:colOff>
      <xdr:row>10</xdr:row>
      <xdr:rowOff>19050</xdr:rowOff>
    </xdr:to>
    <xdr:sp macro="" textlink="">
      <xdr:nvSpPr>
        <xdr:cNvPr id="299" name="Text Box 398">
          <a:extLst>
            <a:ext uri="{FF2B5EF4-FFF2-40B4-BE49-F238E27FC236}">
              <a16:creationId xmlns:a16="http://schemas.microsoft.com/office/drawing/2014/main" id="{00000000-0008-0000-0200-00002B01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95250</xdr:colOff>
      <xdr:row>10</xdr:row>
      <xdr:rowOff>19050</xdr:rowOff>
    </xdr:to>
    <xdr:sp macro="" textlink="">
      <xdr:nvSpPr>
        <xdr:cNvPr id="300" name="Text Box 399">
          <a:extLst>
            <a:ext uri="{FF2B5EF4-FFF2-40B4-BE49-F238E27FC236}">
              <a16:creationId xmlns:a16="http://schemas.microsoft.com/office/drawing/2014/main" id="{00000000-0008-0000-0200-00002C01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95250</xdr:colOff>
      <xdr:row>10</xdr:row>
      <xdr:rowOff>19050</xdr:rowOff>
    </xdr:to>
    <xdr:sp macro="" textlink="">
      <xdr:nvSpPr>
        <xdr:cNvPr id="301" name="Text Box 400">
          <a:extLst>
            <a:ext uri="{FF2B5EF4-FFF2-40B4-BE49-F238E27FC236}">
              <a16:creationId xmlns:a16="http://schemas.microsoft.com/office/drawing/2014/main" id="{00000000-0008-0000-0200-00002D01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95250</xdr:colOff>
      <xdr:row>10</xdr:row>
      <xdr:rowOff>19050</xdr:rowOff>
    </xdr:to>
    <xdr:sp macro="" textlink="">
      <xdr:nvSpPr>
        <xdr:cNvPr id="302" name="Text Box 401">
          <a:extLst>
            <a:ext uri="{FF2B5EF4-FFF2-40B4-BE49-F238E27FC236}">
              <a16:creationId xmlns:a16="http://schemas.microsoft.com/office/drawing/2014/main" id="{00000000-0008-0000-0200-00002E01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95250</xdr:colOff>
      <xdr:row>10</xdr:row>
      <xdr:rowOff>19050</xdr:rowOff>
    </xdr:to>
    <xdr:sp macro="" textlink="">
      <xdr:nvSpPr>
        <xdr:cNvPr id="303" name="Text Box 402">
          <a:extLst>
            <a:ext uri="{FF2B5EF4-FFF2-40B4-BE49-F238E27FC236}">
              <a16:creationId xmlns:a16="http://schemas.microsoft.com/office/drawing/2014/main" id="{00000000-0008-0000-0200-00002F01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95250</xdr:colOff>
      <xdr:row>10</xdr:row>
      <xdr:rowOff>19050</xdr:rowOff>
    </xdr:to>
    <xdr:sp macro="" textlink="">
      <xdr:nvSpPr>
        <xdr:cNvPr id="304" name="Text Box 403">
          <a:extLst>
            <a:ext uri="{FF2B5EF4-FFF2-40B4-BE49-F238E27FC236}">
              <a16:creationId xmlns:a16="http://schemas.microsoft.com/office/drawing/2014/main" id="{00000000-0008-0000-0200-00003001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95250</xdr:colOff>
      <xdr:row>10</xdr:row>
      <xdr:rowOff>19050</xdr:rowOff>
    </xdr:to>
    <xdr:sp macro="" textlink="">
      <xdr:nvSpPr>
        <xdr:cNvPr id="305" name="Text Box 404">
          <a:extLst>
            <a:ext uri="{FF2B5EF4-FFF2-40B4-BE49-F238E27FC236}">
              <a16:creationId xmlns:a16="http://schemas.microsoft.com/office/drawing/2014/main" id="{00000000-0008-0000-0200-00003101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95250</xdr:colOff>
      <xdr:row>10</xdr:row>
      <xdr:rowOff>19050</xdr:rowOff>
    </xdr:to>
    <xdr:sp macro="" textlink="">
      <xdr:nvSpPr>
        <xdr:cNvPr id="306" name="Text Box 405">
          <a:extLst>
            <a:ext uri="{FF2B5EF4-FFF2-40B4-BE49-F238E27FC236}">
              <a16:creationId xmlns:a16="http://schemas.microsoft.com/office/drawing/2014/main" id="{00000000-0008-0000-0200-00003201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95250</xdr:colOff>
      <xdr:row>10</xdr:row>
      <xdr:rowOff>19050</xdr:rowOff>
    </xdr:to>
    <xdr:sp macro="" textlink="">
      <xdr:nvSpPr>
        <xdr:cNvPr id="307" name="Text Box 406">
          <a:extLst>
            <a:ext uri="{FF2B5EF4-FFF2-40B4-BE49-F238E27FC236}">
              <a16:creationId xmlns:a16="http://schemas.microsoft.com/office/drawing/2014/main" id="{00000000-0008-0000-0200-00003301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95250</xdr:colOff>
      <xdr:row>10</xdr:row>
      <xdr:rowOff>19050</xdr:rowOff>
    </xdr:to>
    <xdr:sp macro="" textlink="">
      <xdr:nvSpPr>
        <xdr:cNvPr id="308" name="Text Box 407">
          <a:extLst>
            <a:ext uri="{FF2B5EF4-FFF2-40B4-BE49-F238E27FC236}">
              <a16:creationId xmlns:a16="http://schemas.microsoft.com/office/drawing/2014/main" id="{00000000-0008-0000-0200-00003401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95250</xdr:colOff>
      <xdr:row>10</xdr:row>
      <xdr:rowOff>19050</xdr:rowOff>
    </xdr:to>
    <xdr:sp macro="" textlink="">
      <xdr:nvSpPr>
        <xdr:cNvPr id="309" name="Text Box 408">
          <a:extLst>
            <a:ext uri="{FF2B5EF4-FFF2-40B4-BE49-F238E27FC236}">
              <a16:creationId xmlns:a16="http://schemas.microsoft.com/office/drawing/2014/main" id="{00000000-0008-0000-0200-00003501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95250</xdr:colOff>
      <xdr:row>10</xdr:row>
      <xdr:rowOff>19050</xdr:rowOff>
    </xdr:to>
    <xdr:sp macro="" textlink="">
      <xdr:nvSpPr>
        <xdr:cNvPr id="310" name="Text Box 409">
          <a:extLst>
            <a:ext uri="{FF2B5EF4-FFF2-40B4-BE49-F238E27FC236}">
              <a16:creationId xmlns:a16="http://schemas.microsoft.com/office/drawing/2014/main" id="{00000000-0008-0000-0200-00003601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28573</xdr:rowOff>
    </xdr:to>
    <xdr:sp macro="" textlink="">
      <xdr:nvSpPr>
        <xdr:cNvPr id="311" name="Text Box 410">
          <a:extLst>
            <a:ext uri="{FF2B5EF4-FFF2-40B4-BE49-F238E27FC236}">
              <a16:creationId xmlns:a16="http://schemas.microsoft.com/office/drawing/2014/main" id="{00000000-0008-0000-0200-000037010000}"/>
            </a:ext>
          </a:extLst>
        </xdr:cNvPr>
        <xdr:cNvSpPr txBox="1">
          <a:spLocks noChangeArrowheads="1"/>
        </xdr:cNvSpPr>
      </xdr:nvSpPr>
      <xdr:spPr bwMode="auto">
        <a:xfrm>
          <a:off x="1076325" y="1622107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28577</xdr:rowOff>
    </xdr:to>
    <xdr:sp macro="" textlink="">
      <xdr:nvSpPr>
        <xdr:cNvPr id="312" name="Text Box 411">
          <a:extLst>
            <a:ext uri="{FF2B5EF4-FFF2-40B4-BE49-F238E27FC236}">
              <a16:creationId xmlns:a16="http://schemas.microsoft.com/office/drawing/2014/main" id="{00000000-0008-0000-0200-000038010000}"/>
            </a:ext>
          </a:extLst>
        </xdr:cNvPr>
        <xdr:cNvSpPr txBox="1">
          <a:spLocks noChangeArrowheads="1"/>
        </xdr:cNvSpPr>
      </xdr:nvSpPr>
      <xdr:spPr bwMode="auto">
        <a:xfrm>
          <a:off x="1076325" y="1622107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313" name="Text Box 412">
          <a:extLst>
            <a:ext uri="{FF2B5EF4-FFF2-40B4-BE49-F238E27FC236}">
              <a16:creationId xmlns:a16="http://schemas.microsoft.com/office/drawing/2014/main" id="{00000000-0008-0000-0200-00003901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314" name="Text Box 413">
          <a:extLst>
            <a:ext uri="{FF2B5EF4-FFF2-40B4-BE49-F238E27FC236}">
              <a16:creationId xmlns:a16="http://schemas.microsoft.com/office/drawing/2014/main" id="{00000000-0008-0000-0200-00003A01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28577</xdr:rowOff>
    </xdr:to>
    <xdr:sp macro="" textlink="">
      <xdr:nvSpPr>
        <xdr:cNvPr id="315" name="Text Box 414">
          <a:extLst>
            <a:ext uri="{FF2B5EF4-FFF2-40B4-BE49-F238E27FC236}">
              <a16:creationId xmlns:a16="http://schemas.microsoft.com/office/drawing/2014/main" id="{00000000-0008-0000-0200-00003B010000}"/>
            </a:ext>
          </a:extLst>
        </xdr:cNvPr>
        <xdr:cNvSpPr txBox="1">
          <a:spLocks noChangeArrowheads="1"/>
        </xdr:cNvSpPr>
      </xdr:nvSpPr>
      <xdr:spPr bwMode="auto">
        <a:xfrm>
          <a:off x="1076325" y="1622107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316" name="Text Box 415">
          <a:extLst>
            <a:ext uri="{FF2B5EF4-FFF2-40B4-BE49-F238E27FC236}">
              <a16:creationId xmlns:a16="http://schemas.microsoft.com/office/drawing/2014/main" id="{00000000-0008-0000-0200-00003C01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317" name="Text Box 416">
          <a:extLst>
            <a:ext uri="{FF2B5EF4-FFF2-40B4-BE49-F238E27FC236}">
              <a16:creationId xmlns:a16="http://schemas.microsoft.com/office/drawing/2014/main" id="{00000000-0008-0000-0200-00003D01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28577</xdr:rowOff>
    </xdr:to>
    <xdr:sp macro="" textlink="">
      <xdr:nvSpPr>
        <xdr:cNvPr id="318" name="Text Box 417">
          <a:extLst>
            <a:ext uri="{FF2B5EF4-FFF2-40B4-BE49-F238E27FC236}">
              <a16:creationId xmlns:a16="http://schemas.microsoft.com/office/drawing/2014/main" id="{00000000-0008-0000-0200-00003E010000}"/>
            </a:ext>
          </a:extLst>
        </xdr:cNvPr>
        <xdr:cNvSpPr txBox="1">
          <a:spLocks noChangeArrowheads="1"/>
        </xdr:cNvSpPr>
      </xdr:nvSpPr>
      <xdr:spPr bwMode="auto">
        <a:xfrm>
          <a:off x="1076325" y="1622107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319" name="Text Box 418">
          <a:extLst>
            <a:ext uri="{FF2B5EF4-FFF2-40B4-BE49-F238E27FC236}">
              <a16:creationId xmlns:a16="http://schemas.microsoft.com/office/drawing/2014/main" id="{00000000-0008-0000-0200-00003F01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320" name="Text Box 419">
          <a:extLst>
            <a:ext uri="{FF2B5EF4-FFF2-40B4-BE49-F238E27FC236}">
              <a16:creationId xmlns:a16="http://schemas.microsoft.com/office/drawing/2014/main" id="{00000000-0008-0000-0200-00004001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95250</xdr:colOff>
      <xdr:row>10</xdr:row>
      <xdr:rowOff>19050</xdr:rowOff>
    </xdr:to>
    <xdr:sp macro="" textlink="">
      <xdr:nvSpPr>
        <xdr:cNvPr id="321" name="Text Box 420">
          <a:extLst>
            <a:ext uri="{FF2B5EF4-FFF2-40B4-BE49-F238E27FC236}">
              <a16:creationId xmlns:a16="http://schemas.microsoft.com/office/drawing/2014/main" id="{00000000-0008-0000-0200-00004101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95250</xdr:colOff>
      <xdr:row>10</xdr:row>
      <xdr:rowOff>19050</xdr:rowOff>
    </xdr:to>
    <xdr:sp macro="" textlink="">
      <xdr:nvSpPr>
        <xdr:cNvPr id="322" name="Text Box 421">
          <a:extLst>
            <a:ext uri="{FF2B5EF4-FFF2-40B4-BE49-F238E27FC236}">
              <a16:creationId xmlns:a16="http://schemas.microsoft.com/office/drawing/2014/main" id="{00000000-0008-0000-0200-00004201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95250</xdr:colOff>
      <xdr:row>10</xdr:row>
      <xdr:rowOff>19050</xdr:rowOff>
    </xdr:to>
    <xdr:sp macro="" textlink="">
      <xdr:nvSpPr>
        <xdr:cNvPr id="323" name="Text Box 422">
          <a:extLst>
            <a:ext uri="{FF2B5EF4-FFF2-40B4-BE49-F238E27FC236}">
              <a16:creationId xmlns:a16="http://schemas.microsoft.com/office/drawing/2014/main" id="{00000000-0008-0000-0200-00004301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95250</xdr:colOff>
      <xdr:row>10</xdr:row>
      <xdr:rowOff>19050</xdr:rowOff>
    </xdr:to>
    <xdr:sp macro="" textlink="">
      <xdr:nvSpPr>
        <xdr:cNvPr id="324" name="Text Box 423">
          <a:extLst>
            <a:ext uri="{FF2B5EF4-FFF2-40B4-BE49-F238E27FC236}">
              <a16:creationId xmlns:a16="http://schemas.microsoft.com/office/drawing/2014/main" id="{00000000-0008-0000-0200-00004401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95250</xdr:colOff>
      <xdr:row>10</xdr:row>
      <xdr:rowOff>19050</xdr:rowOff>
    </xdr:to>
    <xdr:sp macro="" textlink="">
      <xdr:nvSpPr>
        <xdr:cNvPr id="325" name="Text Box 424">
          <a:extLst>
            <a:ext uri="{FF2B5EF4-FFF2-40B4-BE49-F238E27FC236}">
              <a16:creationId xmlns:a16="http://schemas.microsoft.com/office/drawing/2014/main" id="{00000000-0008-0000-0200-00004501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95250</xdr:colOff>
      <xdr:row>10</xdr:row>
      <xdr:rowOff>19050</xdr:rowOff>
    </xdr:to>
    <xdr:sp macro="" textlink="">
      <xdr:nvSpPr>
        <xdr:cNvPr id="326" name="Text Box 425">
          <a:extLst>
            <a:ext uri="{FF2B5EF4-FFF2-40B4-BE49-F238E27FC236}">
              <a16:creationId xmlns:a16="http://schemas.microsoft.com/office/drawing/2014/main" id="{00000000-0008-0000-0200-00004601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95250</xdr:colOff>
      <xdr:row>10</xdr:row>
      <xdr:rowOff>19050</xdr:rowOff>
    </xdr:to>
    <xdr:sp macro="" textlink="">
      <xdr:nvSpPr>
        <xdr:cNvPr id="327" name="Text Box 426">
          <a:extLst>
            <a:ext uri="{FF2B5EF4-FFF2-40B4-BE49-F238E27FC236}">
              <a16:creationId xmlns:a16="http://schemas.microsoft.com/office/drawing/2014/main" id="{00000000-0008-0000-0200-00004701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95250</xdr:colOff>
      <xdr:row>10</xdr:row>
      <xdr:rowOff>19050</xdr:rowOff>
    </xdr:to>
    <xdr:sp macro="" textlink="">
      <xdr:nvSpPr>
        <xdr:cNvPr id="328" name="Text Box 427">
          <a:extLst>
            <a:ext uri="{FF2B5EF4-FFF2-40B4-BE49-F238E27FC236}">
              <a16:creationId xmlns:a16="http://schemas.microsoft.com/office/drawing/2014/main" id="{00000000-0008-0000-0200-00004801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95250</xdr:colOff>
      <xdr:row>10</xdr:row>
      <xdr:rowOff>19050</xdr:rowOff>
    </xdr:to>
    <xdr:sp macro="" textlink="">
      <xdr:nvSpPr>
        <xdr:cNvPr id="329" name="Text Box 428">
          <a:extLst>
            <a:ext uri="{FF2B5EF4-FFF2-40B4-BE49-F238E27FC236}">
              <a16:creationId xmlns:a16="http://schemas.microsoft.com/office/drawing/2014/main" id="{00000000-0008-0000-0200-00004901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95250</xdr:colOff>
      <xdr:row>10</xdr:row>
      <xdr:rowOff>19050</xdr:rowOff>
    </xdr:to>
    <xdr:sp macro="" textlink="">
      <xdr:nvSpPr>
        <xdr:cNvPr id="330" name="Text Box 429">
          <a:extLst>
            <a:ext uri="{FF2B5EF4-FFF2-40B4-BE49-F238E27FC236}">
              <a16:creationId xmlns:a16="http://schemas.microsoft.com/office/drawing/2014/main" id="{00000000-0008-0000-0200-00004A01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95250</xdr:colOff>
      <xdr:row>10</xdr:row>
      <xdr:rowOff>19050</xdr:rowOff>
    </xdr:to>
    <xdr:sp macro="" textlink="">
      <xdr:nvSpPr>
        <xdr:cNvPr id="331" name="Text Box 430">
          <a:extLst>
            <a:ext uri="{FF2B5EF4-FFF2-40B4-BE49-F238E27FC236}">
              <a16:creationId xmlns:a16="http://schemas.microsoft.com/office/drawing/2014/main" id="{00000000-0008-0000-0200-00004B01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95250</xdr:colOff>
      <xdr:row>10</xdr:row>
      <xdr:rowOff>19050</xdr:rowOff>
    </xdr:to>
    <xdr:sp macro="" textlink="">
      <xdr:nvSpPr>
        <xdr:cNvPr id="332" name="Text Box 431">
          <a:extLst>
            <a:ext uri="{FF2B5EF4-FFF2-40B4-BE49-F238E27FC236}">
              <a16:creationId xmlns:a16="http://schemas.microsoft.com/office/drawing/2014/main" id="{00000000-0008-0000-0200-00004C01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95250</xdr:colOff>
      <xdr:row>10</xdr:row>
      <xdr:rowOff>19050</xdr:rowOff>
    </xdr:to>
    <xdr:sp macro="" textlink="">
      <xdr:nvSpPr>
        <xdr:cNvPr id="333" name="Text Box 432">
          <a:extLst>
            <a:ext uri="{FF2B5EF4-FFF2-40B4-BE49-F238E27FC236}">
              <a16:creationId xmlns:a16="http://schemas.microsoft.com/office/drawing/2014/main" id="{00000000-0008-0000-0200-00004D01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95250</xdr:colOff>
      <xdr:row>10</xdr:row>
      <xdr:rowOff>19050</xdr:rowOff>
    </xdr:to>
    <xdr:sp macro="" textlink="">
      <xdr:nvSpPr>
        <xdr:cNvPr id="334" name="Text Box 433">
          <a:extLst>
            <a:ext uri="{FF2B5EF4-FFF2-40B4-BE49-F238E27FC236}">
              <a16:creationId xmlns:a16="http://schemas.microsoft.com/office/drawing/2014/main" id="{00000000-0008-0000-0200-00004E01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95250</xdr:colOff>
      <xdr:row>10</xdr:row>
      <xdr:rowOff>19050</xdr:rowOff>
    </xdr:to>
    <xdr:sp macro="" textlink="">
      <xdr:nvSpPr>
        <xdr:cNvPr id="335" name="Text Box 434">
          <a:extLst>
            <a:ext uri="{FF2B5EF4-FFF2-40B4-BE49-F238E27FC236}">
              <a16:creationId xmlns:a16="http://schemas.microsoft.com/office/drawing/2014/main" id="{00000000-0008-0000-0200-00004F01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95250</xdr:colOff>
      <xdr:row>10</xdr:row>
      <xdr:rowOff>19050</xdr:rowOff>
    </xdr:to>
    <xdr:sp macro="" textlink="">
      <xdr:nvSpPr>
        <xdr:cNvPr id="336" name="Text Box 435">
          <a:extLst>
            <a:ext uri="{FF2B5EF4-FFF2-40B4-BE49-F238E27FC236}">
              <a16:creationId xmlns:a16="http://schemas.microsoft.com/office/drawing/2014/main" id="{00000000-0008-0000-0200-00005001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95250</xdr:colOff>
      <xdr:row>10</xdr:row>
      <xdr:rowOff>19050</xdr:rowOff>
    </xdr:to>
    <xdr:sp macro="" textlink="">
      <xdr:nvSpPr>
        <xdr:cNvPr id="337" name="Text Box 436">
          <a:extLst>
            <a:ext uri="{FF2B5EF4-FFF2-40B4-BE49-F238E27FC236}">
              <a16:creationId xmlns:a16="http://schemas.microsoft.com/office/drawing/2014/main" id="{00000000-0008-0000-0200-00005101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95250</xdr:colOff>
      <xdr:row>10</xdr:row>
      <xdr:rowOff>19050</xdr:rowOff>
    </xdr:to>
    <xdr:sp macro="" textlink="">
      <xdr:nvSpPr>
        <xdr:cNvPr id="338" name="Text Box 437">
          <a:extLst>
            <a:ext uri="{FF2B5EF4-FFF2-40B4-BE49-F238E27FC236}">
              <a16:creationId xmlns:a16="http://schemas.microsoft.com/office/drawing/2014/main" id="{00000000-0008-0000-0200-00005201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95250</xdr:colOff>
      <xdr:row>10</xdr:row>
      <xdr:rowOff>19050</xdr:rowOff>
    </xdr:to>
    <xdr:sp macro="" textlink="">
      <xdr:nvSpPr>
        <xdr:cNvPr id="339" name="Text Box 438">
          <a:extLst>
            <a:ext uri="{FF2B5EF4-FFF2-40B4-BE49-F238E27FC236}">
              <a16:creationId xmlns:a16="http://schemas.microsoft.com/office/drawing/2014/main" id="{00000000-0008-0000-0200-00005301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95250</xdr:colOff>
      <xdr:row>10</xdr:row>
      <xdr:rowOff>19050</xdr:rowOff>
    </xdr:to>
    <xdr:sp macro="" textlink="">
      <xdr:nvSpPr>
        <xdr:cNvPr id="340" name="Text Box 439">
          <a:extLst>
            <a:ext uri="{FF2B5EF4-FFF2-40B4-BE49-F238E27FC236}">
              <a16:creationId xmlns:a16="http://schemas.microsoft.com/office/drawing/2014/main" id="{00000000-0008-0000-0200-00005401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95250</xdr:colOff>
      <xdr:row>10</xdr:row>
      <xdr:rowOff>19050</xdr:rowOff>
    </xdr:to>
    <xdr:sp macro="" textlink="">
      <xdr:nvSpPr>
        <xdr:cNvPr id="341" name="Text Box 440">
          <a:extLst>
            <a:ext uri="{FF2B5EF4-FFF2-40B4-BE49-F238E27FC236}">
              <a16:creationId xmlns:a16="http://schemas.microsoft.com/office/drawing/2014/main" id="{00000000-0008-0000-0200-00005501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95250</xdr:colOff>
      <xdr:row>10</xdr:row>
      <xdr:rowOff>19050</xdr:rowOff>
    </xdr:to>
    <xdr:sp macro="" textlink="">
      <xdr:nvSpPr>
        <xdr:cNvPr id="342" name="Text Box 441">
          <a:extLst>
            <a:ext uri="{FF2B5EF4-FFF2-40B4-BE49-F238E27FC236}">
              <a16:creationId xmlns:a16="http://schemas.microsoft.com/office/drawing/2014/main" id="{00000000-0008-0000-0200-00005601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95250</xdr:colOff>
      <xdr:row>10</xdr:row>
      <xdr:rowOff>19050</xdr:rowOff>
    </xdr:to>
    <xdr:sp macro="" textlink="">
      <xdr:nvSpPr>
        <xdr:cNvPr id="343" name="Text Box 442">
          <a:extLst>
            <a:ext uri="{FF2B5EF4-FFF2-40B4-BE49-F238E27FC236}">
              <a16:creationId xmlns:a16="http://schemas.microsoft.com/office/drawing/2014/main" id="{00000000-0008-0000-0200-00005701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95250</xdr:colOff>
      <xdr:row>10</xdr:row>
      <xdr:rowOff>19050</xdr:rowOff>
    </xdr:to>
    <xdr:sp macro="" textlink="">
      <xdr:nvSpPr>
        <xdr:cNvPr id="344" name="Text Box 443">
          <a:extLst>
            <a:ext uri="{FF2B5EF4-FFF2-40B4-BE49-F238E27FC236}">
              <a16:creationId xmlns:a16="http://schemas.microsoft.com/office/drawing/2014/main" id="{00000000-0008-0000-0200-00005801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95250</xdr:colOff>
      <xdr:row>10</xdr:row>
      <xdr:rowOff>19050</xdr:rowOff>
    </xdr:to>
    <xdr:sp macro="" textlink="">
      <xdr:nvSpPr>
        <xdr:cNvPr id="345" name="Text Box 444">
          <a:extLst>
            <a:ext uri="{FF2B5EF4-FFF2-40B4-BE49-F238E27FC236}">
              <a16:creationId xmlns:a16="http://schemas.microsoft.com/office/drawing/2014/main" id="{00000000-0008-0000-0200-00005901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95250</xdr:colOff>
      <xdr:row>10</xdr:row>
      <xdr:rowOff>19050</xdr:rowOff>
    </xdr:to>
    <xdr:sp macro="" textlink="">
      <xdr:nvSpPr>
        <xdr:cNvPr id="346" name="Text Box 445">
          <a:extLst>
            <a:ext uri="{FF2B5EF4-FFF2-40B4-BE49-F238E27FC236}">
              <a16:creationId xmlns:a16="http://schemas.microsoft.com/office/drawing/2014/main" id="{00000000-0008-0000-0200-00005A01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95250</xdr:colOff>
      <xdr:row>10</xdr:row>
      <xdr:rowOff>19050</xdr:rowOff>
    </xdr:to>
    <xdr:sp macro="" textlink="">
      <xdr:nvSpPr>
        <xdr:cNvPr id="347" name="Text Box 446">
          <a:extLst>
            <a:ext uri="{FF2B5EF4-FFF2-40B4-BE49-F238E27FC236}">
              <a16:creationId xmlns:a16="http://schemas.microsoft.com/office/drawing/2014/main" id="{00000000-0008-0000-0200-00005B01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28577</xdr:rowOff>
    </xdr:to>
    <xdr:sp macro="" textlink="">
      <xdr:nvSpPr>
        <xdr:cNvPr id="348" name="Text Box 447">
          <a:extLst>
            <a:ext uri="{FF2B5EF4-FFF2-40B4-BE49-F238E27FC236}">
              <a16:creationId xmlns:a16="http://schemas.microsoft.com/office/drawing/2014/main" id="{00000000-0008-0000-0200-00005C010000}"/>
            </a:ext>
          </a:extLst>
        </xdr:cNvPr>
        <xdr:cNvSpPr txBox="1">
          <a:spLocks noChangeArrowheads="1"/>
        </xdr:cNvSpPr>
      </xdr:nvSpPr>
      <xdr:spPr bwMode="auto">
        <a:xfrm>
          <a:off x="1076325" y="1622107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349" name="Text Box 448">
          <a:extLst>
            <a:ext uri="{FF2B5EF4-FFF2-40B4-BE49-F238E27FC236}">
              <a16:creationId xmlns:a16="http://schemas.microsoft.com/office/drawing/2014/main" id="{00000000-0008-0000-0200-00005D01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350" name="Text Box 449">
          <a:extLst>
            <a:ext uri="{FF2B5EF4-FFF2-40B4-BE49-F238E27FC236}">
              <a16:creationId xmlns:a16="http://schemas.microsoft.com/office/drawing/2014/main" id="{00000000-0008-0000-0200-00005E01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28574</xdr:rowOff>
    </xdr:to>
    <xdr:sp macro="" textlink="">
      <xdr:nvSpPr>
        <xdr:cNvPr id="351" name="Text Box 450">
          <a:extLst>
            <a:ext uri="{FF2B5EF4-FFF2-40B4-BE49-F238E27FC236}">
              <a16:creationId xmlns:a16="http://schemas.microsoft.com/office/drawing/2014/main" id="{00000000-0008-0000-0200-00005F010000}"/>
            </a:ext>
          </a:extLst>
        </xdr:cNvPr>
        <xdr:cNvSpPr txBox="1">
          <a:spLocks noChangeArrowheads="1"/>
        </xdr:cNvSpPr>
      </xdr:nvSpPr>
      <xdr:spPr bwMode="auto">
        <a:xfrm>
          <a:off x="1076325" y="16221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352" name="Text Box 451">
          <a:extLst>
            <a:ext uri="{FF2B5EF4-FFF2-40B4-BE49-F238E27FC236}">
              <a16:creationId xmlns:a16="http://schemas.microsoft.com/office/drawing/2014/main" id="{00000000-0008-0000-0200-00006001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353" name="Text Box 452">
          <a:extLst>
            <a:ext uri="{FF2B5EF4-FFF2-40B4-BE49-F238E27FC236}">
              <a16:creationId xmlns:a16="http://schemas.microsoft.com/office/drawing/2014/main" id="{00000000-0008-0000-0200-00006101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28574</xdr:rowOff>
    </xdr:to>
    <xdr:sp macro="" textlink="">
      <xdr:nvSpPr>
        <xdr:cNvPr id="354" name="Text Box 453">
          <a:extLst>
            <a:ext uri="{FF2B5EF4-FFF2-40B4-BE49-F238E27FC236}">
              <a16:creationId xmlns:a16="http://schemas.microsoft.com/office/drawing/2014/main" id="{00000000-0008-0000-0200-000062010000}"/>
            </a:ext>
          </a:extLst>
        </xdr:cNvPr>
        <xdr:cNvSpPr txBox="1">
          <a:spLocks noChangeArrowheads="1"/>
        </xdr:cNvSpPr>
      </xdr:nvSpPr>
      <xdr:spPr bwMode="auto">
        <a:xfrm>
          <a:off x="1076325" y="16221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355" name="Text Box 454">
          <a:extLst>
            <a:ext uri="{FF2B5EF4-FFF2-40B4-BE49-F238E27FC236}">
              <a16:creationId xmlns:a16="http://schemas.microsoft.com/office/drawing/2014/main" id="{00000000-0008-0000-0200-00006301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356" name="Text Box 455">
          <a:extLst>
            <a:ext uri="{FF2B5EF4-FFF2-40B4-BE49-F238E27FC236}">
              <a16:creationId xmlns:a16="http://schemas.microsoft.com/office/drawing/2014/main" id="{00000000-0008-0000-0200-00006401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28574</xdr:rowOff>
    </xdr:to>
    <xdr:sp macro="" textlink="">
      <xdr:nvSpPr>
        <xdr:cNvPr id="357" name="Text Box 456">
          <a:extLst>
            <a:ext uri="{FF2B5EF4-FFF2-40B4-BE49-F238E27FC236}">
              <a16:creationId xmlns:a16="http://schemas.microsoft.com/office/drawing/2014/main" id="{00000000-0008-0000-0200-000065010000}"/>
            </a:ext>
          </a:extLst>
        </xdr:cNvPr>
        <xdr:cNvSpPr txBox="1">
          <a:spLocks noChangeArrowheads="1"/>
        </xdr:cNvSpPr>
      </xdr:nvSpPr>
      <xdr:spPr bwMode="auto">
        <a:xfrm>
          <a:off x="1076325" y="16221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28574</xdr:rowOff>
    </xdr:to>
    <xdr:sp macro="" textlink="">
      <xdr:nvSpPr>
        <xdr:cNvPr id="358" name="Text Box 457">
          <a:extLst>
            <a:ext uri="{FF2B5EF4-FFF2-40B4-BE49-F238E27FC236}">
              <a16:creationId xmlns:a16="http://schemas.microsoft.com/office/drawing/2014/main" id="{00000000-0008-0000-0200-000066010000}"/>
            </a:ext>
          </a:extLst>
        </xdr:cNvPr>
        <xdr:cNvSpPr txBox="1">
          <a:spLocks noChangeArrowheads="1"/>
        </xdr:cNvSpPr>
      </xdr:nvSpPr>
      <xdr:spPr bwMode="auto">
        <a:xfrm>
          <a:off x="1076325" y="16221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359" name="Text Box 458">
          <a:extLst>
            <a:ext uri="{FF2B5EF4-FFF2-40B4-BE49-F238E27FC236}">
              <a16:creationId xmlns:a16="http://schemas.microsoft.com/office/drawing/2014/main" id="{00000000-0008-0000-0200-00006701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360" name="Text Box 459">
          <a:extLst>
            <a:ext uri="{FF2B5EF4-FFF2-40B4-BE49-F238E27FC236}">
              <a16:creationId xmlns:a16="http://schemas.microsoft.com/office/drawing/2014/main" id="{00000000-0008-0000-0200-00006801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28574</xdr:rowOff>
    </xdr:to>
    <xdr:sp macro="" textlink="">
      <xdr:nvSpPr>
        <xdr:cNvPr id="361" name="Text Box 460">
          <a:extLst>
            <a:ext uri="{FF2B5EF4-FFF2-40B4-BE49-F238E27FC236}">
              <a16:creationId xmlns:a16="http://schemas.microsoft.com/office/drawing/2014/main" id="{00000000-0008-0000-0200-000069010000}"/>
            </a:ext>
          </a:extLst>
        </xdr:cNvPr>
        <xdr:cNvSpPr txBox="1">
          <a:spLocks noChangeArrowheads="1"/>
        </xdr:cNvSpPr>
      </xdr:nvSpPr>
      <xdr:spPr bwMode="auto">
        <a:xfrm>
          <a:off x="1076325" y="16221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362" name="Text Box 461">
          <a:extLst>
            <a:ext uri="{FF2B5EF4-FFF2-40B4-BE49-F238E27FC236}">
              <a16:creationId xmlns:a16="http://schemas.microsoft.com/office/drawing/2014/main" id="{00000000-0008-0000-0200-00006A01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363" name="Text Box 462">
          <a:extLst>
            <a:ext uri="{FF2B5EF4-FFF2-40B4-BE49-F238E27FC236}">
              <a16:creationId xmlns:a16="http://schemas.microsoft.com/office/drawing/2014/main" id="{00000000-0008-0000-0200-00006B01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28574</xdr:rowOff>
    </xdr:to>
    <xdr:sp macro="" textlink="">
      <xdr:nvSpPr>
        <xdr:cNvPr id="364" name="Text Box 463">
          <a:extLst>
            <a:ext uri="{FF2B5EF4-FFF2-40B4-BE49-F238E27FC236}">
              <a16:creationId xmlns:a16="http://schemas.microsoft.com/office/drawing/2014/main" id="{00000000-0008-0000-0200-00006C010000}"/>
            </a:ext>
          </a:extLst>
        </xdr:cNvPr>
        <xdr:cNvSpPr txBox="1">
          <a:spLocks noChangeArrowheads="1"/>
        </xdr:cNvSpPr>
      </xdr:nvSpPr>
      <xdr:spPr bwMode="auto">
        <a:xfrm>
          <a:off x="1076325" y="16221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365" name="Text Box 464">
          <a:extLst>
            <a:ext uri="{FF2B5EF4-FFF2-40B4-BE49-F238E27FC236}">
              <a16:creationId xmlns:a16="http://schemas.microsoft.com/office/drawing/2014/main" id="{00000000-0008-0000-0200-00006D01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366" name="Text Box 465">
          <a:extLst>
            <a:ext uri="{FF2B5EF4-FFF2-40B4-BE49-F238E27FC236}">
              <a16:creationId xmlns:a16="http://schemas.microsoft.com/office/drawing/2014/main" id="{00000000-0008-0000-0200-00006E01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28574</xdr:rowOff>
    </xdr:to>
    <xdr:sp macro="" textlink="">
      <xdr:nvSpPr>
        <xdr:cNvPr id="367" name="Text Box 466">
          <a:extLst>
            <a:ext uri="{FF2B5EF4-FFF2-40B4-BE49-F238E27FC236}">
              <a16:creationId xmlns:a16="http://schemas.microsoft.com/office/drawing/2014/main" id="{00000000-0008-0000-0200-00006F010000}"/>
            </a:ext>
          </a:extLst>
        </xdr:cNvPr>
        <xdr:cNvSpPr txBox="1">
          <a:spLocks noChangeArrowheads="1"/>
        </xdr:cNvSpPr>
      </xdr:nvSpPr>
      <xdr:spPr bwMode="auto">
        <a:xfrm>
          <a:off x="1076325" y="16221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28574</xdr:rowOff>
    </xdr:to>
    <xdr:sp macro="" textlink="">
      <xdr:nvSpPr>
        <xdr:cNvPr id="368" name="Text Box 467">
          <a:extLst>
            <a:ext uri="{FF2B5EF4-FFF2-40B4-BE49-F238E27FC236}">
              <a16:creationId xmlns:a16="http://schemas.microsoft.com/office/drawing/2014/main" id="{00000000-0008-0000-0200-000070010000}"/>
            </a:ext>
          </a:extLst>
        </xdr:cNvPr>
        <xdr:cNvSpPr txBox="1">
          <a:spLocks noChangeArrowheads="1"/>
        </xdr:cNvSpPr>
      </xdr:nvSpPr>
      <xdr:spPr bwMode="auto">
        <a:xfrm>
          <a:off x="1076325" y="16221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369" name="Text Box 468">
          <a:extLst>
            <a:ext uri="{FF2B5EF4-FFF2-40B4-BE49-F238E27FC236}">
              <a16:creationId xmlns:a16="http://schemas.microsoft.com/office/drawing/2014/main" id="{00000000-0008-0000-0200-00007101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370" name="Text Box 469">
          <a:extLst>
            <a:ext uri="{FF2B5EF4-FFF2-40B4-BE49-F238E27FC236}">
              <a16:creationId xmlns:a16="http://schemas.microsoft.com/office/drawing/2014/main" id="{00000000-0008-0000-0200-00007201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28574</xdr:rowOff>
    </xdr:to>
    <xdr:sp macro="" textlink="">
      <xdr:nvSpPr>
        <xdr:cNvPr id="371" name="Text Box 470">
          <a:extLst>
            <a:ext uri="{FF2B5EF4-FFF2-40B4-BE49-F238E27FC236}">
              <a16:creationId xmlns:a16="http://schemas.microsoft.com/office/drawing/2014/main" id="{00000000-0008-0000-0200-000073010000}"/>
            </a:ext>
          </a:extLst>
        </xdr:cNvPr>
        <xdr:cNvSpPr txBox="1">
          <a:spLocks noChangeArrowheads="1"/>
        </xdr:cNvSpPr>
      </xdr:nvSpPr>
      <xdr:spPr bwMode="auto">
        <a:xfrm>
          <a:off x="1076325" y="16221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372" name="Text Box 471">
          <a:extLst>
            <a:ext uri="{FF2B5EF4-FFF2-40B4-BE49-F238E27FC236}">
              <a16:creationId xmlns:a16="http://schemas.microsoft.com/office/drawing/2014/main" id="{00000000-0008-0000-0200-00007401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373" name="Text Box 472">
          <a:extLst>
            <a:ext uri="{FF2B5EF4-FFF2-40B4-BE49-F238E27FC236}">
              <a16:creationId xmlns:a16="http://schemas.microsoft.com/office/drawing/2014/main" id="{00000000-0008-0000-0200-00007501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28574</xdr:rowOff>
    </xdr:to>
    <xdr:sp macro="" textlink="">
      <xdr:nvSpPr>
        <xdr:cNvPr id="374" name="Text Box 473">
          <a:extLst>
            <a:ext uri="{FF2B5EF4-FFF2-40B4-BE49-F238E27FC236}">
              <a16:creationId xmlns:a16="http://schemas.microsoft.com/office/drawing/2014/main" id="{00000000-0008-0000-0200-000076010000}"/>
            </a:ext>
          </a:extLst>
        </xdr:cNvPr>
        <xdr:cNvSpPr txBox="1">
          <a:spLocks noChangeArrowheads="1"/>
        </xdr:cNvSpPr>
      </xdr:nvSpPr>
      <xdr:spPr bwMode="auto">
        <a:xfrm>
          <a:off x="1076325" y="16221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375" name="Text Box 474">
          <a:extLst>
            <a:ext uri="{FF2B5EF4-FFF2-40B4-BE49-F238E27FC236}">
              <a16:creationId xmlns:a16="http://schemas.microsoft.com/office/drawing/2014/main" id="{00000000-0008-0000-0200-00007701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376" name="Text Box 475">
          <a:extLst>
            <a:ext uri="{FF2B5EF4-FFF2-40B4-BE49-F238E27FC236}">
              <a16:creationId xmlns:a16="http://schemas.microsoft.com/office/drawing/2014/main" id="{00000000-0008-0000-0200-00007801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28574</xdr:rowOff>
    </xdr:to>
    <xdr:sp macro="" textlink="">
      <xdr:nvSpPr>
        <xdr:cNvPr id="377" name="Text Box 476">
          <a:extLst>
            <a:ext uri="{FF2B5EF4-FFF2-40B4-BE49-F238E27FC236}">
              <a16:creationId xmlns:a16="http://schemas.microsoft.com/office/drawing/2014/main" id="{00000000-0008-0000-0200-000079010000}"/>
            </a:ext>
          </a:extLst>
        </xdr:cNvPr>
        <xdr:cNvSpPr txBox="1">
          <a:spLocks noChangeArrowheads="1"/>
        </xdr:cNvSpPr>
      </xdr:nvSpPr>
      <xdr:spPr bwMode="auto">
        <a:xfrm>
          <a:off x="1076325" y="16221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378" name="Text Box 477">
          <a:extLst>
            <a:ext uri="{FF2B5EF4-FFF2-40B4-BE49-F238E27FC236}">
              <a16:creationId xmlns:a16="http://schemas.microsoft.com/office/drawing/2014/main" id="{00000000-0008-0000-0200-00007A01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379" name="Text Box 478">
          <a:extLst>
            <a:ext uri="{FF2B5EF4-FFF2-40B4-BE49-F238E27FC236}">
              <a16:creationId xmlns:a16="http://schemas.microsoft.com/office/drawing/2014/main" id="{00000000-0008-0000-0200-00007B01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28577</xdr:rowOff>
    </xdr:to>
    <xdr:sp macro="" textlink="">
      <xdr:nvSpPr>
        <xdr:cNvPr id="380" name="Text Box 479">
          <a:extLst>
            <a:ext uri="{FF2B5EF4-FFF2-40B4-BE49-F238E27FC236}">
              <a16:creationId xmlns:a16="http://schemas.microsoft.com/office/drawing/2014/main" id="{00000000-0008-0000-0200-00007C010000}"/>
            </a:ext>
          </a:extLst>
        </xdr:cNvPr>
        <xdr:cNvSpPr txBox="1">
          <a:spLocks noChangeArrowheads="1"/>
        </xdr:cNvSpPr>
      </xdr:nvSpPr>
      <xdr:spPr bwMode="auto">
        <a:xfrm>
          <a:off x="1076325" y="1622107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381" name="Text Box 480">
          <a:extLst>
            <a:ext uri="{FF2B5EF4-FFF2-40B4-BE49-F238E27FC236}">
              <a16:creationId xmlns:a16="http://schemas.microsoft.com/office/drawing/2014/main" id="{00000000-0008-0000-0200-00007D01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382" name="Text Box 481">
          <a:extLst>
            <a:ext uri="{FF2B5EF4-FFF2-40B4-BE49-F238E27FC236}">
              <a16:creationId xmlns:a16="http://schemas.microsoft.com/office/drawing/2014/main" id="{00000000-0008-0000-0200-00007E01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28577</xdr:rowOff>
    </xdr:to>
    <xdr:sp macro="" textlink="">
      <xdr:nvSpPr>
        <xdr:cNvPr id="383" name="Text Box 482">
          <a:extLst>
            <a:ext uri="{FF2B5EF4-FFF2-40B4-BE49-F238E27FC236}">
              <a16:creationId xmlns:a16="http://schemas.microsoft.com/office/drawing/2014/main" id="{00000000-0008-0000-0200-00007F010000}"/>
            </a:ext>
          </a:extLst>
        </xdr:cNvPr>
        <xdr:cNvSpPr txBox="1">
          <a:spLocks noChangeArrowheads="1"/>
        </xdr:cNvSpPr>
      </xdr:nvSpPr>
      <xdr:spPr bwMode="auto">
        <a:xfrm>
          <a:off x="1076325" y="1622107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384" name="Text Box 483">
          <a:extLst>
            <a:ext uri="{FF2B5EF4-FFF2-40B4-BE49-F238E27FC236}">
              <a16:creationId xmlns:a16="http://schemas.microsoft.com/office/drawing/2014/main" id="{00000000-0008-0000-0200-00008001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385" name="Text Box 484">
          <a:extLst>
            <a:ext uri="{FF2B5EF4-FFF2-40B4-BE49-F238E27FC236}">
              <a16:creationId xmlns:a16="http://schemas.microsoft.com/office/drawing/2014/main" id="{00000000-0008-0000-0200-00008101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28577</xdr:rowOff>
    </xdr:to>
    <xdr:sp macro="" textlink="">
      <xdr:nvSpPr>
        <xdr:cNvPr id="386" name="Text Box 485">
          <a:extLst>
            <a:ext uri="{FF2B5EF4-FFF2-40B4-BE49-F238E27FC236}">
              <a16:creationId xmlns:a16="http://schemas.microsoft.com/office/drawing/2014/main" id="{00000000-0008-0000-0200-000082010000}"/>
            </a:ext>
          </a:extLst>
        </xdr:cNvPr>
        <xdr:cNvSpPr txBox="1">
          <a:spLocks noChangeArrowheads="1"/>
        </xdr:cNvSpPr>
      </xdr:nvSpPr>
      <xdr:spPr bwMode="auto">
        <a:xfrm>
          <a:off x="1076325" y="1622107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28577</xdr:rowOff>
    </xdr:to>
    <xdr:sp macro="" textlink="">
      <xdr:nvSpPr>
        <xdr:cNvPr id="387" name="Text Box 486">
          <a:extLst>
            <a:ext uri="{FF2B5EF4-FFF2-40B4-BE49-F238E27FC236}">
              <a16:creationId xmlns:a16="http://schemas.microsoft.com/office/drawing/2014/main" id="{00000000-0008-0000-0200-000083010000}"/>
            </a:ext>
          </a:extLst>
        </xdr:cNvPr>
        <xdr:cNvSpPr txBox="1">
          <a:spLocks noChangeArrowheads="1"/>
        </xdr:cNvSpPr>
      </xdr:nvSpPr>
      <xdr:spPr bwMode="auto">
        <a:xfrm>
          <a:off x="1076325" y="1622107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388" name="Text Box 487">
          <a:extLst>
            <a:ext uri="{FF2B5EF4-FFF2-40B4-BE49-F238E27FC236}">
              <a16:creationId xmlns:a16="http://schemas.microsoft.com/office/drawing/2014/main" id="{00000000-0008-0000-0200-00008401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389" name="Text Box 488">
          <a:extLst>
            <a:ext uri="{FF2B5EF4-FFF2-40B4-BE49-F238E27FC236}">
              <a16:creationId xmlns:a16="http://schemas.microsoft.com/office/drawing/2014/main" id="{00000000-0008-0000-0200-00008501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28577</xdr:rowOff>
    </xdr:to>
    <xdr:sp macro="" textlink="">
      <xdr:nvSpPr>
        <xdr:cNvPr id="390" name="Text Box 489">
          <a:extLst>
            <a:ext uri="{FF2B5EF4-FFF2-40B4-BE49-F238E27FC236}">
              <a16:creationId xmlns:a16="http://schemas.microsoft.com/office/drawing/2014/main" id="{00000000-0008-0000-0200-000086010000}"/>
            </a:ext>
          </a:extLst>
        </xdr:cNvPr>
        <xdr:cNvSpPr txBox="1">
          <a:spLocks noChangeArrowheads="1"/>
        </xdr:cNvSpPr>
      </xdr:nvSpPr>
      <xdr:spPr bwMode="auto">
        <a:xfrm>
          <a:off x="1076325" y="1622107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391" name="Text Box 490">
          <a:extLst>
            <a:ext uri="{FF2B5EF4-FFF2-40B4-BE49-F238E27FC236}">
              <a16:creationId xmlns:a16="http://schemas.microsoft.com/office/drawing/2014/main" id="{00000000-0008-0000-0200-00008701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392" name="Text Box 491">
          <a:extLst>
            <a:ext uri="{FF2B5EF4-FFF2-40B4-BE49-F238E27FC236}">
              <a16:creationId xmlns:a16="http://schemas.microsoft.com/office/drawing/2014/main" id="{00000000-0008-0000-0200-00008801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28577</xdr:rowOff>
    </xdr:to>
    <xdr:sp macro="" textlink="">
      <xdr:nvSpPr>
        <xdr:cNvPr id="393" name="Text Box 492">
          <a:extLst>
            <a:ext uri="{FF2B5EF4-FFF2-40B4-BE49-F238E27FC236}">
              <a16:creationId xmlns:a16="http://schemas.microsoft.com/office/drawing/2014/main" id="{00000000-0008-0000-0200-000089010000}"/>
            </a:ext>
          </a:extLst>
        </xdr:cNvPr>
        <xdr:cNvSpPr txBox="1">
          <a:spLocks noChangeArrowheads="1"/>
        </xdr:cNvSpPr>
      </xdr:nvSpPr>
      <xdr:spPr bwMode="auto">
        <a:xfrm>
          <a:off x="1076325" y="1622107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394" name="Text Box 493">
          <a:extLst>
            <a:ext uri="{FF2B5EF4-FFF2-40B4-BE49-F238E27FC236}">
              <a16:creationId xmlns:a16="http://schemas.microsoft.com/office/drawing/2014/main" id="{00000000-0008-0000-0200-00008A01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395" name="Text Box 494">
          <a:extLst>
            <a:ext uri="{FF2B5EF4-FFF2-40B4-BE49-F238E27FC236}">
              <a16:creationId xmlns:a16="http://schemas.microsoft.com/office/drawing/2014/main" id="{00000000-0008-0000-0200-00008B01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28577</xdr:rowOff>
    </xdr:to>
    <xdr:sp macro="" textlink="">
      <xdr:nvSpPr>
        <xdr:cNvPr id="396" name="Text Box 495">
          <a:extLst>
            <a:ext uri="{FF2B5EF4-FFF2-40B4-BE49-F238E27FC236}">
              <a16:creationId xmlns:a16="http://schemas.microsoft.com/office/drawing/2014/main" id="{00000000-0008-0000-0200-00008C010000}"/>
            </a:ext>
          </a:extLst>
        </xdr:cNvPr>
        <xdr:cNvSpPr txBox="1">
          <a:spLocks noChangeArrowheads="1"/>
        </xdr:cNvSpPr>
      </xdr:nvSpPr>
      <xdr:spPr bwMode="auto">
        <a:xfrm>
          <a:off x="1076325" y="1622107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28577</xdr:rowOff>
    </xdr:to>
    <xdr:sp macro="" textlink="">
      <xdr:nvSpPr>
        <xdr:cNvPr id="397" name="Text Box 496">
          <a:extLst>
            <a:ext uri="{FF2B5EF4-FFF2-40B4-BE49-F238E27FC236}">
              <a16:creationId xmlns:a16="http://schemas.microsoft.com/office/drawing/2014/main" id="{00000000-0008-0000-0200-00008D010000}"/>
            </a:ext>
          </a:extLst>
        </xdr:cNvPr>
        <xdr:cNvSpPr txBox="1">
          <a:spLocks noChangeArrowheads="1"/>
        </xdr:cNvSpPr>
      </xdr:nvSpPr>
      <xdr:spPr bwMode="auto">
        <a:xfrm>
          <a:off x="1076325" y="1622107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398" name="Text Box 497">
          <a:extLst>
            <a:ext uri="{FF2B5EF4-FFF2-40B4-BE49-F238E27FC236}">
              <a16:creationId xmlns:a16="http://schemas.microsoft.com/office/drawing/2014/main" id="{00000000-0008-0000-0200-00008E01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399" name="Text Box 498">
          <a:extLst>
            <a:ext uri="{FF2B5EF4-FFF2-40B4-BE49-F238E27FC236}">
              <a16:creationId xmlns:a16="http://schemas.microsoft.com/office/drawing/2014/main" id="{00000000-0008-0000-0200-00008F01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28577</xdr:rowOff>
    </xdr:to>
    <xdr:sp macro="" textlink="">
      <xdr:nvSpPr>
        <xdr:cNvPr id="400" name="Text Box 499">
          <a:extLst>
            <a:ext uri="{FF2B5EF4-FFF2-40B4-BE49-F238E27FC236}">
              <a16:creationId xmlns:a16="http://schemas.microsoft.com/office/drawing/2014/main" id="{00000000-0008-0000-0200-000090010000}"/>
            </a:ext>
          </a:extLst>
        </xdr:cNvPr>
        <xdr:cNvSpPr txBox="1">
          <a:spLocks noChangeArrowheads="1"/>
        </xdr:cNvSpPr>
      </xdr:nvSpPr>
      <xdr:spPr bwMode="auto">
        <a:xfrm>
          <a:off x="1076325" y="1622107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401" name="Text Box 500">
          <a:extLst>
            <a:ext uri="{FF2B5EF4-FFF2-40B4-BE49-F238E27FC236}">
              <a16:creationId xmlns:a16="http://schemas.microsoft.com/office/drawing/2014/main" id="{00000000-0008-0000-0200-00009101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402" name="Text Box 501">
          <a:extLst>
            <a:ext uri="{FF2B5EF4-FFF2-40B4-BE49-F238E27FC236}">
              <a16:creationId xmlns:a16="http://schemas.microsoft.com/office/drawing/2014/main" id="{00000000-0008-0000-0200-00009201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28577</xdr:rowOff>
    </xdr:to>
    <xdr:sp macro="" textlink="">
      <xdr:nvSpPr>
        <xdr:cNvPr id="403" name="Text Box 502">
          <a:extLst>
            <a:ext uri="{FF2B5EF4-FFF2-40B4-BE49-F238E27FC236}">
              <a16:creationId xmlns:a16="http://schemas.microsoft.com/office/drawing/2014/main" id="{00000000-0008-0000-0200-000093010000}"/>
            </a:ext>
          </a:extLst>
        </xdr:cNvPr>
        <xdr:cNvSpPr txBox="1">
          <a:spLocks noChangeArrowheads="1"/>
        </xdr:cNvSpPr>
      </xdr:nvSpPr>
      <xdr:spPr bwMode="auto">
        <a:xfrm>
          <a:off x="1076325" y="1622107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404" name="Text Box 503">
          <a:extLst>
            <a:ext uri="{FF2B5EF4-FFF2-40B4-BE49-F238E27FC236}">
              <a16:creationId xmlns:a16="http://schemas.microsoft.com/office/drawing/2014/main" id="{00000000-0008-0000-0200-00009401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405" name="Text Box 504">
          <a:extLst>
            <a:ext uri="{FF2B5EF4-FFF2-40B4-BE49-F238E27FC236}">
              <a16:creationId xmlns:a16="http://schemas.microsoft.com/office/drawing/2014/main" id="{00000000-0008-0000-0200-00009501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28577</xdr:rowOff>
    </xdr:to>
    <xdr:sp macro="" textlink="">
      <xdr:nvSpPr>
        <xdr:cNvPr id="406" name="Text Box 505">
          <a:extLst>
            <a:ext uri="{FF2B5EF4-FFF2-40B4-BE49-F238E27FC236}">
              <a16:creationId xmlns:a16="http://schemas.microsoft.com/office/drawing/2014/main" id="{00000000-0008-0000-0200-000096010000}"/>
            </a:ext>
          </a:extLst>
        </xdr:cNvPr>
        <xdr:cNvSpPr txBox="1">
          <a:spLocks noChangeArrowheads="1"/>
        </xdr:cNvSpPr>
      </xdr:nvSpPr>
      <xdr:spPr bwMode="auto">
        <a:xfrm>
          <a:off x="1076325" y="1622107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407" name="Text Box 506">
          <a:extLst>
            <a:ext uri="{FF2B5EF4-FFF2-40B4-BE49-F238E27FC236}">
              <a16:creationId xmlns:a16="http://schemas.microsoft.com/office/drawing/2014/main" id="{00000000-0008-0000-0200-00009701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408" name="Text Box 507">
          <a:extLst>
            <a:ext uri="{FF2B5EF4-FFF2-40B4-BE49-F238E27FC236}">
              <a16:creationId xmlns:a16="http://schemas.microsoft.com/office/drawing/2014/main" id="{00000000-0008-0000-0200-00009801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28574</xdr:rowOff>
    </xdr:to>
    <xdr:sp macro="" textlink="">
      <xdr:nvSpPr>
        <xdr:cNvPr id="409" name="Text Box 508">
          <a:extLst>
            <a:ext uri="{FF2B5EF4-FFF2-40B4-BE49-F238E27FC236}">
              <a16:creationId xmlns:a16="http://schemas.microsoft.com/office/drawing/2014/main" id="{00000000-0008-0000-0200-000099010000}"/>
            </a:ext>
          </a:extLst>
        </xdr:cNvPr>
        <xdr:cNvSpPr txBox="1">
          <a:spLocks noChangeArrowheads="1"/>
        </xdr:cNvSpPr>
      </xdr:nvSpPr>
      <xdr:spPr bwMode="auto">
        <a:xfrm>
          <a:off x="1076325" y="16221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410" name="Text Box 509">
          <a:extLst>
            <a:ext uri="{FF2B5EF4-FFF2-40B4-BE49-F238E27FC236}">
              <a16:creationId xmlns:a16="http://schemas.microsoft.com/office/drawing/2014/main" id="{00000000-0008-0000-0200-00009A01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411" name="Text Box 510">
          <a:extLst>
            <a:ext uri="{FF2B5EF4-FFF2-40B4-BE49-F238E27FC236}">
              <a16:creationId xmlns:a16="http://schemas.microsoft.com/office/drawing/2014/main" id="{00000000-0008-0000-0200-00009B01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28574</xdr:rowOff>
    </xdr:to>
    <xdr:sp macro="" textlink="">
      <xdr:nvSpPr>
        <xdr:cNvPr id="412" name="Text Box 511">
          <a:extLst>
            <a:ext uri="{FF2B5EF4-FFF2-40B4-BE49-F238E27FC236}">
              <a16:creationId xmlns:a16="http://schemas.microsoft.com/office/drawing/2014/main" id="{00000000-0008-0000-0200-00009C010000}"/>
            </a:ext>
          </a:extLst>
        </xdr:cNvPr>
        <xdr:cNvSpPr txBox="1">
          <a:spLocks noChangeArrowheads="1"/>
        </xdr:cNvSpPr>
      </xdr:nvSpPr>
      <xdr:spPr bwMode="auto">
        <a:xfrm>
          <a:off x="1076325" y="16221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413" name="Text Box 512">
          <a:extLst>
            <a:ext uri="{FF2B5EF4-FFF2-40B4-BE49-F238E27FC236}">
              <a16:creationId xmlns:a16="http://schemas.microsoft.com/office/drawing/2014/main" id="{00000000-0008-0000-0200-00009D01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414" name="Text Box 513">
          <a:extLst>
            <a:ext uri="{FF2B5EF4-FFF2-40B4-BE49-F238E27FC236}">
              <a16:creationId xmlns:a16="http://schemas.microsoft.com/office/drawing/2014/main" id="{00000000-0008-0000-0200-00009E01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28574</xdr:rowOff>
    </xdr:to>
    <xdr:sp macro="" textlink="">
      <xdr:nvSpPr>
        <xdr:cNvPr id="415" name="Text Box 514">
          <a:extLst>
            <a:ext uri="{FF2B5EF4-FFF2-40B4-BE49-F238E27FC236}">
              <a16:creationId xmlns:a16="http://schemas.microsoft.com/office/drawing/2014/main" id="{00000000-0008-0000-0200-00009F010000}"/>
            </a:ext>
          </a:extLst>
        </xdr:cNvPr>
        <xdr:cNvSpPr txBox="1">
          <a:spLocks noChangeArrowheads="1"/>
        </xdr:cNvSpPr>
      </xdr:nvSpPr>
      <xdr:spPr bwMode="auto">
        <a:xfrm>
          <a:off x="1076325" y="16221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28574</xdr:rowOff>
    </xdr:to>
    <xdr:sp macro="" textlink="">
      <xdr:nvSpPr>
        <xdr:cNvPr id="416" name="Text Box 515">
          <a:extLst>
            <a:ext uri="{FF2B5EF4-FFF2-40B4-BE49-F238E27FC236}">
              <a16:creationId xmlns:a16="http://schemas.microsoft.com/office/drawing/2014/main" id="{00000000-0008-0000-0200-0000A0010000}"/>
            </a:ext>
          </a:extLst>
        </xdr:cNvPr>
        <xdr:cNvSpPr txBox="1">
          <a:spLocks noChangeArrowheads="1"/>
        </xdr:cNvSpPr>
      </xdr:nvSpPr>
      <xdr:spPr bwMode="auto">
        <a:xfrm>
          <a:off x="1076325" y="16221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417" name="Text Box 516">
          <a:extLst>
            <a:ext uri="{FF2B5EF4-FFF2-40B4-BE49-F238E27FC236}">
              <a16:creationId xmlns:a16="http://schemas.microsoft.com/office/drawing/2014/main" id="{00000000-0008-0000-0200-0000A101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418" name="Text Box 517">
          <a:extLst>
            <a:ext uri="{FF2B5EF4-FFF2-40B4-BE49-F238E27FC236}">
              <a16:creationId xmlns:a16="http://schemas.microsoft.com/office/drawing/2014/main" id="{00000000-0008-0000-0200-0000A201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28574</xdr:rowOff>
    </xdr:to>
    <xdr:sp macro="" textlink="">
      <xdr:nvSpPr>
        <xdr:cNvPr id="419" name="Text Box 518">
          <a:extLst>
            <a:ext uri="{FF2B5EF4-FFF2-40B4-BE49-F238E27FC236}">
              <a16:creationId xmlns:a16="http://schemas.microsoft.com/office/drawing/2014/main" id="{00000000-0008-0000-0200-0000A3010000}"/>
            </a:ext>
          </a:extLst>
        </xdr:cNvPr>
        <xdr:cNvSpPr txBox="1">
          <a:spLocks noChangeArrowheads="1"/>
        </xdr:cNvSpPr>
      </xdr:nvSpPr>
      <xdr:spPr bwMode="auto">
        <a:xfrm>
          <a:off x="1076325" y="16221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420" name="Text Box 519">
          <a:extLst>
            <a:ext uri="{FF2B5EF4-FFF2-40B4-BE49-F238E27FC236}">
              <a16:creationId xmlns:a16="http://schemas.microsoft.com/office/drawing/2014/main" id="{00000000-0008-0000-0200-0000A401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421" name="Text Box 520">
          <a:extLst>
            <a:ext uri="{FF2B5EF4-FFF2-40B4-BE49-F238E27FC236}">
              <a16:creationId xmlns:a16="http://schemas.microsoft.com/office/drawing/2014/main" id="{00000000-0008-0000-0200-0000A501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28574</xdr:rowOff>
    </xdr:to>
    <xdr:sp macro="" textlink="">
      <xdr:nvSpPr>
        <xdr:cNvPr id="422" name="Text Box 521">
          <a:extLst>
            <a:ext uri="{FF2B5EF4-FFF2-40B4-BE49-F238E27FC236}">
              <a16:creationId xmlns:a16="http://schemas.microsoft.com/office/drawing/2014/main" id="{00000000-0008-0000-0200-0000A6010000}"/>
            </a:ext>
          </a:extLst>
        </xdr:cNvPr>
        <xdr:cNvSpPr txBox="1">
          <a:spLocks noChangeArrowheads="1"/>
        </xdr:cNvSpPr>
      </xdr:nvSpPr>
      <xdr:spPr bwMode="auto">
        <a:xfrm>
          <a:off x="1076325" y="16221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423" name="Text Box 522">
          <a:extLst>
            <a:ext uri="{FF2B5EF4-FFF2-40B4-BE49-F238E27FC236}">
              <a16:creationId xmlns:a16="http://schemas.microsoft.com/office/drawing/2014/main" id="{00000000-0008-0000-0200-0000A701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424" name="Text Box 523">
          <a:extLst>
            <a:ext uri="{FF2B5EF4-FFF2-40B4-BE49-F238E27FC236}">
              <a16:creationId xmlns:a16="http://schemas.microsoft.com/office/drawing/2014/main" id="{00000000-0008-0000-0200-0000A801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28574</xdr:rowOff>
    </xdr:to>
    <xdr:sp macro="" textlink="">
      <xdr:nvSpPr>
        <xdr:cNvPr id="425" name="Text Box 524">
          <a:extLst>
            <a:ext uri="{FF2B5EF4-FFF2-40B4-BE49-F238E27FC236}">
              <a16:creationId xmlns:a16="http://schemas.microsoft.com/office/drawing/2014/main" id="{00000000-0008-0000-0200-0000A9010000}"/>
            </a:ext>
          </a:extLst>
        </xdr:cNvPr>
        <xdr:cNvSpPr txBox="1">
          <a:spLocks noChangeArrowheads="1"/>
        </xdr:cNvSpPr>
      </xdr:nvSpPr>
      <xdr:spPr bwMode="auto">
        <a:xfrm>
          <a:off x="1076325" y="16221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28574</xdr:rowOff>
    </xdr:to>
    <xdr:sp macro="" textlink="">
      <xdr:nvSpPr>
        <xdr:cNvPr id="426" name="Text Box 525">
          <a:extLst>
            <a:ext uri="{FF2B5EF4-FFF2-40B4-BE49-F238E27FC236}">
              <a16:creationId xmlns:a16="http://schemas.microsoft.com/office/drawing/2014/main" id="{00000000-0008-0000-0200-0000AA010000}"/>
            </a:ext>
          </a:extLst>
        </xdr:cNvPr>
        <xdr:cNvSpPr txBox="1">
          <a:spLocks noChangeArrowheads="1"/>
        </xdr:cNvSpPr>
      </xdr:nvSpPr>
      <xdr:spPr bwMode="auto">
        <a:xfrm>
          <a:off x="1076325" y="16221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427" name="Text Box 526">
          <a:extLst>
            <a:ext uri="{FF2B5EF4-FFF2-40B4-BE49-F238E27FC236}">
              <a16:creationId xmlns:a16="http://schemas.microsoft.com/office/drawing/2014/main" id="{00000000-0008-0000-0200-0000AB01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428" name="Text Box 527">
          <a:extLst>
            <a:ext uri="{FF2B5EF4-FFF2-40B4-BE49-F238E27FC236}">
              <a16:creationId xmlns:a16="http://schemas.microsoft.com/office/drawing/2014/main" id="{00000000-0008-0000-0200-0000AC01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28574</xdr:rowOff>
    </xdr:to>
    <xdr:sp macro="" textlink="">
      <xdr:nvSpPr>
        <xdr:cNvPr id="429" name="Text Box 528">
          <a:extLst>
            <a:ext uri="{FF2B5EF4-FFF2-40B4-BE49-F238E27FC236}">
              <a16:creationId xmlns:a16="http://schemas.microsoft.com/office/drawing/2014/main" id="{00000000-0008-0000-0200-0000AD010000}"/>
            </a:ext>
          </a:extLst>
        </xdr:cNvPr>
        <xdr:cNvSpPr txBox="1">
          <a:spLocks noChangeArrowheads="1"/>
        </xdr:cNvSpPr>
      </xdr:nvSpPr>
      <xdr:spPr bwMode="auto">
        <a:xfrm>
          <a:off x="1076325" y="16221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430" name="Text Box 529">
          <a:extLst>
            <a:ext uri="{FF2B5EF4-FFF2-40B4-BE49-F238E27FC236}">
              <a16:creationId xmlns:a16="http://schemas.microsoft.com/office/drawing/2014/main" id="{00000000-0008-0000-0200-0000AE01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431" name="Text Box 530">
          <a:extLst>
            <a:ext uri="{FF2B5EF4-FFF2-40B4-BE49-F238E27FC236}">
              <a16:creationId xmlns:a16="http://schemas.microsoft.com/office/drawing/2014/main" id="{00000000-0008-0000-0200-0000AF01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28574</xdr:rowOff>
    </xdr:to>
    <xdr:sp macro="" textlink="">
      <xdr:nvSpPr>
        <xdr:cNvPr id="432" name="Text Box 531">
          <a:extLst>
            <a:ext uri="{FF2B5EF4-FFF2-40B4-BE49-F238E27FC236}">
              <a16:creationId xmlns:a16="http://schemas.microsoft.com/office/drawing/2014/main" id="{00000000-0008-0000-0200-0000B0010000}"/>
            </a:ext>
          </a:extLst>
        </xdr:cNvPr>
        <xdr:cNvSpPr txBox="1">
          <a:spLocks noChangeArrowheads="1"/>
        </xdr:cNvSpPr>
      </xdr:nvSpPr>
      <xdr:spPr bwMode="auto">
        <a:xfrm>
          <a:off x="1076325" y="16221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433" name="Text Box 532">
          <a:extLst>
            <a:ext uri="{FF2B5EF4-FFF2-40B4-BE49-F238E27FC236}">
              <a16:creationId xmlns:a16="http://schemas.microsoft.com/office/drawing/2014/main" id="{00000000-0008-0000-0200-0000B101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434" name="Text Box 533">
          <a:extLst>
            <a:ext uri="{FF2B5EF4-FFF2-40B4-BE49-F238E27FC236}">
              <a16:creationId xmlns:a16="http://schemas.microsoft.com/office/drawing/2014/main" id="{00000000-0008-0000-0200-0000B201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28574</xdr:rowOff>
    </xdr:to>
    <xdr:sp macro="" textlink="">
      <xdr:nvSpPr>
        <xdr:cNvPr id="435" name="Text Box 534">
          <a:extLst>
            <a:ext uri="{FF2B5EF4-FFF2-40B4-BE49-F238E27FC236}">
              <a16:creationId xmlns:a16="http://schemas.microsoft.com/office/drawing/2014/main" id="{00000000-0008-0000-0200-0000B3010000}"/>
            </a:ext>
          </a:extLst>
        </xdr:cNvPr>
        <xdr:cNvSpPr txBox="1">
          <a:spLocks noChangeArrowheads="1"/>
        </xdr:cNvSpPr>
      </xdr:nvSpPr>
      <xdr:spPr bwMode="auto">
        <a:xfrm>
          <a:off x="1076325" y="16221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28576</xdr:rowOff>
    </xdr:to>
    <xdr:sp macro="" textlink="">
      <xdr:nvSpPr>
        <xdr:cNvPr id="436" name="Text Box 535">
          <a:extLst>
            <a:ext uri="{FF2B5EF4-FFF2-40B4-BE49-F238E27FC236}">
              <a16:creationId xmlns:a16="http://schemas.microsoft.com/office/drawing/2014/main" id="{00000000-0008-0000-0200-0000B4010000}"/>
            </a:ext>
          </a:extLst>
        </xdr:cNvPr>
        <xdr:cNvSpPr txBox="1">
          <a:spLocks noChangeArrowheads="1"/>
        </xdr:cNvSpPr>
      </xdr:nvSpPr>
      <xdr:spPr bwMode="auto">
        <a:xfrm>
          <a:off x="1076325" y="16221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437" name="Text Box 536">
          <a:extLst>
            <a:ext uri="{FF2B5EF4-FFF2-40B4-BE49-F238E27FC236}">
              <a16:creationId xmlns:a16="http://schemas.microsoft.com/office/drawing/2014/main" id="{00000000-0008-0000-0200-0000B501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438" name="Text Box 537">
          <a:extLst>
            <a:ext uri="{FF2B5EF4-FFF2-40B4-BE49-F238E27FC236}">
              <a16:creationId xmlns:a16="http://schemas.microsoft.com/office/drawing/2014/main" id="{00000000-0008-0000-0200-0000B601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28576</xdr:rowOff>
    </xdr:to>
    <xdr:sp macro="" textlink="">
      <xdr:nvSpPr>
        <xdr:cNvPr id="439" name="Text Box 538">
          <a:extLst>
            <a:ext uri="{FF2B5EF4-FFF2-40B4-BE49-F238E27FC236}">
              <a16:creationId xmlns:a16="http://schemas.microsoft.com/office/drawing/2014/main" id="{00000000-0008-0000-0200-0000B7010000}"/>
            </a:ext>
          </a:extLst>
        </xdr:cNvPr>
        <xdr:cNvSpPr txBox="1">
          <a:spLocks noChangeArrowheads="1"/>
        </xdr:cNvSpPr>
      </xdr:nvSpPr>
      <xdr:spPr bwMode="auto">
        <a:xfrm>
          <a:off x="1076325" y="16221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440" name="Text Box 539">
          <a:extLst>
            <a:ext uri="{FF2B5EF4-FFF2-40B4-BE49-F238E27FC236}">
              <a16:creationId xmlns:a16="http://schemas.microsoft.com/office/drawing/2014/main" id="{00000000-0008-0000-0200-0000B801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441" name="Text Box 540">
          <a:extLst>
            <a:ext uri="{FF2B5EF4-FFF2-40B4-BE49-F238E27FC236}">
              <a16:creationId xmlns:a16="http://schemas.microsoft.com/office/drawing/2014/main" id="{00000000-0008-0000-0200-0000B901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28576</xdr:rowOff>
    </xdr:to>
    <xdr:sp macro="" textlink="">
      <xdr:nvSpPr>
        <xdr:cNvPr id="442" name="Text Box 541">
          <a:extLst>
            <a:ext uri="{FF2B5EF4-FFF2-40B4-BE49-F238E27FC236}">
              <a16:creationId xmlns:a16="http://schemas.microsoft.com/office/drawing/2014/main" id="{00000000-0008-0000-0200-0000BA010000}"/>
            </a:ext>
          </a:extLst>
        </xdr:cNvPr>
        <xdr:cNvSpPr txBox="1">
          <a:spLocks noChangeArrowheads="1"/>
        </xdr:cNvSpPr>
      </xdr:nvSpPr>
      <xdr:spPr bwMode="auto">
        <a:xfrm>
          <a:off x="1076325" y="16221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443" name="Text Box 542">
          <a:extLst>
            <a:ext uri="{FF2B5EF4-FFF2-40B4-BE49-F238E27FC236}">
              <a16:creationId xmlns:a16="http://schemas.microsoft.com/office/drawing/2014/main" id="{00000000-0008-0000-0200-0000BB01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444" name="Text Box 543">
          <a:extLst>
            <a:ext uri="{FF2B5EF4-FFF2-40B4-BE49-F238E27FC236}">
              <a16:creationId xmlns:a16="http://schemas.microsoft.com/office/drawing/2014/main" id="{00000000-0008-0000-0200-0000BC01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28576</xdr:rowOff>
    </xdr:to>
    <xdr:sp macro="" textlink="">
      <xdr:nvSpPr>
        <xdr:cNvPr id="445" name="Text Box 544">
          <a:extLst>
            <a:ext uri="{FF2B5EF4-FFF2-40B4-BE49-F238E27FC236}">
              <a16:creationId xmlns:a16="http://schemas.microsoft.com/office/drawing/2014/main" id="{00000000-0008-0000-0200-0000BD010000}"/>
            </a:ext>
          </a:extLst>
        </xdr:cNvPr>
        <xdr:cNvSpPr txBox="1">
          <a:spLocks noChangeArrowheads="1"/>
        </xdr:cNvSpPr>
      </xdr:nvSpPr>
      <xdr:spPr bwMode="auto">
        <a:xfrm>
          <a:off x="1076325" y="16221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446" name="Text Box 545">
          <a:extLst>
            <a:ext uri="{FF2B5EF4-FFF2-40B4-BE49-F238E27FC236}">
              <a16:creationId xmlns:a16="http://schemas.microsoft.com/office/drawing/2014/main" id="{00000000-0008-0000-0200-0000BE01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447" name="Text Box 546">
          <a:extLst>
            <a:ext uri="{FF2B5EF4-FFF2-40B4-BE49-F238E27FC236}">
              <a16:creationId xmlns:a16="http://schemas.microsoft.com/office/drawing/2014/main" id="{00000000-0008-0000-0200-0000BF01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28576</xdr:rowOff>
    </xdr:to>
    <xdr:sp macro="" textlink="">
      <xdr:nvSpPr>
        <xdr:cNvPr id="448" name="Text Box 547">
          <a:extLst>
            <a:ext uri="{FF2B5EF4-FFF2-40B4-BE49-F238E27FC236}">
              <a16:creationId xmlns:a16="http://schemas.microsoft.com/office/drawing/2014/main" id="{00000000-0008-0000-0200-0000C0010000}"/>
            </a:ext>
          </a:extLst>
        </xdr:cNvPr>
        <xdr:cNvSpPr txBox="1">
          <a:spLocks noChangeArrowheads="1"/>
        </xdr:cNvSpPr>
      </xdr:nvSpPr>
      <xdr:spPr bwMode="auto">
        <a:xfrm>
          <a:off x="1076325" y="16221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449" name="Text Box 548">
          <a:extLst>
            <a:ext uri="{FF2B5EF4-FFF2-40B4-BE49-F238E27FC236}">
              <a16:creationId xmlns:a16="http://schemas.microsoft.com/office/drawing/2014/main" id="{00000000-0008-0000-0200-0000C101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450" name="Text Box 549">
          <a:extLst>
            <a:ext uri="{FF2B5EF4-FFF2-40B4-BE49-F238E27FC236}">
              <a16:creationId xmlns:a16="http://schemas.microsoft.com/office/drawing/2014/main" id="{00000000-0008-0000-0200-0000C201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28576</xdr:rowOff>
    </xdr:to>
    <xdr:sp macro="" textlink="">
      <xdr:nvSpPr>
        <xdr:cNvPr id="451" name="Text Box 550">
          <a:extLst>
            <a:ext uri="{FF2B5EF4-FFF2-40B4-BE49-F238E27FC236}">
              <a16:creationId xmlns:a16="http://schemas.microsoft.com/office/drawing/2014/main" id="{00000000-0008-0000-0200-0000C3010000}"/>
            </a:ext>
          </a:extLst>
        </xdr:cNvPr>
        <xdr:cNvSpPr txBox="1">
          <a:spLocks noChangeArrowheads="1"/>
        </xdr:cNvSpPr>
      </xdr:nvSpPr>
      <xdr:spPr bwMode="auto">
        <a:xfrm>
          <a:off x="1076325" y="16221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28576</xdr:rowOff>
    </xdr:to>
    <xdr:sp macro="" textlink="">
      <xdr:nvSpPr>
        <xdr:cNvPr id="452" name="Text Box 551">
          <a:extLst>
            <a:ext uri="{FF2B5EF4-FFF2-40B4-BE49-F238E27FC236}">
              <a16:creationId xmlns:a16="http://schemas.microsoft.com/office/drawing/2014/main" id="{00000000-0008-0000-0200-0000C4010000}"/>
            </a:ext>
          </a:extLst>
        </xdr:cNvPr>
        <xdr:cNvSpPr txBox="1">
          <a:spLocks noChangeArrowheads="1"/>
        </xdr:cNvSpPr>
      </xdr:nvSpPr>
      <xdr:spPr bwMode="auto">
        <a:xfrm>
          <a:off x="1076325" y="16221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453" name="Text Box 552">
          <a:extLst>
            <a:ext uri="{FF2B5EF4-FFF2-40B4-BE49-F238E27FC236}">
              <a16:creationId xmlns:a16="http://schemas.microsoft.com/office/drawing/2014/main" id="{00000000-0008-0000-0200-0000C501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454" name="Text Box 553">
          <a:extLst>
            <a:ext uri="{FF2B5EF4-FFF2-40B4-BE49-F238E27FC236}">
              <a16:creationId xmlns:a16="http://schemas.microsoft.com/office/drawing/2014/main" id="{00000000-0008-0000-0200-0000C601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28576</xdr:rowOff>
    </xdr:to>
    <xdr:sp macro="" textlink="">
      <xdr:nvSpPr>
        <xdr:cNvPr id="455" name="Text Box 554">
          <a:extLst>
            <a:ext uri="{FF2B5EF4-FFF2-40B4-BE49-F238E27FC236}">
              <a16:creationId xmlns:a16="http://schemas.microsoft.com/office/drawing/2014/main" id="{00000000-0008-0000-0200-0000C7010000}"/>
            </a:ext>
          </a:extLst>
        </xdr:cNvPr>
        <xdr:cNvSpPr txBox="1">
          <a:spLocks noChangeArrowheads="1"/>
        </xdr:cNvSpPr>
      </xdr:nvSpPr>
      <xdr:spPr bwMode="auto">
        <a:xfrm>
          <a:off x="1076325" y="16221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456" name="Text Box 555">
          <a:extLst>
            <a:ext uri="{FF2B5EF4-FFF2-40B4-BE49-F238E27FC236}">
              <a16:creationId xmlns:a16="http://schemas.microsoft.com/office/drawing/2014/main" id="{00000000-0008-0000-0200-0000C801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457" name="Text Box 556">
          <a:extLst>
            <a:ext uri="{FF2B5EF4-FFF2-40B4-BE49-F238E27FC236}">
              <a16:creationId xmlns:a16="http://schemas.microsoft.com/office/drawing/2014/main" id="{00000000-0008-0000-0200-0000C901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28576</xdr:rowOff>
    </xdr:to>
    <xdr:sp macro="" textlink="">
      <xdr:nvSpPr>
        <xdr:cNvPr id="458" name="Text Box 557">
          <a:extLst>
            <a:ext uri="{FF2B5EF4-FFF2-40B4-BE49-F238E27FC236}">
              <a16:creationId xmlns:a16="http://schemas.microsoft.com/office/drawing/2014/main" id="{00000000-0008-0000-0200-0000CA010000}"/>
            </a:ext>
          </a:extLst>
        </xdr:cNvPr>
        <xdr:cNvSpPr txBox="1">
          <a:spLocks noChangeArrowheads="1"/>
        </xdr:cNvSpPr>
      </xdr:nvSpPr>
      <xdr:spPr bwMode="auto">
        <a:xfrm>
          <a:off x="1076325" y="16221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459" name="Text Box 558">
          <a:extLst>
            <a:ext uri="{FF2B5EF4-FFF2-40B4-BE49-F238E27FC236}">
              <a16:creationId xmlns:a16="http://schemas.microsoft.com/office/drawing/2014/main" id="{00000000-0008-0000-0200-0000CB01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460" name="Text Box 559">
          <a:extLst>
            <a:ext uri="{FF2B5EF4-FFF2-40B4-BE49-F238E27FC236}">
              <a16:creationId xmlns:a16="http://schemas.microsoft.com/office/drawing/2014/main" id="{00000000-0008-0000-0200-0000CC01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28576</xdr:rowOff>
    </xdr:to>
    <xdr:sp macro="" textlink="">
      <xdr:nvSpPr>
        <xdr:cNvPr id="461" name="Text Box 560">
          <a:extLst>
            <a:ext uri="{FF2B5EF4-FFF2-40B4-BE49-F238E27FC236}">
              <a16:creationId xmlns:a16="http://schemas.microsoft.com/office/drawing/2014/main" id="{00000000-0008-0000-0200-0000CD010000}"/>
            </a:ext>
          </a:extLst>
        </xdr:cNvPr>
        <xdr:cNvSpPr txBox="1">
          <a:spLocks noChangeArrowheads="1"/>
        </xdr:cNvSpPr>
      </xdr:nvSpPr>
      <xdr:spPr bwMode="auto">
        <a:xfrm>
          <a:off x="1076325" y="16221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28576</xdr:rowOff>
    </xdr:to>
    <xdr:sp macro="" textlink="">
      <xdr:nvSpPr>
        <xdr:cNvPr id="462" name="Text Box 561">
          <a:extLst>
            <a:ext uri="{FF2B5EF4-FFF2-40B4-BE49-F238E27FC236}">
              <a16:creationId xmlns:a16="http://schemas.microsoft.com/office/drawing/2014/main" id="{00000000-0008-0000-0200-0000CE010000}"/>
            </a:ext>
          </a:extLst>
        </xdr:cNvPr>
        <xdr:cNvSpPr txBox="1">
          <a:spLocks noChangeArrowheads="1"/>
        </xdr:cNvSpPr>
      </xdr:nvSpPr>
      <xdr:spPr bwMode="auto">
        <a:xfrm>
          <a:off x="1076325" y="16221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463" name="Text Box 562">
          <a:extLst>
            <a:ext uri="{FF2B5EF4-FFF2-40B4-BE49-F238E27FC236}">
              <a16:creationId xmlns:a16="http://schemas.microsoft.com/office/drawing/2014/main" id="{00000000-0008-0000-0200-0000CF01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464" name="Text Box 563">
          <a:extLst>
            <a:ext uri="{FF2B5EF4-FFF2-40B4-BE49-F238E27FC236}">
              <a16:creationId xmlns:a16="http://schemas.microsoft.com/office/drawing/2014/main" id="{00000000-0008-0000-0200-0000D001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28576</xdr:rowOff>
    </xdr:to>
    <xdr:sp macro="" textlink="">
      <xdr:nvSpPr>
        <xdr:cNvPr id="465" name="Text Box 564">
          <a:extLst>
            <a:ext uri="{FF2B5EF4-FFF2-40B4-BE49-F238E27FC236}">
              <a16:creationId xmlns:a16="http://schemas.microsoft.com/office/drawing/2014/main" id="{00000000-0008-0000-0200-0000D1010000}"/>
            </a:ext>
          </a:extLst>
        </xdr:cNvPr>
        <xdr:cNvSpPr txBox="1">
          <a:spLocks noChangeArrowheads="1"/>
        </xdr:cNvSpPr>
      </xdr:nvSpPr>
      <xdr:spPr bwMode="auto">
        <a:xfrm>
          <a:off x="1076325" y="16221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466" name="Text Box 565">
          <a:extLst>
            <a:ext uri="{FF2B5EF4-FFF2-40B4-BE49-F238E27FC236}">
              <a16:creationId xmlns:a16="http://schemas.microsoft.com/office/drawing/2014/main" id="{00000000-0008-0000-0200-0000D201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467" name="Text Box 566">
          <a:extLst>
            <a:ext uri="{FF2B5EF4-FFF2-40B4-BE49-F238E27FC236}">
              <a16:creationId xmlns:a16="http://schemas.microsoft.com/office/drawing/2014/main" id="{00000000-0008-0000-0200-0000D301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28576</xdr:rowOff>
    </xdr:to>
    <xdr:sp macro="" textlink="">
      <xdr:nvSpPr>
        <xdr:cNvPr id="468" name="Text Box 567">
          <a:extLst>
            <a:ext uri="{FF2B5EF4-FFF2-40B4-BE49-F238E27FC236}">
              <a16:creationId xmlns:a16="http://schemas.microsoft.com/office/drawing/2014/main" id="{00000000-0008-0000-0200-0000D4010000}"/>
            </a:ext>
          </a:extLst>
        </xdr:cNvPr>
        <xdr:cNvSpPr txBox="1">
          <a:spLocks noChangeArrowheads="1"/>
        </xdr:cNvSpPr>
      </xdr:nvSpPr>
      <xdr:spPr bwMode="auto">
        <a:xfrm>
          <a:off x="1076325" y="16221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469" name="Text Box 568">
          <a:extLst>
            <a:ext uri="{FF2B5EF4-FFF2-40B4-BE49-F238E27FC236}">
              <a16:creationId xmlns:a16="http://schemas.microsoft.com/office/drawing/2014/main" id="{00000000-0008-0000-0200-0000D501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470" name="Text Box 569">
          <a:extLst>
            <a:ext uri="{FF2B5EF4-FFF2-40B4-BE49-F238E27FC236}">
              <a16:creationId xmlns:a16="http://schemas.microsoft.com/office/drawing/2014/main" id="{00000000-0008-0000-0200-0000D601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28576</xdr:rowOff>
    </xdr:to>
    <xdr:sp macro="" textlink="">
      <xdr:nvSpPr>
        <xdr:cNvPr id="471" name="Text Box 570">
          <a:extLst>
            <a:ext uri="{FF2B5EF4-FFF2-40B4-BE49-F238E27FC236}">
              <a16:creationId xmlns:a16="http://schemas.microsoft.com/office/drawing/2014/main" id="{00000000-0008-0000-0200-0000D7010000}"/>
            </a:ext>
          </a:extLst>
        </xdr:cNvPr>
        <xdr:cNvSpPr txBox="1">
          <a:spLocks noChangeArrowheads="1"/>
        </xdr:cNvSpPr>
      </xdr:nvSpPr>
      <xdr:spPr bwMode="auto">
        <a:xfrm>
          <a:off x="1076325" y="16221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28576</xdr:rowOff>
    </xdr:to>
    <xdr:sp macro="" textlink="">
      <xdr:nvSpPr>
        <xdr:cNvPr id="472" name="Text Box 571">
          <a:extLst>
            <a:ext uri="{FF2B5EF4-FFF2-40B4-BE49-F238E27FC236}">
              <a16:creationId xmlns:a16="http://schemas.microsoft.com/office/drawing/2014/main" id="{00000000-0008-0000-0200-0000D8010000}"/>
            </a:ext>
          </a:extLst>
        </xdr:cNvPr>
        <xdr:cNvSpPr txBox="1">
          <a:spLocks noChangeArrowheads="1"/>
        </xdr:cNvSpPr>
      </xdr:nvSpPr>
      <xdr:spPr bwMode="auto">
        <a:xfrm>
          <a:off x="1076325" y="16221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473" name="Text Box 572">
          <a:extLst>
            <a:ext uri="{FF2B5EF4-FFF2-40B4-BE49-F238E27FC236}">
              <a16:creationId xmlns:a16="http://schemas.microsoft.com/office/drawing/2014/main" id="{00000000-0008-0000-0200-0000D901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474" name="Text Box 573">
          <a:extLst>
            <a:ext uri="{FF2B5EF4-FFF2-40B4-BE49-F238E27FC236}">
              <a16:creationId xmlns:a16="http://schemas.microsoft.com/office/drawing/2014/main" id="{00000000-0008-0000-0200-0000DA01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28576</xdr:rowOff>
    </xdr:to>
    <xdr:sp macro="" textlink="">
      <xdr:nvSpPr>
        <xdr:cNvPr id="475" name="Text Box 574">
          <a:extLst>
            <a:ext uri="{FF2B5EF4-FFF2-40B4-BE49-F238E27FC236}">
              <a16:creationId xmlns:a16="http://schemas.microsoft.com/office/drawing/2014/main" id="{00000000-0008-0000-0200-0000DB010000}"/>
            </a:ext>
          </a:extLst>
        </xdr:cNvPr>
        <xdr:cNvSpPr txBox="1">
          <a:spLocks noChangeArrowheads="1"/>
        </xdr:cNvSpPr>
      </xdr:nvSpPr>
      <xdr:spPr bwMode="auto">
        <a:xfrm>
          <a:off x="1076325" y="16221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476" name="Text Box 575">
          <a:extLst>
            <a:ext uri="{FF2B5EF4-FFF2-40B4-BE49-F238E27FC236}">
              <a16:creationId xmlns:a16="http://schemas.microsoft.com/office/drawing/2014/main" id="{00000000-0008-0000-0200-0000DC01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477" name="Text Box 576">
          <a:extLst>
            <a:ext uri="{FF2B5EF4-FFF2-40B4-BE49-F238E27FC236}">
              <a16:creationId xmlns:a16="http://schemas.microsoft.com/office/drawing/2014/main" id="{00000000-0008-0000-0200-0000DD01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28576</xdr:rowOff>
    </xdr:to>
    <xdr:sp macro="" textlink="">
      <xdr:nvSpPr>
        <xdr:cNvPr id="478" name="Text Box 577">
          <a:extLst>
            <a:ext uri="{FF2B5EF4-FFF2-40B4-BE49-F238E27FC236}">
              <a16:creationId xmlns:a16="http://schemas.microsoft.com/office/drawing/2014/main" id="{00000000-0008-0000-0200-0000DE010000}"/>
            </a:ext>
          </a:extLst>
        </xdr:cNvPr>
        <xdr:cNvSpPr txBox="1">
          <a:spLocks noChangeArrowheads="1"/>
        </xdr:cNvSpPr>
      </xdr:nvSpPr>
      <xdr:spPr bwMode="auto">
        <a:xfrm>
          <a:off x="1076325" y="16221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479" name="Text Box 578">
          <a:extLst>
            <a:ext uri="{FF2B5EF4-FFF2-40B4-BE49-F238E27FC236}">
              <a16:creationId xmlns:a16="http://schemas.microsoft.com/office/drawing/2014/main" id="{00000000-0008-0000-0200-0000DF01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480" name="Text Box 579">
          <a:extLst>
            <a:ext uri="{FF2B5EF4-FFF2-40B4-BE49-F238E27FC236}">
              <a16:creationId xmlns:a16="http://schemas.microsoft.com/office/drawing/2014/main" id="{00000000-0008-0000-0200-0000E001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28576</xdr:rowOff>
    </xdr:to>
    <xdr:sp macro="" textlink="">
      <xdr:nvSpPr>
        <xdr:cNvPr id="481" name="Text Box 580">
          <a:extLst>
            <a:ext uri="{FF2B5EF4-FFF2-40B4-BE49-F238E27FC236}">
              <a16:creationId xmlns:a16="http://schemas.microsoft.com/office/drawing/2014/main" id="{00000000-0008-0000-0200-0000E1010000}"/>
            </a:ext>
          </a:extLst>
        </xdr:cNvPr>
        <xdr:cNvSpPr txBox="1">
          <a:spLocks noChangeArrowheads="1"/>
        </xdr:cNvSpPr>
      </xdr:nvSpPr>
      <xdr:spPr bwMode="auto">
        <a:xfrm>
          <a:off x="1076325" y="16221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482" name="Text Box 581">
          <a:extLst>
            <a:ext uri="{FF2B5EF4-FFF2-40B4-BE49-F238E27FC236}">
              <a16:creationId xmlns:a16="http://schemas.microsoft.com/office/drawing/2014/main" id="{00000000-0008-0000-0200-0000E201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483" name="Text Box 582">
          <a:extLst>
            <a:ext uri="{FF2B5EF4-FFF2-40B4-BE49-F238E27FC236}">
              <a16:creationId xmlns:a16="http://schemas.microsoft.com/office/drawing/2014/main" id="{00000000-0008-0000-0200-0000E301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28576</xdr:rowOff>
    </xdr:to>
    <xdr:sp macro="" textlink="">
      <xdr:nvSpPr>
        <xdr:cNvPr id="484" name="Text Box 583">
          <a:extLst>
            <a:ext uri="{FF2B5EF4-FFF2-40B4-BE49-F238E27FC236}">
              <a16:creationId xmlns:a16="http://schemas.microsoft.com/office/drawing/2014/main" id="{00000000-0008-0000-0200-0000E4010000}"/>
            </a:ext>
          </a:extLst>
        </xdr:cNvPr>
        <xdr:cNvSpPr txBox="1">
          <a:spLocks noChangeArrowheads="1"/>
        </xdr:cNvSpPr>
      </xdr:nvSpPr>
      <xdr:spPr bwMode="auto">
        <a:xfrm>
          <a:off x="1076325" y="16221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485" name="Text Box 584">
          <a:extLst>
            <a:ext uri="{FF2B5EF4-FFF2-40B4-BE49-F238E27FC236}">
              <a16:creationId xmlns:a16="http://schemas.microsoft.com/office/drawing/2014/main" id="{00000000-0008-0000-0200-0000E501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486" name="Text Box 585">
          <a:extLst>
            <a:ext uri="{FF2B5EF4-FFF2-40B4-BE49-F238E27FC236}">
              <a16:creationId xmlns:a16="http://schemas.microsoft.com/office/drawing/2014/main" id="{00000000-0008-0000-0200-0000E601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28576</xdr:rowOff>
    </xdr:to>
    <xdr:sp macro="" textlink="">
      <xdr:nvSpPr>
        <xdr:cNvPr id="487" name="Text Box 586">
          <a:extLst>
            <a:ext uri="{FF2B5EF4-FFF2-40B4-BE49-F238E27FC236}">
              <a16:creationId xmlns:a16="http://schemas.microsoft.com/office/drawing/2014/main" id="{00000000-0008-0000-0200-0000E7010000}"/>
            </a:ext>
          </a:extLst>
        </xdr:cNvPr>
        <xdr:cNvSpPr txBox="1">
          <a:spLocks noChangeArrowheads="1"/>
        </xdr:cNvSpPr>
      </xdr:nvSpPr>
      <xdr:spPr bwMode="auto">
        <a:xfrm>
          <a:off x="1076325" y="16221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28576</xdr:rowOff>
    </xdr:to>
    <xdr:sp macro="" textlink="">
      <xdr:nvSpPr>
        <xdr:cNvPr id="488" name="Text Box 587">
          <a:extLst>
            <a:ext uri="{FF2B5EF4-FFF2-40B4-BE49-F238E27FC236}">
              <a16:creationId xmlns:a16="http://schemas.microsoft.com/office/drawing/2014/main" id="{00000000-0008-0000-0200-0000E8010000}"/>
            </a:ext>
          </a:extLst>
        </xdr:cNvPr>
        <xdr:cNvSpPr txBox="1">
          <a:spLocks noChangeArrowheads="1"/>
        </xdr:cNvSpPr>
      </xdr:nvSpPr>
      <xdr:spPr bwMode="auto">
        <a:xfrm>
          <a:off x="1076325" y="16221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489" name="Text Box 588">
          <a:extLst>
            <a:ext uri="{FF2B5EF4-FFF2-40B4-BE49-F238E27FC236}">
              <a16:creationId xmlns:a16="http://schemas.microsoft.com/office/drawing/2014/main" id="{00000000-0008-0000-0200-0000E901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490" name="Text Box 589">
          <a:extLst>
            <a:ext uri="{FF2B5EF4-FFF2-40B4-BE49-F238E27FC236}">
              <a16:creationId xmlns:a16="http://schemas.microsoft.com/office/drawing/2014/main" id="{00000000-0008-0000-0200-0000EA01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28576</xdr:rowOff>
    </xdr:to>
    <xdr:sp macro="" textlink="">
      <xdr:nvSpPr>
        <xdr:cNvPr id="491" name="Text Box 590">
          <a:extLst>
            <a:ext uri="{FF2B5EF4-FFF2-40B4-BE49-F238E27FC236}">
              <a16:creationId xmlns:a16="http://schemas.microsoft.com/office/drawing/2014/main" id="{00000000-0008-0000-0200-0000EB010000}"/>
            </a:ext>
          </a:extLst>
        </xdr:cNvPr>
        <xdr:cNvSpPr txBox="1">
          <a:spLocks noChangeArrowheads="1"/>
        </xdr:cNvSpPr>
      </xdr:nvSpPr>
      <xdr:spPr bwMode="auto">
        <a:xfrm>
          <a:off x="1076325" y="16221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492" name="Text Box 591">
          <a:extLst>
            <a:ext uri="{FF2B5EF4-FFF2-40B4-BE49-F238E27FC236}">
              <a16:creationId xmlns:a16="http://schemas.microsoft.com/office/drawing/2014/main" id="{00000000-0008-0000-0200-0000EC01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493" name="Text Box 592">
          <a:extLst>
            <a:ext uri="{FF2B5EF4-FFF2-40B4-BE49-F238E27FC236}">
              <a16:creationId xmlns:a16="http://schemas.microsoft.com/office/drawing/2014/main" id="{00000000-0008-0000-0200-0000ED01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28576</xdr:rowOff>
    </xdr:to>
    <xdr:sp macro="" textlink="">
      <xdr:nvSpPr>
        <xdr:cNvPr id="494" name="Text Box 593">
          <a:extLst>
            <a:ext uri="{FF2B5EF4-FFF2-40B4-BE49-F238E27FC236}">
              <a16:creationId xmlns:a16="http://schemas.microsoft.com/office/drawing/2014/main" id="{00000000-0008-0000-0200-0000EE010000}"/>
            </a:ext>
          </a:extLst>
        </xdr:cNvPr>
        <xdr:cNvSpPr txBox="1">
          <a:spLocks noChangeArrowheads="1"/>
        </xdr:cNvSpPr>
      </xdr:nvSpPr>
      <xdr:spPr bwMode="auto">
        <a:xfrm>
          <a:off x="1076325" y="16221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495" name="Text Box 594">
          <a:extLst>
            <a:ext uri="{FF2B5EF4-FFF2-40B4-BE49-F238E27FC236}">
              <a16:creationId xmlns:a16="http://schemas.microsoft.com/office/drawing/2014/main" id="{00000000-0008-0000-0200-0000EF01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496" name="Text Box 595">
          <a:extLst>
            <a:ext uri="{FF2B5EF4-FFF2-40B4-BE49-F238E27FC236}">
              <a16:creationId xmlns:a16="http://schemas.microsoft.com/office/drawing/2014/main" id="{00000000-0008-0000-0200-0000F001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28576</xdr:rowOff>
    </xdr:to>
    <xdr:sp macro="" textlink="">
      <xdr:nvSpPr>
        <xdr:cNvPr id="497" name="Text Box 596">
          <a:extLst>
            <a:ext uri="{FF2B5EF4-FFF2-40B4-BE49-F238E27FC236}">
              <a16:creationId xmlns:a16="http://schemas.microsoft.com/office/drawing/2014/main" id="{00000000-0008-0000-0200-0000F1010000}"/>
            </a:ext>
          </a:extLst>
        </xdr:cNvPr>
        <xdr:cNvSpPr txBox="1">
          <a:spLocks noChangeArrowheads="1"/>
        </xdr:cNvSpPr>
      </xdr:nvSpPr>
      <xdr:spPr bwMode="auto">
        <a:xfrm>
          <a:off x="1076325" y="16221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28576</xdr:rowOff>
    </xdr:to>
    <xdr:sp macro="" textlink="">
      <xdr:nvSpPr>
        <xdr:cNvPr id="498" name="Text Box 597">
          <a:extLst>
            <a:ext uri="{FF2B5EF4-FFF2-40B4-BE49-F238E27FC236}">
              <a16:creationId xmlns:a16="http://schemas.microsoft.com/office/drawing/2014/main" id="{00000000-0008-0000-0200-0000F2010000}"/>
            </a:ext>
          </a:extLst>
        </xdr:cNvPr>
        <xdr:cNvSpPr txBox="1">
          <a:spLocks noChangeArrowheads="1"/>
        </xdr:cNvSpPr>
      </xdr:nvSpPr>
      <xdr:spPr bwMode="auto">
        <a:xfrm>
          <a:off x="1076325" y="16221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499" name="Text Box 598">
          <a:extLst>
            <a:ext uri="{FF2B5EF4-FFF2-40B4-BE49-F238E27FC236}">
              <a16:creationId xmlns:a16="http://schemas.microsoft.com/office/drawing/2014/main" id="{00000000-0008-0000-0200-0000F301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500" name="Text Box 599">
          <a:extLst>
            <a:ext uri="{FF2B5EF4-FFF2-40B4-BE49-F238E27FC236}">
              <a16:creationId xmlns:a16="http://schemas.microsoft.com/office/drawing/2014/main" id="{00000000-0008-0000-0200-0000F401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28576</xdr:rowOff>
    </xdr:to>
    <xdr:sp macro="" textlink="">
      <xdr:nvSpPr>
        <xdr:cNvPr id="501" name="Text Box 600">
          <a:extLst>
            <a:ext uri="{FF2B5EF4-FFF2-40B4-BE49-F238E27FC236}">
              <a16:creationId xmlns:a16="http://schemas.microsoft.com/office/drawing/2014/main" id="{00000000-0008-0000-0200-0000F5010000}"/>
            </a:ext>
          </a:extLst>
        </xdr:cNvPr>
        <xdr:cNvSpPr txBox="1">
          <a:spLocks noChangeArrowheads="1"/>
        </xdr:cNvSpPr>
      </xdr:nvSpPr>
      <xdr:spPr bwMode="auto">
        <a:xfrm>
          <a:off x="1076325" y="16221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502" name="Text Box 601">
          <a:extLst>
            <a:ext uri="{FF2B5EF4-FFF2-40B4-BE49-F238E27FC236}">
              <a16:creationId xmlns:a16="http://schemas.microsoft.com/office/drawing/2014/main" id="{00000000-0008-0000-0200-0000F601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503" name="Text Box 602">
          <a:extLst>
            <a:ext uri="{FF2B5EF4-FFF2-40B4-BE49-F238E27FC236}">
              <a16:creationId xmlns:a16="http://schemas.microsoft.com/office/drawing/2014/main" id="{00000000-0008-0000-0200-0000F701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28576</xdr:rowOff>
    </xdr:to>
    <xdr:sp macro="" textlink="">
      <xdr:nvSpPr>
        <xdr:cNvPr id="504" name="Text Box 603">
          <a:extLst>
            <a:ext uri="{FF2B5EF4-FFF2-40B4-BE49-F238E27FC236}">
              <a16:creationId xmlns:a16="http://schemas.microsoft.com/office/drawing/2014/main" id="{00000000-0008-0000-0200-0000F8010000}"/>
            </a:ext>
          </a:extLst>
        </xdr:cNvPr>
        <xdr:cNvSpPr txBox="1">
          <a:spLocks noChangeArrowheads="1"/>
        </xdr:cNvSpPr>
      </xdr:nvSpPr>
      <xdr:spPr bwMode="auto">
        <a:xfrm>
          <a:off x="1076325" y="16221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505" name="Text Box 604">
          <a:extLst>
            <a:ext uri="{FF2B5EF4-FFF2-40B4-BE49-F238E27FC236}">
              <a16:creationId xmlns:a16="http://schemas.microsoft.com/office/drawing/2014/main" id="{00000000-0008-0000-0200-0000F901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506" name="Text Box 605">
          <a:extLst>
            <a:ext uri="{FF2B5EF4-FFF2-40B4-BE49-F238E27FC236}">
              <a16:creationId xmlns:a16="http://schemas.microsoft.com/office/drawing/2014/main" id="{00000000-0008-0000-0200-0000FA01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28576</xdr:rowOff>
    </xdr:to>
    <xdr:sp macro="" textlink="">
      <xdr:nvSpPr>
        <xdr:cNvPr id="507" name="Text Box 606">
          <a:extLst>
            <a:ext uri="{FF2B5EF4-FFF2-40B4-BE49-F238E27FC236}">
              <a16:creationId xmlns:a16="http://schemas.microsoft.com/office/drawing/2014/main" id="{00000000-0008-0000-0200-0000FB010000}"/>
            </a:ext>
          </a:extLst>
        </xdr:cNvPr>
        <xdr:cNvSpPr txBox="1">
          <a:spLocks noChangeArrowheads="1"/>
        </xdr:cNvSpPr>
      </xdr:nvSpPr>
      <xdr:spPr bwMode="auto">
        <a:xfrm>
          <a:off x="1076325" y="16221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28573</xdr:rowOff>
    </xdr:to>
    <xdr:sp macro="" textlink="">
      <xdr:nvSpPr>
        <xdr:cNvPr id="508" name="Text Box 607">
          <a:extLst>
            <a:ext uri="{FF2B5EF4-FFF2-40B4-BE49-F238E27FC236}">
              <a16:creationId xmlns:a16="http://schemas.microsoft.com/office/drawing/2014/main" id="{00000000-0008-0000-0200-0000FC010000}"/>
            </a:ext>
          </a:extLst>
        </xdr:cNvPr>
        <xdr:cNvSpPr txBox="1">
          <a:spLocks noChangeArrowheads="1"/>
        </xdr:cNvSpPr>
      </xdr:nvSpPr>
      <xdr:spPr bwMode="auto">
        <a:xfrm>
          <a:off x="1076325" y="1622107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509" name="Text Box 608">
          <a:extLst>
            <a:ext uri="{FF2B5EF4-FFF2-40B4-BE49-F238E27FC236}">
              <a16:creationId xmlns:a16="http://schemas.microsoft.com/office/drawing/2014/main" id="{00000000-0008-0000-0200-0000FD01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510" name="Text Box 609">
          <a:extLst>
            <a:ext uri="{FF2B5EF4-FFF2-40B4-BE49-F238E27FC236}">
              <a16:creationId xmlns:a16="http://schemas.microsoft.com/office/drawing/2014/main" id="{00000000-0008-0000-0200-0000FE01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28573</xdr:rowOff>
    </xdr:to>
    <xdr:sp macro="" textlink="">
      <xdr:nvSpPr>
        <xdr:cNvPr id="511" name="Text Box 610">
          <a:extLst>
            <a:ext uri="{FF2B5EF4-FFF2-40B4-BE49-F238E27FC236}">
              <a16:creationId xmlns:a16="http://schemas.microsoft.com/office/drawing/2014/main" id="{00000000-0008-0000-0200-0000FF010000}"/>
            </a:ext>
          </a:extLst>
        </xdr:cNvPr>
        <xdr:cNvSpPr txBox="1">
          <a:spLocks noChangeArrowheads="1"/>
        </xdr:cNvSpPr>
      </xdr:nvSpPr>
      <xdr:spPr bwMode="auto">
        <a:xfrm>
          <a:off x="1076325" y="1622107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512" name="Text Box 611">
          <a:extLst>
            <a:ext uri="{FF2B5EF4-FFF2-40B4-BE49-F238E27FC236}">
              <a16:creationId xmlns:a16="http://schemas.microsoft.com/office/drawing/2014/main" id="{00000000-0008-0000-0200-000000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513" name="Text Box 612">
          <a:extLst>
            <a:ext uri="{FF2B5EF4-FFF2-40B4-BE49-F238E27FC236}">
              <a16:creationId xmlns:a16="http://schemas.microsoft.com/office/drawing/2014/main" id="{00000000-0008-0000-0200-000001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28573</xdr:rowOff>
    </xdr:to>
    <xdr:sp macro="" textlink="">
      <xdr:nvSpPr>
        <xdr:cNvPr id="514" name="Text Box 613">
          <a:extLst>
            <a:ext uri="{FF2B5EF4-FFF2-40B4-BE49-F238E27FC236}">
              <a16:creationId xmlns:a16="http://schemas.microsoft.com/office/drawing/2014/main" id="{00000000-0008-0000-0200-000002020000}"/>
            </a:ext>
          </a:extLst>
        </xdr:cNvPr>
        <xdr:cNvSpPr txBox="1">
          <a:spLocks noChangeArrowheads="1"/>
        </xdr:cNvSpPr>
      </xdr:nvSpPr>
      <xdr:spPr bwMode="auto">
        <a:xfrm>
          <a:off x="1076325" y="1622107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515" name="Text Box 614">
          <a:extLst>
            <a:ext uri="{FF2B5EF4-FFF2-40B4-BE49-F238E27FC236}">
              <a16:creationId xmlns:a16="http://schemas.microsoft.com/office/drawing/2014/main" id="{00000000-0008-0000-0200-000003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516" name="Text Box 615">
          <a:extLst>
            <a:ext uri="{FF2B5EF4-FFF2-40B4-BE49-F238E27FC236}">
              <a16:creationId xmlns:a16="http://schemas.microsoft.com/office/drawing/2014/main" id="{00000000-0008-0000-0200-000004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28573</xdr:rowOff>
    </xdr:to>
    <xdr:sp macro="" textlink="">
      <xdr:nvSpPr>
        <xdr:cNvPr id="517" name="Text Box 616">
          <a:extLst>
            <a:ext uri="{FF2B5EF4-FFF2-40B4-BE49-F238E27FC236}">
              <a16:creationId xmlns:a16="http://schemas.microsoft.com/office/drawing/2014/main" id="{00000000-0008-0000-0200-000005020000}"/>
            </a:ext>
          </a:extLst>
        </xdr:cNvPr>
        <xdr:cNvSpPr txBox="1">
          <a:spLocks noChangeArrowheads="1"/>
        </xdr:cNvSpPr>
      </xdr:nvSpPr>
      <xdr:spPr bwMode="auto">
        <a:xfrm>
          <a:off x="1076325" y="1622107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518" name="Text Box 617">
          <a:extLst>
            <a:ext uri="{FF2B5EF4-FFF2-40B4-BE49-F238E27FC236}">
              <a16:creationId xmlns:a16="http://schemas.microsoft.com/office/drawing/2014/main" id="{00000000-0008-0000-0200-000006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519" name="Text Box 618">
          <a:extLst>
            <a:ext uri="{FF2B5EF4-FFF2-40B4-BE49-F238E27FC236}">
              <a16:creationId xmlns:a16="http://schemas.microsoft.com/office/drawing/2014/main" id="{00000000-0008-0000-0200-000007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28573</xdr:rowOff>
    </xdr:to>
    <xdr:sp macro="" textlink="">
      <xdr:nvSpPr>
        <xdr:cNvPr id="520" name="Text Box 619">
          <a:extLst>
            <a:ext uri="{FF2B5EF4-FFF2-40B4-BE49-F238E27FC236}">
              <a16:creationId xmlns:a16="http://schemas.microsoft.com/office/drawing/2014/main" id="{00000000-0008-0000-0200-000008020000}"/>
            </a:ext>
          </a:extLst>
        </xdr:cNvPr>
        <xdr:cNvSpPr txBox="1">
          <a:spLocks noChangeArrowheads="1"/>
        </xdr:cNvSpPr>
      </xdr:nvSpPr>
      <xdr:spPr bwMode="auto">
        <a:xfrm>
          <a:off x="1076325" y="1622107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521" name="Text Box 620">
          <a:extLst>
            <a:ext uri="{FF2B5EF4-FFF2-40B4-BE49-F238E27FC236}">
              <a16:creationId xmlns:a16="http://schemas.microsoft.com/office/drawing/2014/main" id="{00000000-0008-0000-0200-000009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522" name="Text Box 621">
          <a:extLst>
            <a:ext uri="{FF2B5EF4-FFF2-40B4-BE49-F238E27FC236}">
              <a16:creationId xmlns:a16="http://schemas.microsoft.com/office/drawing/2014/main" id="{00000000-0008-0000-0200-00000A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28573</xdr:rowOff>
    </xdr:to>
    <xdr:sp macro="" textlink="">
      <xdr:nvSpPr>
        <xdr:cNvPr id="523" name="Text Box 622">
          <a:extLst>
            <a:ext uri="{FF2B5EF4-FFF2-40B4-BE49-F238E27FC236}">
              <a16:creationId xmlns:a16="http://schemas.microsoft.com/office/drawing/2014/main" id="{00000000-0008-0000-0200-00000B020000}"/>
            </a:ext>
          </a:extLst>
        </xdr:cNvPr>
        <xdr:cNvSpPr txBox="1">
          <a:spLocks noChangeArrowheads="1"/>
        </xdr:cNvSpPr>
      </xdr:nvSpPr>
      <xdr:spPr bwMode="auto">
        <a:xfrm>
          <a:off x="1076325" y="1622107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28573</xdr:rowOff>
    </xdr:to>
    <xdr:sp macro="" textlink="">
      <xdr:nvSpPr>
        <xdr:cNvPr id="524" name="Text Box 623">
          <a:extLst>
            <a:ext uri="{FF2B5EF4-FFF2-40B4-BE49-F238E27FC236}">
              <a16:creationId xmlns:a16="http://schemas.microsoft.com/office/drawing/2014/main" id="{00000000-0008-0000-0200-00000C020000}"/>
            </a:ext>
          </a:extLst>
        </xdr:cNvPr>
        <xdr:cNvSpPr txBox="1">
          <a:spLocks noChangeArrowheads="1"/>
        </xdr:cNvSpPr>
      </xdr:nvSpPr>
      <xdr:spPr bwMode="auto">
        <a:xfrm>
          <a:off x="1076325" y="1622107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525" name="Text Box 624">
          <a:extLst>
            <a:ext uri="{FF2B5EF4-FFF2-40B4-BE49-F238E27FC236}">
              <a16:creationId xmlns:a16="http://schemas.microsoft.com/office/drawing/2014/main" id="{00000000-0008-0000-0200-00000D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526" name="Text Box 625">
          <a:extLst>
            <a:ext uri="{FF2B5EF4-FFF2-40B4-BE49-F238E27FC236}">
              <a16:creationId xmlns:a16="http://schemas.microsoft.com/office/drawing/2014/main" id="{00000000-0008-0000-0200-00000E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28573</xdr:rowOff>
    </xdr:to>
    <xdr:sp macro="" textlink="">
      <xdr:nvSpPr>
        <xdr:cNvPr id="527" name="Text Box 626">
          <a:extLst>
            <a:ext uri="{FF2B5EF4-FFF2-40B4-BE49-F238E27FC236}">
              <a16:creationId xmlns:a16="http://schemas.microsoft.com/office/drawing/2014/main" id="{00000000-0008-0000-0200-00000F020000}"/>
            </a:ext>
          </a:extLst>
        </xdr:cNvPr>
        <xdr:cNvSpPr txBox="1">
          <a:spLocks noChangeArrowheads="1"/>
        </xdr:cNvSpPr>
      </xdr:nvSpPr>
      <xdr:spPr bwMode="auto">
        <a:xfrm>
          <a:off x="1076325" y="1622107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528" name="Text Box 627">
          <a:extLst>
            <a:ext uri="{FF2B5EF4-FFF2-40B4-BE49-F238E27FC236}">
              <a16:creationId xmlns:a16="http://schemas.microsoft.com/office/drawing/2014/main" id="{00000000-0008-0000-0200-000010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529" name="Text Box 628">
          <a:extLst>
            <a:ext uri="{FF2B5EF4-FFF2-40B4-BE49-F238E27FC236}">
              <a16:creationId xmlns:a16="http://schemas.microsoft.com/office/drawing/2014/main" id="{00000000-0008-0000-0200-000011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28573</xdr:rowOff>
    </xdr:to>
    <xdr:sp macro="" textlink="">
      <xdr:nvSpPr>
        <xdr:cNvPr id="530" name="Text Box 629">
          <a:extLst>
            <a:ext uri="{FF2B5EF4-FFF2-40B4-BE49-F238E27FC236}">
              <a16:creationId xmlns:a16="http://schemas.microsoft.com/office/drawing/2014/main" id="{00000000-0008-0000-0200-000012020000}"/>
            </a:ext>
          </a:extLst>
        </xdr:cNvPr>
        <xdr:cNvSpPr txBox="1">
          <a:spLocks noChangeArrowheads="1"/>
        </xdr:cNvSpPr>
      </xdr:nvSpPr>
      <xdr:spPr bwMode="auto">
        <a:xfrm>
          <a:off x="1076325" y="1622107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531" name="Text Box 630">
          <a:extLst>
            <a:ext uri="{FF2B5EF4-FFF2-40B4-BE49-F238E27FC236}">
              <a16:creationId xmlns:a16="http://schemas.microsoft.com/office/drawing/2014/main" id="{00000000-0008-0000-0200-000013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532" name="Text Box 631">
          <a:extLst>
            <a:ext uri="{FF2B5EF4-FFF2-40B4-BE49-F238E27FC236}">
              <a16:creationId xmlns:a16="http://schemas.microsoft.com/office/drawing/2014/main" id="{00000000-0008-0000-0200-000014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28573</xdr:rowOff>
    </xdr:to>
    <xdr:sp macro="" textlink="">
      <xdr:nvSpPr>
        <xdr:cNvPr id="533" name="Text Box 632">
          <a:extLst>
            <a:ext uri="{FF2B5EF4-FFF2-40B4-BE49-F238E27FC236}">
              <a16:creationId xmlns:a16="http://schemas.microsoft.com/office/drawing/2014/main" id="{00000000-0008-0000-0200-000015020000}"/>
            </a:ext>
          </a:extLst>
        </xdr:cNvPr>
        <xdr:cNvSpPr txBox="1">
          <a:spLocks noChangeArrowheads="1"/>
        </xdr:cNvSpPr>
      </xdr:nvSpPr>
      <xdr:spPr bwMode="auto">
        <a:xfrm>
          <a:off x="1076325" y="1622107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28573</xdr:rowOff>
    </xdr:to>
    <xdr:sp macro="" textlink="">
      <xdr:nvSpPr>
        <xdr:cNvPr id="534" name="Text Box 633">
          <a:extLst>
            <a:ext uri="{FF2B5EF4-FFF2-40B4-BE49-F238E27FC236}">
              <a16:creationId xmlns:a16="http://schemas.microsoft.com/office/drawing/2014/main" id="{00000000-0008-0000-0200-000016020000}"/>
            </a:ext>
          </a:extLst>
        </xdr:cNvPr>
        <xdr:cNvSpPr txBox="1">
          <a:spLocks noChangeArrowheads="1"/>
        </xdr:cNvSpPr>
      </xdr:nvSpPr>
      <xdr:spPr bwMode="auto">
        <a:xfrm>
          <a:off x="1076325" y="1622107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535" name="Text Box 634">
          <a:extLst>
            <a:ext uri="{FF2B5EF4-FFF2-40B4-BE49-F238E27FC236}">
              <a16:creationId xmlns:a16="http://schemas.microsoft.com/office/drawing/2014/main" id="{00000000-0008-0000-0200-000017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536" name="Text Box 635">
          <a:extLst>
            <a:ext uri="{FF2B5EF4-FFF2-40B4-BE49-F238E27FC236}">
              <a16:creationId xmlns:a16="http://schemas.microsoft.com/office/drawing/2014/main" id="{00000000-0008-0000-0200-000018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28573</xdr:rowOff>
    </xdr:to>
    <xdr:sp macro="" textlink="">
      <xdr:nvSpPr>
        <xdr:cNvPr id="537" name="Text Box 636">
          <a:extLst>
            <a:ext uri="{FF2B5EF4-FFF2-40B4-BE49-F238E27FC236}">
              <a16:creationId xmlns:a16="http://schemas.microsoft.com/office/drawing/2014/main" id="{00000000-0008-0000-0200-000019020000}"/>
            </a:ext>
          </a:extLst>
        </xdr:cNvPr>
        <xdr:cNvSpPr txBox="1">
          <a:spLocks noChangeArrowheads="1"/>
        </xdr:cNvSpPr>
      </xdr:nvSpPr>
      <xdr:spPr bwMode="auto">
        <a:xfrm>
          <a:off x="1076325" y="1622107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538" name="Text Box 637">
          <a:extLst>
            <a:ext uri="{FF2B5EF4-FFF2-40B4-BE49-F238E27FC236}">
              <a16:creationId xmlns:a16="http://schemas.microsoft.com/office/drawing/2014/main" id="{00000000-0008-0000-0200-00001A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539" name="Text Box 638">
          <a:extLst>
            <a:ext uri="{FF2B5EF4-FFF2-40B4-BE49-F238E27FC236}">
              <a16:creationId xmlns:a16="http://schemas.microsoft.com/office/drawing/2014/main" id="{00000000-0008-0000-0200-00001B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28573</xdr:rowOff>
    </xdr:to>
    <xdr:sp macro="" textlink="">
      <xdr:nvSpPr>
        <xdr:cNvPr id="540" name="Text Box 639">
          <a:extLst>
            <a:ext uri="{FF2B5EF4-FFF2-40B4-BE49-F238E27FC236}">
              <a16:creationId xmlns:a16="http://schemas.microsoft.com/office/drawing/2014/main" id="{00000000-0008-0000-0200-00001C020000}"/>
            </a:ext>
          </a:extLst>
        </xdr:cNvPr>
        <xdr:cNvSpPr txBox="1">
          <a:spLocks noChangeArrowheads="1"/>
        </xdr:cNvSpPr>
      </xdr:nvSpPr>
      <xdr:spPr bwMode="auto">
        <a:xfrm>
          <a:off x="1076325" y="1622107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541" name="Text Box 640">
          <a:extLst>
            <a:ext uri="{FF2B5EF4-FFF2-40B4-BE49-F238E27FC236}">
              <a16:creationId xmlns:a16="http://schemas.microsoft.com/office/drawing/2014/main" id="{00000000-0008-0000-0200-00001D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542" name="Text Box 641">
          <a:extLst>
            <a:ext uri="{FF2B5EF4-FFF2-40B4-BE49-F238E27FC236}">
              <a16:creationId xmlns:a16="http://schemas.microsoft.com/office/drawing/2014/main" id="{00000000-0008-0000-0200-00001E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28573</xdr:rowOff>
    </xdr:to>
    <xdr:sp macro="" textlink="">
      <xdr:nvSpPr>
        <xdr:cNvPr id="543" name="Text Box 642">
          <a:extLst>
            <a:ext uri="{FF2B5EF4-FFF2-40B4-BE49-F238E27FC236}">
              <a16:creationId xmlns:a16="http://schemas.microsoft.com/office/drawing/2014/main" id="{00000000-0008-0000-0200-00001F020000}"/>
            </a:ext>
          </a:extLst>
        </xdr:cNvPr>
        <xdr:cNvSpPr txBox="1">
          <a:spLocks noChangeArrowheads="1"/>
        </xdr:cNvSpPr>
      </xdr:nvSpPr>
      <xdr:spPr bwMode="auto">
        <a:xfrm>
          <a:off x="1076325" y="1622107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544" name="Text Box 643">
          <a:extLst>
            <a:ext uri="{FF2B5EF4-FFF2-40B4-BE49-F238E27FC236}">
              <a16:creationId xmlns:a16="http://schemas.microsoft.com/office/drawing/2014/main" id="{00000000-0008-0000-0200-000020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545" name="Text Box 644">
          <a:extLst>
            <a:ext uri="{FF2B5EF4-FFF2-40B4-BE49-F238E27FC236}">
              <a16:creationId xmlns:a16="http://schemas.microsoft.com/office/drawing/2014/main" id="{00000000-0008-0000-0200-000021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28576</xdr:rowOff>
    </xdr:to>
    <xdr:sp macro="" textlink="">
      <xdr:nvSpPr>
        <xdr:cNvPr id="546" name="Text Box 645">
          <a:extLst>
            <a:ext uri="{FF2B5EF4-FFF2-40B4-BE49-F238E27FC236}">
              <a16:creationId xmlns:a16="http://schemas.microsoft.com/office/drawing/2014/main" id="{00000000-0008-0000-0200-000022020000}"/>
            </a:ext>
          </a:extLst>
        </xdr:cNvPr>
        <xdr:cNvSpPr txBox="1">
          <a:spLocks noChangeArrowheads="1"/>
        </xdr:cNvSpPr>
      </xdr:nvSpPr>
      <xdr:spPr bwMode="auto">
        <a:xfrm>
          <a:off x="1076325" y="16221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547" name="Text Box 646">
          <a:extLst>
            <a:ext uri="{FF2B5EF4-FFF2-40B4-BE49-F238E27FC236}">
              <a16:creationId xmlns:a16="http://schemas.microsoft.com/office/drawing/2014/main" id="{00000000-0008-0000-0200-000023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548" name="Text Box 647">
          <a:extLst>
            <a:ext uri="{FF2B5EF4-FFF2-40B4-BE49-F238E27FC236}">
              <a16:creationId xmlns:a16="http://schemas.microsoft.com/office/drawing/2014/main" id="{00000000-0008-0000-0200-000024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28576</xdr:rowOff>
    </xdr:to>
    <xdr:sp macro="" textlink="">
      <xdr:nvSpPr>
        <xdr:cNvPr id="549" name="Text Box 648">
          <a:extLst>
            <a:ext uri="{FF2B5EF4-FFF2-40B4-BE49-F238E27FC236}">
              <a16:creationId xmlns:a16="http://schemas.microsoft.com/office/drawing/2014/main" id="{00000000-0008-0000-0200-000025020000}"/>
            </a:ext>
          </a:extLst>
        </xdr:cNvPr>
        <xdr:cNvSpPr txBox="1">
          <a:spLocks noChangeArrowheads="1"/>
        </xdr:cNvSpPr>
      </xdr:nvSpPr>
      <xdr:spPr bwMode="auto">
        <a:xfrm>
          <a:off x="1076325" y="16221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550" name="Text Box 649">
          <a:extLst>
            <a:ext uri="{FF2B5EF4-FFF2-40B4-BE49-F238E27FC236}">
              <a16:creationId xmlns:a16="http://schemas.microsoft.com/office/drawing/2014/main" id="{00000000-0008-0000-0200-000026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551" name="Text Box 650">
          <a:extLst>
            <a:ext uri="{FF2B5EF4-FFF2-40B4-BE49-F238E27FC236}">
              <a16:creationId xmlns:a16="http://schemas.microsoft.com/office/drawing/2014/main" id="{00000000-0008-0000-0200-000027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28576</xdr:rowOff>
    </xdr:to>
    <xdr:sp macro="" textlink="">
      <xdr:nvSpPr>
        <xdr:cNvPr id="552" name="Text Box 651">
          <a:extLst>
            <a:ext uri="{FF2B5EF4-FFF2-40B4-BE49-F238E27FC236}">
              <a16:creationId xmlns:a16="http://schemas.microsoft.com/office/drawing/2014/main" id="{00000000-0008-0000-0200-000028020000}"/>
            </a:ext>
          </a:extLst>
        </xdr:cNvPr>
        <xdr:cNvSpPr txBox="1">
          <a:spLocks noChangeArrowheads="1"/>
        </xdr:cNvSpPr>
      </xdr:nvSpPr>
      <xdr:spPr bwMode="auto">
        <a:xfrm>
          <a:off x="1076325" y="16221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28576</xdr:rowOff>
    </xdr:to>
    <xdr:sp macro="" textlink="">
      <xdr:nvSpPr>
        <xdr:cNvPr id="553" name="Text Box 652">
          <a:extLst>
            <a:ext uri="{FF2B5EF4-FFF2-40B4-BE49-F238E27FC236}">
              <a16:creationId xmlns:a16="http://schemas.microsoft.com/office/drawing/2014/main" id="{00000000-0008-0000-0200-000029020000}"/>
            </a:ext>
          </a:extLst>
        </xdr:cNvPr>
        <xdr:cNvSpPr txBox="1">
          <a:spLocks noChangeArrowheads="1"/>
        </xdr:cNvSpPr>
      </xdr:nvSpPr>
      <xdr:spPr bwMode="auto">
        <a:xfrm>
          <a:off x="1076325" y="16221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554" name="Text Box 653">
          <a:extLst>
            <a:ext uri="{FF2B5EF4-FFF2-40B4-BE49-F238E27FC236}">
              <a16:creationId xmlns:a16="http://schemas.microsoft.com/office/drawing/2014/main" id="{00000000-0008-0000-0200-00002A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555" name="Text Box 654">
          <a:extLst>
            <a:ext uri="{FF2B5EF4-FFF2-40B4-BE49-F238E27FC236}">
              <a16:creationId xmlns:a16="http://schemas.microsoft.com/office/drawing/2014/main" id="{00000000-0008-0000-0200-00002B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28576</xdr:rowOff>
    </xdr:to>
    <xdr:sp macro="" textlink="">
      <xdr:nvSpPr>
        <xdr:cNvPr id="556" name="Text Box 655">
          <a:extLst>
            <a:ext uri="{FF2B5EF4-FFF2-40B4-BE49-F238E27FC236}">
              <a16:creationId xmlns:a16="http://schemas.microsoft.com/office/drawing/2014/main" id="{00000000-0008-0000-0200-00002C020000}"/>
            </a:ext>
          </a:extLst>
        </xdr:cNvPr>
        <xdr:cNvSpPr txBox="1">
          <a:spLocks noChangeArrowheads="1"/>
        </xdr:cNvSpPr>
      </xdr:nvSpPr>
      <xdr:spPr bwMode="auto">
        <a:xfrm>
          <a:off x="1076325" y="16221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557" name="Text Box 656">
          <a:extLst>
            <a:ext uri="{FF2B5EF4-FFF2-40B4-BE49-F238E27FC236}">
              <a16:creationId xmlns:a16="http://schemas.microsoft.com/office/drawing/2014/main" id="{00000000-0008-0000-0200-00002D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558" name="Text Box 657">
          <a:extLst>
            <a:ext uri="{FF2B5EF4-FFF2-40B4-BE49-F238E27FC236}">
              <a16:creationId xmlns:a16="http://schemas.microsoft.com/office/drawing/2014/main" id="{00000000-0008-0000-0200-00002E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28576</xdr:rowOff>
    </xdr:to>
    <xdr:sp macro="" textlink="">
      <xdr:nvSpPr>
        <xdr:cNvPr id="559" name="Text Box 658">
          <a:extLst>
            <a:ext uri="{FF2B5EF4-FFF2-40B4-BE49-F238E27FC236}">
              <a16:creationId xmlns:a16="http://schemas.microsoft.com/office/drawing/2014/main" id="{00000000-0008-0000-0200-00002F020000}"/>
            </a:ext>
          </a:extLst>
        </xdr:cNvPr>
        <xdr:cNvSpPr txBox="1">
          <a:spLocks noChangeArrowheads="1"/>
        </xdr:cNvSpPr>
      </xdr:nvSpPr>
      <xdr:spPr bwMode="auto">
        <a:xfrm>
          <a:off x="1076325" y="16221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560" name="Text Box 659">
          <a:extLst>
            <a:ext uri="{FF2B5EF4-FFF2-40B4-BE49-F238E27FC236}">
              <a16:creationId xmlns:a16="http://schemas.microsoft.com/office/drawing/2014/main" id="{00000000-0008-0000-0200-000030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561" name="Text Box 660">
          <a:extLst>
            <a:ext uri="{FF2B5EF4-FFF2-40B4-BE49-F238E27FC236}">
              <a16:creationId xmlns:a16="http://schemas.microsoft.com/office/drawing/2014/main" id="{00000000-0008-0000-0200-000031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28576</xdr:rowOff>
    </xdr:to>
    <xdr:sp macro="" textlink="">
      <xdr:nvSpPr>
        <xdr:cNvPr id="562" name="Text Box 661">
          <a:extLst>
            <a:ext uri="{FF2B5EF4-FFF2-40B4-BE49-F238E27FC236}">
              <a16:creationId xmlns:a16="http://schemas.microsoft.com/office/drawing/2014/main" id="{00000000-0008-0000-0200-000032020000}"/>
            </a:ext>
          </a:extLst>
        </xdr:cNvPr>
        <xdr:cNvSpPr txBox="1">
          <a:spLocks noChangeArrowheads="1"/>
        </xdr:cNvSpPr>
      </xdr:nvSpPr>
      <xdr:spPr bwMode="auto">
        <a:xfrm>
          <a:off x="1076325" y="16221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563" name="Text Box 662">
          <a:extLst>
            <a:ext uri="{FF2B5EF4-FFF2-40B4-BE49-F238E27FC236}">
              <a16:creationId xmlns:a16="http://schemas.microsoft.com/office/drawing/2014/main" id="{00000000-0008-0000-0200-000033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564" name="Text Box 663">
          <a:extLst>
            <a:ext uri="{FF2B5EF4-FFF2-40B4-BE49-F238E27FC236}">
              <a16:creationId xmlns:a16="http://schemas.microsoft.com/office/drawing/2014/main" id="{00000000-0008-0000-0200-000034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28574</xdr:rowOff>
    </xdr:to>
    <xdr:sp macro="" textlink="">
      <xdr:nvSpPr>
        <xdr:cNvPr id="565" name="Text Box 664">
          <a:extLst>
            <a:ext uri="{FF2B5EF4-FFF2-40B4-BE49-F238E27FC236}">
              <a16:creationId xmlns:a16="http://schemas.microsoft.com/office/drawing/2014/main" id="{00000000-0008-0000-0200-000035020000}"/>
            </a:ext>
          </a:extLst>
        </xdr:cNvPr>
        <xdr:cNvSpPr txBox="1">
          <a:spLocks noChangeArrowheads="1"/>
        </xdr:cNvSpPr>
      </xdr:nvSpPr>
      <xdr:spPr bwMode="auto">
        <a:xfrm>
          <a:off x="1076325" y="16221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566" name="Text Box 665">
          <a:extLst>
            <a:ext uri="{FF2B5EF4-FFF2-40B4-BE49-F238E27FC236}">
              <a16:creationId xmlns:a16="http://schemas.microsoft.com/office/drawing/2014/main" id="{00000000-0008-0000-0200-000036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567" name="Text Box 666">
          <a:extLst>
            <a:ext uri="{FF2B5EF4-FFF2-40B4-BE49-F238E27FC236}">
              <a16:creationId xmlns:a16="http://schemas.microsoft.com/office/drawing/2014/main" id="{00000000-0008-0000-0200-000037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28574</xdr:rowOff>
    </xdr:to>
    <xdr:sp macro="" textlink="">
      <xdr:nvSpPr>
        <xdr:cNvPr id="568" name="Text Box 667">
          <a:extLst>
            <a:ext uri="{FF2B5EF4-FFF2-40B4-BE49-F238E27FC236}">
              <a16:creationId xmlns:a16="http://schemas.microsoft.com/office/drawing/2014/main" id="{00000000-0008-0000-0200-000038020000}"/>
            </a:ext>
          </a:extLst>
        </xdr:cNvPr>
        <xdr:cNvSpPr txBox="1">
          <a:spLocks noChangeArrowheads="1"/>
        </xdr:cNvSpPr>
      </xdr:nvSpPr>
      <xdr:spPr bwMode="auto">
        <a:xfrm>
          <a:off x="1076325" y="16221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569" name="Text Box 668">
          <a:extLst>
            <a:ext uri="{FF2B5EF4-FFF2-40B4-BE49-F238E27FC236}">
              <a16:creationId xmlns:a16="http://schemas.microsoft.com/office/drawing/2014/main" id="{00000000-0008-0000-0200-000039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570" name="Text Box 669">
          <a:extLst>
            <a:ext uri="{FF2B5EF4-FFF2-40B4-BE49-F238E27FC236}">
              <a16:creationId xmlns:a16="http://schemas.microsoft.com/office/drawing/2014/main" id="{00000000-0008-0000-0200-00003A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28574</xdr:rowOff>
    </xdr:to>
    <xdr:sp macro="" textlink="">
      <xdr:nvSpPr>
        <xdr:cNvPr id="571" name="Text Box 670">
          <a:extLst>
            <a:ext uri="{FF2B5EF4-FFF2-40B4-BE49-F238E27FC236}">
              <a16:creationId xmlns:a16="http://schemas.microsoft.com/office/drawing/2014/main" id="{00000000-0008-0000-0200-00003B020000}"/>
            </a:ext>
          </a:extLst>
        </xdr:cNvPr>
        <xdr:cNvSpPr txBox="1">
          <a:spLocks noChangeArrowheads="1"/>
        </xdr:cNvSpPr>
      </xdr:nvSpPr>
      <xdr:spPr bwMode="auto">
        <a:xfrm>
          <a:off x="1076325" y="16221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28574</xdr:rowOff>
    </xdr:to>
    <xdr:sp macro="" textlink="">
      <xdr:nvSpPr>
        <xdr:cNvPr id="572" name="Text Box 671">
          <a:extLst>
            <a:ext uri="{FF2B5EF4-FFF2-40B4-BE49-F238E27FC236}">
              <a16:creationId xmlns:a16="http://schemas.microsoft.com/office/drawing/2014/main" id="{00000000-0008-0000-0200-00003C020000}"/>
            </a:ext>
          </a:extLst>
        </xdr:cNvPr>
        <xdr:cNvSpPr txBox="1">
          <a:spLocks noChangeArrowheads="1"/>
        </xdr:cNvSpPr>
      </xdr:nvSpPr>
      <xdr:spPr bwMode="auto">
        <a:xfrm>
          <a:off x="1076325" y="16221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573" name="Text Box 672">
          <a:extLst>
            <a:ext uri="{FF2B5EF4-FFF2-40B4-BE49-F238E27FC236}">
              <a16:creationId xmlns:a16="http://schemas.microsoft.com/office/drawing/2014/main" id="{00000000-0008-0000-0200-00003D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574" name="Text Box 673">
          <a:extLst>
            <a:ext uri="{FF2B5EF4-FFF2-40B4-BE49-F238E27FC236}">
              <a16:creationId xmlns:a16="http://schemas.microsoft.com/office/drawing/2014/main" id="{00000000-0008-0000-0200-00003E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28574</xdr:rowOff>
    </xdr:to>
    <xdr:sp macro="" textlink="">
      <xdr:nvSpPr>
        <xdr:cNvPr id="575" name="Text Box 674">
          <a:extLst>
            <a:ext uri="{FF2B5EF4-FFF2-40B4-BE49-F238E27FC236}">
              <a16:creationId xmlns:a16="http://schemas.microsoft.com/office/drawing/2014/main" id="{00000000-0008-0000-0200-00003F020000}"/>
            </a:ext>
          </a:extLst>
        </xdr:cNvPr>
        <xdr:cNvSpPr txBox="1">
          <a:spLocks noChangeArrowheads="1"/>
        </xdr:cNvSpPr>
      </xdr:nvSpPr>
      <xdr:spPr bwMode="auto">
        <a:xfrm>
          <a:off x="1076325" y="16221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576" name="Text Box 675">
          <a:extLst>
            <a:ext uri="{FF2B5EF4-FFF2-40B4-BE49-F238E27FC236}">
              <a16:creationId xmlns:a16="http://schemas.microsoft.com/office/drawing/2014/main" id="{00000000-0008-0000-0200-000040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577" name="Text Box 676">
          <a:extLst>
            <a:ext uri="{FF2B5EF4-FFF2-40B4-BE49-F238E27FC236}">
              <a16:creationId xmlns:a16="http://schemas.microsoft.com/office/drawing/2014/main" id="{00000000-0008-0000-0200-000041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28574</xdr:rowOff>
    </xdr:to>
    <xdr:sp macro="" textlink="">
      <xdr:nvSpPr>
        <xdr:cNvPr id="578" name="Text Box 677">
          <a:extLst>
            <a:ext uri="{FF2B5EF4-FFF2-40B4-BE49-F238E27FC236}">
              <a16:creationId xmlns:a16="http://schemas.microsoft.com/office/drawing/2014/main" id="{00000000-0008-0000-0200-000042020000}"/>
            </a:ext>
          </a:extLst>
        </xdr:cNvPr>
        <xdr:cNvSpPr txBox="1">
          <a:spLocks noChangeArrowheads="1"/>
        </xdr:cNvSpPr>
      </xdr:nvSpPr>
      <xdr:spPr bwMode="auto">
        <a:xfrm>
          <a:off x="1076325" y="16221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579" name="Text Box 678">
          <a:extLst>
            <a:ext uri="{FF2B5EF4-FFF2-40B4-BE49-F238E27FC236}">
              <a16:creationId xmlns:a16="http://schemas.microsoft.com/office/drawing/2014/main" id="{00000000-0008-0000-0200-000043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580" name="Text Box 679">
          <a:extLst>
            <a:ext uri="{FF2B5EF4-FFF2-40B4-BE49-F238E27FC236}">
              <a16:creationId xmlns:a16="http://schemas.microsoft.com/office/drawing/2014/main" id="{00000000-0008-0000-0200-000044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28574</xdr:rowOff>
    </xdr:to>
    <xdr:sp macro="" textlink="">
      <xdr:nvSpPr>
        <xdr:cNvPr id="581" name="Text Box 680">
          <a:extLst>
            <a:ext uri="{FF2B5EF4-FFF2-40B4-BE49-F238E27FC236}">
              <a16:creationId xmlns:a16="http://schemas.microsoft.com/office/drawing/2014/main" id="{00000000-0008-0000-0200-000045020000}"/>
            </a:ext>
          </a:extLst>
        </xdr:cNvPr>
        <xdr:cNvSpPr txBox="1">
          <a:spLocks noChangeArrowheads="1"/>
        </xdr:cNvSpPr>
      </xdr:nvSpPr>
      <xdr:spPr bwMode="auto">
        <a:xfrm>
          <a:off x="1076325" y="16221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582" name="Text Box 681">
          <a:extLst>
            <a:ext uri="{FF2B5EF4-FFF2-40B4-BE49-F238E27FC236}">
              <a16:creationId xmlns:a16="http://schemas.microsoft.com/office/drawing/2014/main" id="{00000000-0008-0000-0200-000046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583" name="Text Box 682">
          <a:extLst>
            <a:ext uri="{FF2B5EF4-FFF2-40B4-BE49-F238E27FC236}">
              <a16:creationId xmlns:a16="http://schemas.microsoft.com/office/drawing/2014/main" id="{00000000-0008-0000-0200-000047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28575</xdr:rowOff>
    </xdr:to>
    <xdr:sp macro="" textlink="">
      <xdr:nvSpPr>
        <xdr:cNvPr id="584" name="Text Box 683">
          <a:extLst>
            <a:ext uri="{FF2B5EF4-FFF2-40B4-BE49-F238E27FC236}">
              <a16:creationId xmlns:a16="http://schemas.microsoft.com/office/drawing/2014/main" id="{00000000-0008-0000-0200-000048020000}"/>
            </a:ext>
          </a:extLst>
        </xdr:cNvPr>
        <xdr:cNvSpPr txBox="1">
          <a:spLocks noChangeArrowheads="1"/>
        </xdr:cNvSpPr>
      </xdr:nvSpPr>
      <xdr:spPr bwMode="auto">
        <a:xfrm>
          <a:off x="1076325" y="16221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585" name="Text Box 684">
          <a:extLst>
            <a:ext uri="{FF2B5EF4-FFF2-40B4-BE49-F238E27FC236}">
              <a16:creationId xmlns:a16="http://schemas.microsoft.com/office/drawing/2014/main" id="{00000000-0008-0000-0200-000049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586" name="Text Box 685">
          <a:extLst>
            <a:ext uri="{FF2B5EF4-FFF2-40B4-BE49-F238E27FC236}">
              <a16:creationId xmlns:a16="http://schemas.microsoft.com/office/drawing/2014/main" id="{00000000-0008-0000-0200-00004A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28575</xdr:rowOff>
    </xdr:to>
    <xdr:sp macro="" textlink="">
      <xdr:nvSpPr>
        <xdr:cNvPr id="587" name="Text Box 686">
          <a:extLst>
            <a:ext uri="{FF2B5EF4-FFF2-40B4-BE49-F238E27FC236}">
              <a16:creationId xmlns:a16="http://schemas.microsoft.com/office/drawing/2014/main" id="{00000000-0008-0000-0200-00004B020000}"/>
            </a:ext>
          </a:extLst>
        </xdr:cNvPr>
        <xdr:cNvSpPr txBox="1">
          <a:spLocks noChangeArrowheads="1"/>
        </xdr:cNvSpPr>
      </xdr:nvSpPr>
      <xdr:spPr bwMode="auto">
        <a:xfrm>
          <a:off x="1076325" y="16221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588" name="Text Box 687">
          <a:extLst>
            <a:ext uri="{FF2B5EF4-FFF2-40B4-BE49-F238E27FC236}">
              <a16:creationId xmlns:a16="http://schemas.microsoft.com/office/drawing/2014/main" id="{00000000-0008-0000-0200-00004C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589" name="Text Box 688">
          <a:extLst>
            <a:ext uri="{FF2B5EF4-FFF2-40B4-BE49-F238E27FC236}">
              <a16:creationId xmlns:a16="http://schemas.microsoft.com/office/drawing/2014/main" id="{00000000-0008-0000-0200-00004D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28575</xdr:rowOff>
    </xdr:to>
    <xdr:sp macro="" textlink="">
      <xdr:nvSpPr>
        <xdr:cNvPr id="590" name="Text Box 689">
          <a:extLst>
            <a:ext uri="{FF2B5EF4-FFF2-40B4-BE49-F238E27FC236}">
              <a16:creationId xmlns:a16="http://schemas.microsoft.com/office/drawing/2014/main" id="{00000000-0008-0000-0200-00004E020000}"/>
            </a:ext>
          </a:extLst>
        </xdr:cNvPr>
        <xdr:cNvSpPr txBox="1">
          <a:spLocks noChangeArrowheads="1"/>
        </xdr:cNvSpPr>
      </xdr:nvSpPr>
      <xdr:spPr bwMode="auto">
        <a:xfrm>
          <a:off x="1076325" y="16221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28575</xdr:rowOff>
    </xdr:to>
    <xdr:sp macro="" textlink="">
      <xdr:nvSpPr>
        <xdr:cNvPr id="591" name="Text Box 690">
          <a:extLst>
            <a:ext uri="{FF2B5EF4-FFF2-40B4-BE49-F238E27FC236}">
              <a16:creationId xmlns:a16="http://schemas.microsoft.com/office/drawing/2014/main" id="{00000000-0008-0000-0200-00004F020000}"/>
            </a:ext>
          </a:extLst>
        </xdr:cNvPr>
        <xdr:cNvSpPr txBox="1">
          <a:spLocks noChangeArrowheads="1"/>
        </xdr:cNvSpPr>
      </xdr:nvSpPr>
      <xdr:spPr bwMode="auto">
        <a:xfrm>
          <a:off x="1076325" y="16221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592" name="Text Box 691">
          <a:extLst>
            <a:ext uri="{FF2B5EF4-FFF2-40B4-BE49-F238E27FC236}">
              <a16:creationId xmlns:a16="http://schemas.microsoft.com/office/drawing/2014/main" id="{00000000-0008-0000-0200-000050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593" name="Text Box 692">
          <a:extLst>
            <a:ext uri="{FF2B5EF4-FFF2-40B4-BE49-F238E27FC236}">
              <a16:creationId xmlns:a16="http://schemas.microsoft.com/office/drawing/2014/main" id="{00000000-0008-0000-0200-000051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28575</xdr:rowOff>
    </xdr:to>
    <xdr:sp macro="" textlink="">
      <xdr:nvSpPr>
        <xdr:cNvPr id="594" name="Text Box 693">
          <a:extLst>
            <a:ext uri="{FF2B5EF4-FFF2-40B4-BE49-F238E27FC236}">
              <a16:creationId xmlns:a16="http://schemas.microsoft.com/office/drawing/2014/main" id="{00000000-0008-0000-0200-000052020000}"/>
            </a:ext>
          </a:extLst>
        </xdr:cNvPr>
        <xdr:cNvSpPr txBox="1">
          <a:spLocks noChangeArrowheads="1"/>
        </xdr:cNvSpPr>
      </xdr:nvSpPr>
      <xdr:spPr bwMode="auto">
        <a:xfrm>
          <a:off x="1076325" y="16221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595" name="Text Box 694">
          <a:extLst>
            <a:ext uri="{FF2B5EF4-FFF2-40B4-BE49-F238E27FC236}">
              <a16:creationId xmlns:a16="http://schemas.microsoft.com/office/drawing/2014/main" id="{00000000-0008-0000-0200-000053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596" name="Text Box 695">
          <a:extLst>
            <a:ext uri="{FF2B5EF4-FFF2-40B4-BE49-F238E27FC236}">
              <a16:creationId xmlns:a16="http://schemas.microsoft.com/office/drawing/2014/main" id="{00000000-0008-0000-0200-000054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28575</xdr:rowOff>
    </xdr:to>
    <xdr:sp macro="" textlink="">
      <xdr:nvSpPr>
        <xdr:cNvPr id="597" name="Text Box 696">
          <a:extLst>
            <a:ext uri="{FF2B5EF4-FFF2-40B4-BE49-F238E27FC236}">
              <a16:creationId xmlns:a16="http://schemas.microsoft.com/office/drawing/2014/main" id="{00000000-0008-0000-0200-000055020000}"/>
            </a:ext>
          </a:extLst>
        </xdr:cNvPr>
        <xdr:cNvSpPr txBox="1">
          <a:spLocks noChangeArrowheads="1"/>
        </xdr:cNvSpPr>
      </xdr:nvSpPr>
      <xdr:spPr bwMode="auto">
        <a:xfrm>
          <a:off x="1076325" y="16221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598" name="Text Box 697">
          <a:extLst>
            <a:ext uri="{FF2B5EF4-FFF2-40B4-BE49-F238E27FC236}">
              <a16:creationId xmlns:a16="http://schemas.microsoft.com/office/drawing/2014/main" id="{00000000-0008-0000-0200-000056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599" name="Text Box 698">
          <a:extLst>
            <a:ext uri="{FF2B5EF4-FFF2-40B4-BE49-F238E27FC236}">
              <a16:creationId xmlns:a16="http://schemas.microsoft.com/office/drawing/2014/main" id="{00000000-0008-0000-0200-000057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28575</xdr:rowOff>
    </xdr:to>
    <xdr:sp macro="" textlink="">
      <xdr:nvSpPr>
        <xdr:cNvPr id="600" name="Text Box 699">
          <a:extLst>
            <a:ext uri="{FF2B5EF4-FFF2-40B4-BE49-F238E27FC236}">
              <a16:creationId xmlns:a16="http://schemas.microsoft.com/office/drawing/2014/main" id="{00000000-0008-0000-0200-000058020000}"/>
            </a:ext>
          </a:extLst>
        </xdr:cNvPr>
        <xdr:cNvSpPr txBox="1">
          <a:spLocks noChangeArrowheads="1"/>
        </xdr:cNvSpPr>
      </xdr:nvSpPr>
      <xdr:spPr bwMode="auto">
        <a:xfrm>
          <a:off x="1076325" y="16221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28576</xdr:rowOff>
    </xdr:to>
    <xdr:sp macro="" textlink="">
      <xdr:nvSpPr>
        <xdr:cNvPr id="601" name="Text Box 700">
          <a:extLst>
            <a:ext uri="{FF2B5EF4-FFF2-40B4-BE49-F238E27FC236}">
              <a16:creationId xmlns:a16="http://schemas.microsoft.com/office/drawing/2014/main" id="{00000000-0008-0000-0200-000059020000}"/>
            </a:ext>
          </a:extLst>
        </xdr:cNvPr>
        <xdr:cNvSpPr txBox="1">
          <a:spLocks noChangeArrowheads="1"/>
        </xdr:cNvSpPr>
      </xdr:nvSpPr>
      <xdr:spPr bwMode="auto">
        <a:xfrm>
          <a:off x="1076325" y="16221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602" name="Text Box 701">
          <a:extLst>
            <a:ext uri="{FF2B5EF4-FFF2-40B4-BE49-F238E27FC236}">
              <a16:creationId xmlns:a16="http://schemas.microsoft.com/office/drawing/2014/main" id="{00000000-0008-0000-0200-00005A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603" name="Text Box 702">
          <a:extLst>
            <a:ext uri="{FF2B5EF4-FFF2-40B4-BE49-F238E27FC236}">
              <a16:creationId xmlns:a16="http://schemas.microsoft.com/office/drawing/2014/main" id="{00000000-0008-0000-0200-00005B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28576</xdr:rowOff>
    </xdr:to>
    <xdr:sp macro="" textlink="">
      <xdr:nvSpPr>
        <xdr:cNvPr id="604" name="Text Box 703">
          <a:extLst>
            <a:ext uri="{FF2B5EF4-FFF2-40B4-BE49-F238E27FC236}">
              <a16:creationId xmlns:a16="http://schemas.microsoft.com/office/drawing/2014/main" id="{00000000-0008-0000-0200-00005C020000}"/>
            </a:ext>
          </a:extLst>
        </xdr:cNvPr>
        <xdr:cNvSpPr txBox="1">
          <a:spLocks noChangeArrowheads="1"/>
        </xdr:cNvSpPr>
      </xdr:nvSpPr>
      <xdr:spPr bwMode="auto">
        <a:xfrm>
          <a:off x="1076325" y="16221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605" name="Text Box 704">
          <a:extLst>
            <a:ext uri="{FF2B5EF4-FFF2-40B4-BE49-F238E27FC236}">
              <a16:creationId xmlns:a16="http://schemas.microsoft.com/office/drawing/2014/main" id="{00000000-0008-0000-0200-00005D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606" name="Text Box 705">
          <a:extLst>
            <a:ext uri="{FF2B5EF4-FFF2-40B4-BE49-F238E27FC236}">
              <a16:creationId xmlns:a16="http://schemas.microsoft.com/office/drawing/2014/main" id="{00000000-0008-0000-0200-00005E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28576</xdr:rowOff>
    </xdr:to>
    <xdr:sp macro="" textlink="">
      <xdr:nvSpPr>
        <xdr:cNvPr id="607" name="Text Box 706">
          <a:extLst>
            <a:ext uri="{FF2B5EF4-FFF2-40B4-BE49-F238E27FC236}">
              <a16:creationId xmlns:a16="http://schemas.microsoft.com/office/drawing/2014/main" id="{00000000-0008-0000-0200-00005F020000}"/>
            </a:ext>
          </a:extLst>
        </xdr:cNvPr>
        <xdr:cNvSpPr txBox="1">
          <a:spLocks noChangeArrowheads="1"/>
        </xdr:cNvSpPr>
      </xdr:nvSpPr>
      <xdr:spPr bwMode="auto">
        <a:xfrm>
          <a:off x="1076325" y="16221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28576</xdr:rowOff>
    </xdr:to>
    <xdr:sp macro="" textlink="">
      <xdr:nvSpPr>
        <xdr:cNvPr id="608" name="Text Box 707">
          <a:extLst>
            <a:ext uri="{FF2B5EF4-FFF2-40B4-BE49-F238E27FC236}">
              <a16:creationId xmlns:a16="http://schemas.microsoft.com/office/drawing/2014/main" id="{00000000-0008-0000-0200-000060020000}"/>
            </a:ext>
          </a:extLst>
        </xdr:cNvPr>
        <xdr:cNvSpPr txBox="1">
          <a:spLocks noChangeArrowheads="1"/>
        </xdr:cNvSpPr>
      </xdr:nvSpPr>
      <xdr:spPr bwMode="auto">
        <a:xfrm>
          <a:off x="1076325" y="16221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609" name="Text Box 708">
          <a:extLst>
            <a:ext uri="{FF2B5EF4-FFF2-40B4-BE49-F238E27FC236}">
              <a16:creationId xmlns:a16="http://schemas.microsoft.com/office/drawing/2014/main" id="{00000000-0008-0000-0200-000061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610" name="Text Box 709">
          <a:extLst>
            <a:ext uri="{FF2B5EF4-FFF2-40B4-BE49-F238E27FC236}">
              <a16:creationId xmlns:a16="http://schemas.microsoft.com/office/drawing/2014/main" id="{00000000-0008-0000-0200-000062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28576</xdr:rowOff>
    </xdr:to>
    <xdr:sp macro="" textlink="">
      <xdr:nvSpPr>
        <xdr:cNvPr id="611" name="Text Box 710">
          <a:extLst>
            <a:ext uri="{FF2B5EF4-FFF2-40B4-BE49-F238E27FC236}">
              <a16:creationId xmlns:a16="http://schemas.microsoft.com/office/drawing/2014/main" id="{00000000-0008-0000-0200-000063020000}"/>
            </a:ext>
          </a:extLst>
        </xdr:cNvPr>
        <xdr:cNvSpPr txBox="1">
          <a:spLocks noChangeArrowheads="1"/>
        </xdr:cNvSpPr>
      </xdr:nvSpPr>
      <xdr:spPr bwMode="auto">
        <a:xfrm>
          <a:off x="1076325" y="16221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612" name="Text Box 711">
          <a:extLst>
            <a:ext uri="{FF2B5EF4-FFF2-40B4-BE49-F238E27FC236}">
              <a16:creationId xmlns:a16="http://schemas.microsoft.com/office/drawing/2014/main" id="{00000000-0008-0000-0200-000064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613" name="Text Box 712">
          <a:extLst>
            <a:ext uri="{FF2B5EF4-FFF2-40B4-BE49-F238E27FC236}">
              <a16:creationId xmlns:a16="http://schemas.microsoft.com/office/drawing/2014/main" id="{00000000-0008-0000-0200-000065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28576</xdr:rowOff>
    </xdr:to>
    <xdr:sp macro="" textlink="">
      <xdr:nvSpPr>
        <xdr:cNvPr id="614" name="Text Box 713">
          <a:extLst>
            <a:ext uri="{FF2B5EF4-FFF2-40B4-BE49-F238E27FC236}">
              <a16:creationId xmlns:a16="http://schemas.microsoft.com/office/drawing/2014/main" id="{00000000-0008-0000-0200-000066020000}"/>
            </a:ext>
          </a:extLst>
        </xdr:cNvPr>
        <xdr:cNvSpPr txBox="1">
          <a:spLocks noChangeArrowheads="1"/>
        </xdr:cNvSpPr>
      </xdr:nvSpPr>
      <xdr:spPr bwMode="auto">
        <a:xfrm>
          <a:off x="1076325" y="16221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615" name="Text Box 714">
          <a:extLst>
            <a:ext uri="{FF2B5EF4-FFF2-40B4-BE49-F238E27FC236}">
              <a16:creationId xmlns:a16="http://schemas.microsoft.com/office/drawing/2014/main" id="{00000000-0008-0000-0200-000067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616" name="Text Box 715">
          <a:extLst>
            <a:ext uri="{FF2B5EF4-FFF2-40B4-BE49-F238E27FC236}">
              <a16:creationId xmlns:a16="http://schemas.microsoft.com/office/drawing/2014/main" id="{00000000-0008-0000-0200-000068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28576</xdr:rowOff>
    </xdr:to>
    <xdr:sp macro="" textlink="">
      <xdr:nvSpPr>
        <xdr:cNvPr id="617" name="Text Box 716">
          <a:extLst>
            <a:ext uri="{FF2B5EF4-FFF2-40B4-BE49-F238E27FC236}">
              <a16:creationId xmlns:a16="http://schemas.microsoft.com/office/drawing/2014/main" id="{00000000-0008-0000-0200-000069020000}"/>
            </a:ext>
          </a:extLst>
        </xdr:cNvPr>
        <xdr:cNvSpPr txBox="1">
          <a:spLocks noChangeArrowheads="1"/>
        </xdr:cNvSpPr>
      </xdr:nvSpPr>
      <xdr:spPr bwMode="auto">
        <a:xfrm>
          <a:off x="1076325" y="16221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28574</xdr:rowOff>
    </xdr:to>
    <xdr:sp macro="" textlink="">
      <xdr:nvSpPr>
        <xdr:cNvPr id="618" name="Text Box 717">
          <a:extLst>
            <a:ext uri="{FF2B5EF4-FFF2-40B4-BE49-F238E27FC236}">
              <a16:creationId xmlns:a16="http://schemas.microsoft.com/office/drawing/2014/main" id="{00000000-0008-0000-0200-00006A020000}"/>
            </a:ext>
          </a:extLst>
        </xdr:cNvPr>
        <xdr:cNvSpPr txBox="1">
          <a:spLocks noChangeArrowheads="1"/>
        </xdr:cNvSpPr>
      </xdr:nvSpPr>
      <xdr:spPr bwMode="auto">
        <a:xfrm>
          <a:off x="1076325" y="16221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619" name="Text Box 718">
          <a:extLst>
            <a:ext uri="{FF2B5EF4-FFF2-40B4-BE49-F238E27FC236}">
              <a16:creationId xmlns:a16="http://schemas.microsoft.com/office/drawing/2014/main" id="{00000000-0008-0000-0200-00006B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620" name="Text Box 719">
          <a:extLst>
            <a:ext uri="{FF2B5EF4-FFF2-40B4-BE49-F238E27FC236}">
              <a16:creationId xmlns:a16="http://schemas.microsoft.com/office/drawing/2014/main" id="{00000000-0008-0000-0200-00006C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28574</xdr:rowOff>
    </xdr:to>
    <xdr:sp macro="" textlink="">
      <xdr:nvSpPr>
        <xdr:cNvPr id="621" name="Text Box 720">
          <a:extLst>
            <a:ext uri="{FF2B5EF4-FFF2-40B4-BE49-F238E27FC236}">
              <a16:creationId xmlns:a16="http://schemas.microsoft.com/office/drawing/2014/main" id="{00000000-0008-0000-0200-00006D020000}"/>
            </a:ext>
          </a:extLst>
        </xdr:cNvPr>
        <xdr:cNvSpPr txBox="1">
          <a:spLocks noChangeArrowheads="1"/>
        </xdr:cNvSpPr>
      </xdr:nvSpPr>
      <xdr:spPr bwMode="auto">
        <a:xfrm>
          <a:off x="1076325" y="16221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622" name="Text Box 721">
          <a:extLst>
            <a:ext uri="{FF2B5EF4-FFF2-40B4-BE49-F238E27FC236}">
              <a16:creationId xmlns:a16="http://schemas.microsoft.com/office/drawing/2014/main" id="{00000000-0008-0000-0200-00006E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623" name="Text Box 722">
          <a:extLst>
            <a:ext uri="{FF2B5EF4-FFF2-40B4-BE49-F238E27FC236}">
              <a16:creationId xmlns:a16="http://schemas.microsoft.com/office/drawing/2014/main" id="{00000000-0008-0000-0200-00006F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28574</xdr:rowOff>
    </xdr:to>
    <xdr:sp macro="" textlink="">
      <xdr:nvSpPr>
        <xdr:cNvPr id="624" name="Text Box 723">
          <a:extLst>
            <a:ext uri="{FF2B5EF4-FFF2-40B4-BE49-F238E27FC236}">
              <a16:creationId xmlns:a16="http://schemas.microsoft.com/office/drawing/2014/main" id="{00000000-0008-0000-0200-000070020000}"/>
            </a:ext>
          </a:extLst>
        </xdr:cNvPr>
        <xdr:cNvSpPr txBox="1">
          <a:spLocks noChangeArrowheads="1"/>
        </xdr:cNvSpPr>
      </xdr:nvSpPr>
      <xdr:spPr bwMode="auto">
        <a:xfrm>
          <a:off x="1076325" y="16221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28574</xdr:rowOff>
    </xdr:to>
    <xdr:sp macro="" textlink="">
      <xdr:nvSpPr>
        <xdr:cNvPr id="625" name="Text Box 724">
          <a:extLst>
            <a:ext uri="{FF2B5EF4-FFF2-40B4-BE49-F238E27FC236}">
              <a16:creationId xmlns:a16="http://schemas.microsoft.com/office/drawing/2014/main" id="{00000000-0008-0000-0200-000071020000}"/>
            </a:ext>
          </a:extLst>
        </xdr:cNvPr>
        <xdr:cNvSpPr txBox="1">
          <a:spLocks noChangeArrowheads="1"/>
        </xdr:cNvSpPr>
      </xdr:nvSpPr>
      <xdr:spPr bwMode="auto">
        <a:xfrm>
          <a:off x="1076325" y="16221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626" name="Text Box 725">
          <a:extLst>
            <a:ext uri="{FF2B5EF4-FFF2-40B4-BE49-F238E27FC236}">
              <a16:creationId xmlns:a16="http://schemas.microsoft.com/office/drawing/2014/main" id="{00000000-0008-0000-0200-000072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627" name="Text Box 726">
          <a:extLst>
            <a:ext uri="{FF2B5EF4-FFF2-40B4-BE49-F238E27FC236}">
              <a16:creationId xmlns:a16="http://schemas.microsoft.com/office/drawing/2014/main" id="{00000000-0008-0000-0200-000073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28574</xdr:rowOff>
    </xdr:to>
    <xdr:sp macro="" textlink="">
      <xdr:nvSpPr>
        <xdr:cNvPr id="628" name="Text Box 727">
          <a:extLst>
            <a:ext uri="{FF2B5EF4-FFF2-40B4-BE49-F238E27FC236}">
              <a16:creationId xmlns:a16="http://schemas.microsoft.com/office/drawing/2014/main" id="{00000000-0008-0000-0200-000074020000}"/>
            </a:ext>
          </a:extLst>
        </xdr:cNvPr>
        <xdr:cNvSpPr txBox="1">
          <a:spLocks noChangeArrowheads="1"/>
        </xdr:cNvSpPr>
      </xdr:nvSpPr>
      <xdr:spPr bwMode="auto">
        <a:xfrm>
          <a:off x="1076325" y="16221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629" name="Text Box 728">
          <a:extLst>
            <a:ext uri="{FF2B5EF4-FFF2-40B4-BE49-F238E27FC236}">
              <a16:creationId xmlns:a16="http://schemas.microsoft.com/office/drawing/2014/main" id="{00000000-0008-0000-0200-000075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630" name="Text Box 729">
          <a:extLst>
            <a:ext uri="{FF2B5EF4-FFF2-40B4-BE49-F238E27FC236}">
              <a16:creationId xmlns:a16="http://schemas.microsoft.com/office/drawing/2014/main" id="{00000000-0008-0000-0200-000076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28574</xdr:rowOff>
    </xdr:to>
    <xdr:sp macro="" textlink="">
      <xdr:nvSpPr>
        <xdr:cNvPr id="631" name="Text Box 730">
          <a:extLst>
            <a:ext uri="{FF2B5EF4-FFF2-40B4-BE49-F238E27FC236}">
              <a16:creationId xmlns:a16="http://schemas.microsoft.com/office/drawing/2014/main" id="{00000000-0008-0000-0200-000077020000}"/>
            </a:ext>
          </a:extLst>
        </xdr:cNvPr>
        <xdr:cNvSpPr txBox="1">
          <a:spLocks noChangeArrowheads="1"/>
        </xdr:cNvSpPr>
      </xdr:nvSpPr>
      <xdr:spPr bwMode="auto">
        <a:xfrm>
          <a:off x="1076325" y="16221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632" name="Text Box 731">
          <a:extLst>
            <a:ext uri="{FF2B5EF4-FFF2-40B4-BE49-F238E27FC236}">
              <a16:creationId xmlns:a16="http://schemas.microsoft.com/office/drawing/2014/main" id="{00000000-0008-0000-0200-000078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633" name="Text Box 732">
          <a:extLst>
            <a:ext uri="{FF2B5EF4-FFF2-40B4-BE49-F238E27FC236}">
              <a16:creationId xmlns:a16="http://schemas.microsoft.com/office/drawing/2014/main" id="{00000000-0008-0000-0200-000079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28574</xdr:rowOff>
    </xdr:to>
    <xdr:sp macro="" textlink="">
      <xdr:nvSpPr>
        <xdr:cNvPr id="634" name="Text Box 733">
          <a:extLst>
            <a:ext uri="{FF2B5EF4-FFF2-40B4-BE49-F238E27FC236}">
              <a16:creationId xmlns:a16="http://schemas.microsoft.com/office/drawing/2014/main" id="{00000000-0008-0000-0200-00007A020000}"/>
            </a:ext>
          </a:extLst>
        </xdr:cNvPr>
        <xdr:cNvSpPr txBox="1">
          <a:spLocks noChangeArrowheads="1"/>
        </xdr:cNvSpPr>
      </xdr:nvSpPr>
      <xdr:spPr bwMode="auto">
        <a:xfrm>
          <a:off x="1076325" y="16221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28575</xdr:rowOff>
    </xdr:to>
    <xdr:sp macro="" textlink="">
      <xdr:nvSpPr>
        <xdr:cNvPr id="635" name="Text Box 734">
          <a:extLst>
            <a:ext uri="{FF2B5EF4-FFF2-40B4-BE49-F238E27FC236}">
              <a16:creationId xmlns:a16="http://schemas.microsoft.com/office/drawing/2014/main" id="{00000000-0008-0000-0200-00007B020000}"/>
            </a:ext>
          </a:extLst>
        </xdr:cNvPr>
        <xdr:cNvSpPr txBox="1">
          <a:spLocks noChangeArrowheads="1"/>
        </xdr:cNvSpPr>
      </xdr:nvSpPr>
      <xdr:spPr bwMode="auto">
        <a:xfrm>
          <a:off x="1076325" y="16221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636" name="Text Box 735">
          <a:extLst>
            <a:ext uri="{FF2B5EF4-FFF2-40B4-BE49-F238E27FC236}">
              <a16:creationId xmlns:a16="http://schemas.microsoft.com/office/drawing/2014/main" id="{00000000-0008-0000-0200-00007C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637" name="Text Box 736">
          <a:extLst>
            <a:ext uri="{FF2B5EF4-FFF2-40B4-BE49-F238E27FC236}">
              <a16:creationId xmlns:a16="http://schemas.microsoft.com/office/drawing/2014/main" id="{00000000-0008-0000-0200-00007D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28575</xdr:rowOff>
    </xdr:to>
    <xdr:sp macro="" textlink="">
      <xdr:nvSpPr>
        <xdr:cNvPr id="638" name="Text Box 737">
          <a:extLst>
            <a:ext uri="{FF2B5EF4-FFF2-40B4-BE49-F238E27FC236}">
              <a16:creationId xmlns:a16="http://schemas.microsoft.com/office/drawing/2014/main" id="{00000000-0008-0000-0200-00007E020000}"/>
            </a:ext>
          </a:extLst>
        </xdr:cNvPr>
        <xdr:cNvSpPr txBox="1">
          <a:spLocks noChangeArrowheads="1"/>
        </xdr:cNvSpPr>
      </xdr:nvSpPr>
      <xdr:spPr bwMode="auto">
        <a:xfrm>
          <a:off x="1076325" y="16221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639" name="Text Box 738">
          <a:extLst>
            <a:ext uri="{FF2B5EF4-FFF2-40B4-BE49-F238E27FC236}">
              <a16:creationId xmlns:a16="http://schemas.microsoft.com/office/drawing/2014/main" id="{00000000-0008-0000-0200-00007F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640" name="Text Box 739">
          <a:extLst>
            <a:ext uri="{FF2B5EF4-FFF2-40B4-BE49-F238E27FC236}">
              <a16:creationId xmlns:a16="http://schemas.microsoft.com/office/drawing/2014/main" id="{00000000-0008-0000-0200-000080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28575</xdr:rowOff>
    </xdr:to>
    <xdr:sp macro="" textlink="">
      <xdr:nvSpPr>
        <xdr:cNvPr id="641" name="Text Box 740">
          <a:extLst>
            <a:ext uri="{FF2B5EF4-FFF2-40B4-BE49-F238E27FC236}">
              <a16:creationId xmlns:a16="http://schemas.microsoft.com/office/drawing/2014/main" id="{00000000-0008-0000-0200-000081020000}"/>
            </a:ext>
          </a:extLst>
        </xdr:cNvPr>
        <xdr:cNvSpPr txBox="1">
          <a:spLocks noChangeArrowheads="1"/>
        </xdr:cNvSpPr>
      </xdr:nvSpPr>
      <xdr:spPr bwMode="auto">
        <a:xfrm>
          <a:off x="1076325" y="16221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28575</xdr:rowOff>
    </xdr:to>
    <xdr:sp macro="" textlink="">
      <xdr:nvSpPr>
        <xdr:cNvPr id="642" name="Text Box 741">
          <a:extLst>
            <a:ext uri="{FF2B5EF4-FFF2-40B4-BE49-F238E27FC236}">
              <a16:creationId xmlns:a16="http://schemas.microsoft.com/office/drawing/2014/main" id="{00000000-0008-0000-0200-000082020000}"/>
            </a:ext>
          </a:extLst>
        </xdr:cNvPr>
        <xdr:cNvSpPr txBox="1">
          <a:spLocks noChangeArrowheads="1"/>
        </xdr:cNvSpPr>
      </xdr:nvSpPr>
      <xdr:spPr bwMode="auto">
        <a:xfrm>
          <a:off x="1076325" y="16221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643" name="Text Box 742">
          <a:extLst>
            <a:ext uri="{FF2B5EF4-FFF2-40B4-BE49-F238E27FC236}">
              <a16:creationId xmlns:a16="http://schemas.microsoft.com/office/drawing/2014/main" id="{00000000-0008-0000-0200-000083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644" name="Text Box 743">
          <a:extLst>
            <a:ext uri="{FF2B5EF4-FFF2-40B4-BE49-F238E27FC236}">
              <a16:creationId xmlns:a16="http://schemas.microsoft.com/office/drawing/2014/main" id="{00000000-0008-0000-0200-000084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28575</xdr:rowOff>
    </xdr:to>
    <xdr:sp macro="" textlink="">
      <xdr:nvSpPr>
        <xdr:cNvPr id="645" name="Text Box 744">
          <a:extLst>
            <a:ext uri="{FF2B5EF4-FFF2-40B4-BE49-F238E27FC236}">
              <a16:creationId xmlns:a16="http://schemas.microsoft.com/office/drawing/2014/main" id="{00000000-0008-0000-0200-000085020000}"/>
            </a:ext>
          </a:extLst>
        </xdr:cNvPr>
        <xdr:cNvSpPr txBox="1">
          <a:spLocks noChangeArrowheads="1"/>
        </xdr:cNvSpPr>
      </xdr:nvSpPr>
      <xdr:spPr bwMode="auto">
        <a:xfrm>
          <a:off x="1076325" y="16221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646" name="Text Box 745">
          <a:extLst>
            <a:ext uri="{FF2B5EF4-FFF2-40B4-BE49-F238E27FC236}">
              <a16:creationId xmlns:a16="http://schemas.microsoft.com/office/drawing/2014/main" id="{00000000-0008-0000-0200-000086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647" name="Text Box 746">
          <a:extLst>
            <a:ext uri="{FF2B5EF4-FFF2-40B4-BE49-F238E27FC236}">
              <a16:creationId xmlns:a16="http://schemas.microsoft.com/office/drawing/2014/main" id="{00000000-0008-0000-0200-000087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28575</xdr:rowOff>
    </xdr:to>
    <xdr:sp macro="" textlink="">
      <xdr:nvSpPr>
        <xdr:cNvPr id="648" name="Text Box 747">
          <a:extLst>
            <a:ext uri="{FF2B5EF4-FFF2-40B4-BE49-F238E27FC236}">
              <a16:creationId xmlns:a16="http://schemas.microsoft.com/office/drawing/2014/main" id="{00000000-0008-0000-0200-000088020000}"/>
            </a:ext>
          </a:extLst>
        </xdr:cNvPr>
        <xdr:cNvSpPr txBox="1">
          <a:spLocks noChangeArrowheads="1"/>
        </xdr:cNvSpPr>
      </xdr:nvSpPr>
      <xdr:spPr bwMode="auto">
        <a:xfrm>
          <a:off x="1076325" y="16221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649" name="Text Box 748">
          <a:extLst>
            <a:ext uri="{FF2B5EF4-FFF2-40B4-BE49-F238E27FC236}">
              <a16:creationId xmlns:a16="http://schemas.microsoft.com/office/drawing/2014/main" id="{00000000-0008-0000-0200-000089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650" name="Text Box 749">
          <a:extLst>
            <a:ext uri="{FF2B5EF4-FFF2-40B4-BE49-F238E27FC236}">
              <a16:creationId xmlns:a16="http://schemas.microsoft.com/office/drawing/2014/main" id="{00000000-0008-0000-0200-00008A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28575</xdr:rowOff>
    </xdr:to>
    <xdr:sp macro="" textlink="">
      <xdr:nvSpPr>
        <xdr:cNvPr id="651" name="Text Box 750">
          <a:extLst>
            <a:ext uri="{FF2B5EF4-FFF2-40B4-BE49-F238E27FC236}">
              <a16:creationId xmlns:a16="http://schemas.microsoft.com/office/drawing/2014/main" id="{00000000-0008-0000-0200-00008B020000}"/>
            </a:ext>
          </a:extLst>
        </xdr:cNvPr>
        <xdr:cNvSpPr txBox="1">
          <a:spLocks noChangeArrowheads="1"/>
        </xdr:cNvSpPr>
      </xdr:nvSpPr>
      <xdr:spPr bwMode="auto">
        <a:xfrm>
          <a:off x="1076325" y="16221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652" name="Text Box 751">
          <a:extLst>
            <a:ext uri="{FF2B5EF4-FFF2-40B4-BE49-F238E27FC236}">
              <a16:creationId xmlns:a16="http://schemas.microsoft.com/office/drawing/2014/main" id="{00000000-0008-0000-0200-00008C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653" name="Text Box 752">
          <a:extLst>
            <a:ext uri="{FF2B5EF4-FFF2-40B4-BE49-F238E27FC236}">
              <a16:creationId xmlns:a16="http://schemas.microsoft.com/office/drawing/2014/main" id="{00000000-0008-0000-0200-00008D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28574</xdr:rowOff>
    </xdr:to>
    <xdr:sp macro="" textlink="">
      <xdr:nvSpPr>
        <xdr:cNvPr id="654" name="Text Box 753">
          <a:extLst>
            <a:ext uri="{FF2B5EF4-FFF2-40B4-BE49-F238E27FC236}">
              <a16:creationId xmlns:a16="http://schemas.microsoft.com/office/drawing/2014/main" id="{00000000-0008-0000-0200-00008E020000}"/>
            </a:ext>
          </a:extLst>
        </xdr:cNvPr>
        <xdr:cNvSpPr txBox="1">
          <a:spLocks noChangeArrowheads="1"/>
        </xdr:cNvSpPr>
      </xdr:nvSpPr>
      <xdr:spPr bwMode="auto">
        <a:xfrm>
          <a:off x="1076325" y="16221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655" name="Text Box 754">
          <a:extLst>
            <a:ext uri="{FF2B5EF4-FFF2-40B4-BE49-F238E27FC236}">
              <a16:creationId xmlns:a16="http://schemas.microsoft.com/office/drawing/2014/main" id="{00000000-0008-0000-0200-00008F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656" name="Text Box 755">
          <a:extLst>
            <a:ext uri="{FF2B5EF4-FFF2-40B4-BE49-F238E27FC236}">
              <a16:creationId xmlns:a16="http://schemas.microsoft.com/office/drawing/2014/main" id="{00000000-0008-0000-0200-000090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28574</xdr:rowOff>
    </xdr:to>
    <xdr:sp macro="" textlink="">
      <xdr:nvSpPr>
        <xdr:cNvPr id="657" name="Text Box 756">
          <a:extLst>
            <a:ext uri="{FF2B5EF4-FFF2-40B4-BE49-F238E27FC236}">
              <a16:creationId xmlns:a16="http://schemas.microsoft.com/office/drawing/2014/main" id="{00000000-0008-0000-0200-000091020000}"/>
            </a:ext>
          </a:extLst>
        </xdr:cNvPr>
        <xdr:cNvSpPr txBox="1">
          <a:spLocks noChangeArrowheads="1"/>
        </xdr:cNvSpPr>
      </xdr:nvSpPr>
      <xdr:spPr bwMode="auto">
        <a:xfrm>
          <a:off x="1076325" y="16221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658" name="Text Box 757">
          <a:extLst>
            <a:ext uri="{FF2B5EF4-FFF2-40B4-BE49-F238E27FC236}">
              <a16:creationId xmlns:a16="http://schemas.microsoft.com/office/drawing/2014/main" id="{00000000-0008-0000-0200-000092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659" name="Text Box 758">
          <a:extLst>
            <a:ext uri="{FF2B5EF4-FFF2-40B4-BE49-F238E27FC236}">
              <a16:creationId xmlns:a16="http://schemas.microsoft.com/office/drawing/2014/main" id="{00000000-0008-0000-0200-000093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28574</xdr:rowOff>
    </xdr:to>
    <xdr:sp macro="" textlink="">
      <xdr:nvSpPr>
        <xdr:cNvPr id="660" name="Text Box 759">
          <a:extLst>
            <a:ext uri="{FF2B5EF4-FFF2-40B4-BE49-F238E27FC236}">
              <a16:creationId xmlns:a16="http://schemas.microsoft.com/office/drawing/2014/main" id="{00000000-0008-0000-0200-000094020000}"/>
            </a:ext>
          </a:extLst>
        </xdr:cNvPr>
        <xdr:cNvSpPr txBox="1">
          <a:spLocks noChangeArrowheads="1"/>
        </xdr:cNvSpPr>
      </xdr:nvSpPr>
      <xdr:spPr bwMode="auto">
        <a:xfrm>
          <a:off x="1076325" y="16221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28574</xdr:rowOff>
    </xdr:to>
    <xdr:sp macro="" textlink="">
      <xdr:nvSpPr>
        <xdr:cNvPr id="661" name="Text Box 760">
          <a:extLst>
            <a:ext uri="{FF2B5EF4-FFF2-40B4-BE49-F238E27FC236}">
              <a16:creationId xmlns:a16="http://schemas.microsoft.com/office/drawing/2014/main" id="{00000000-0008-0000-0200-000095020000}"/>
            </a:ext>
          </a:extLst>
        </xdr:cNvPr>
        <xdr:cNvSpPr txBox="1">
          <a:spLocks noChangeArrowheads="1"/>
        </xdr:cNvSpPr>
      </xdr:nvSpPr>
      <xdr:spPr bwMode="auto">
        <a:xfrm>
          <a:off x="1076325" y="16221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662" name="Text Box 761">
          <a:extLst>
            <a:ext uri="{FF2B5EF4-FFF2-40B4-BE49-F238E27FC236}">
              <a16:creationId xmlns:a16="http://schemas.microsoft.com/office/drawing/2014/main" id="{00000000-0008-0000-0200-000096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663" name="Text Box 762">
          <a:extLst>
            <a:ext uri="{FF2B5EF4-FFF2-40B4-BE49-F238E27FC236}">
              <a16:creationId xmlns:a16="http://schemas.microsoft.com/office/drawing/2014/main" id="{00000000-0008-0000-0200-000097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28574</xdr:rowOff>
    </xdr:to>
    <xdr:sp macro="" textlink="">
      <xdr:nvSpPr>
        <xdr:cNvPr id="664" name="Text Box 763">
          <a:extLst>
            <a:ext uri="{FF2B5EF4-FFF2-40B4-BE49-F238E27FC236}">
              <a16:creationId xmlns:a16="http://schemas.microsoft.com/office/drawing/2014/main" id="{00000000-0008-0000-0200-000098020000}"/>
            </a:ext>
          </a:extLst>
        </xdr:cNvPr>
        <xdr:cNvSpPr txBox="1">
          <a:spLocks noChangeArrowheads="1"/>
        </xdr:cNvSpPr>
      </xdr:nvSpPr>
      <xdr:spPr bwMode="auto">
        <a:xfrm>
          <a:off x="1076325" y="16221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665" name="Text Box 764">
          <a:extLst>
            <a:ext uri="{FF2B5EF4-FFF2-40B4-BE49-F238E27FC236}">
              <a16:creationId xmlns:a16="http://schemas.microsoft.com/office/drawing/2014/main" id="{00000000-0008-0000-0200-000099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666" name="Text Box 765">
          <a:extLst>
            <a:ext uri="{FF2B5EF4-FFF2-40B4-BE49-F238E27FC236}">
              <a16:creationId xmlns:a16="http://schemas.microsoft.com/office/drawing/2014/main" id="{00000000-0008-0000-0200-00009A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28574</xdr:rowOff>
    </xdr:to>
    <xdr:sp macro="" textlink="">
      <xdr:nvSpPr>
        <xdr:cNvPr id="667" name="Text Box 766">
          <a:extLst>
            <a:ext uri="{FF2B5EF4-FFF2-40B4-BE49-F238E27FC236}">
              <a16:creationId xmlns:a16="http://schemas.microsoft.com/office/drawing/2014/main" id="{00000000-0008-0000-0200-00009B020000}"/>
            </a:ext>
          </a:extLst>
        </xdr:cNvPr>
        <xdr:cNvSpPr txBox="1">
          <a:spLocks noChangeArrowheads="1"/>
        </xdr:cNvSpPr>
      </xdr:nvSpPr>
      <xdr:spPr bwMode="auto">
        <a:xfrm>
          <a:off x="1076325" y="16221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668" name="Text Box 767">
          <a:extLst>
            <a:ext uri="{FF2B5EF4-FFF2-40B4-BE49-F238E27FC236}">
              <a16:creationId xmlns:a16="http://schemas.microsoft.com/office/drawing/2014/main" id="{00000000-0008-0000-0200-00009C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669" name="Text Box 768">
          <a:extLst>
            <a:ext uri="{FF2B5EF4-FFF2-40B4-BE49-F238E27FC236}">
              <a16:creationId xmlns:a16="http://schemas.microsoft.com/office/drawing/2014/main" id="{00000000-0008-0000-0200-00009D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28574</xdr:rowOff>
    </xdr:to>
    <xdr:sp macro="" textlink="">
      <xdr:nvSpPr>
        <xdr:cNvPr id="670" name="Text Box 769">
          <a:extLst>
            <a:ext uri="{FF2B5EF4-FFF2-40B4-BE49-F238E27FC236}">
              <a16:creationId xmlns:a16="http://schemas.microsoft.com/office/drawing/2014/main" id="{00000000-0008-0000-0200-00009E020000}"/>
            </a:ext>
          </a:extLst>
        </xdr:cNvPr>
        <xdr:cNvSpPr txBox="1">
          <a:spLocks noChangeArrowheads="1"/>
        </xdr:cNvSpPr>
      </xdr:nvSpPr>
      <xdr:spPr bwMode="auto">
        <a:xfrm>
          <a:off x="1076325" y="16221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671" name="Text Box 770">
          <a:extLst>
            <a:ext uri="{FF2B5EF4-FFF2-40B4-BE49-F238E27FC236}">
              <a16:creationId xmlns:a16="http://schemas.microsoft.com/office/drawing/2014/main" id="{00000000-0008-0000-0200-00009F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672" name="Text Box 771">
          <a:extLst>
            <a:ext uri="{FF2B5EF4-FFF2-40B4-BE49-F238E27FC236}">
              <a16:creationId xmlns:a16="http://schemas.microsoft.com/office/drawing/2014/main" id="{00000000-0008-0000-0200-0000A0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28575</xdr:rowOff>
    </xdr:to>
    <xdr:sp macro="" textlink="">
      <xdr:nvSpPr>
        <xdr:cNvPr id="673" name="Text Box 772">
          <a:extLst>
            <a:ext uri="{FF2B5EF4-FFF2-40B4-BE49-F238E27FC236}">
              <a16:creationId xmlns:a16="http://schemas.microsoft.com/office/drawing/2014/main" id="{00000000-0008-0000-0200-0000A1020000}"/>
            </a:ext>
          </a:extLst>
        </xdr:cNvPr>
        <xdr:cNvSpPr txBox="1">
          <a:spLocks noChangeArrowheads="1"/>
        </xdr:cNvSpPr>
      </xdr:nvSpPr>
      <xdr:spPr bwMode="auto">
        <a:xfrm>
          <a:off x="1076325" y="16221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674" name="Text Box 773">
          <a:extLst>
            <a:ext uri="{FF2B5EF4-FFF2-40B4-BE49-F238E27FC236}">
              <a16:creationId xmlns:a16="http://schemas.microsoft.com/office/drawing/2014/main" id="{00000000-0008-0000-0200-0000A2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675" name="Text Box 774">
          <a:extLst>
            <a:ext uri="{FF2B5EF4-FFF2-40B4-BE49-F238E27FC236}">
              <a16:creationId xmlns:a16="http://schemas.microsoft.com/office/drawing/2014/main" id="{00000000-0008-0000-0200-0000A3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28575</xdr:rowOff>
    </xdr:to>
    <xdr:sp macro="" textlink="">
      <xdr:nvSpPr>
        <xdr:cNvPr id="676" name="Text Box 775">
          <a:extLst>
            <a:ext uri="{FF2B5EF4-FFF2-40B4-BE49-F238E27FC236}">
              <a16:creationId xmlns:a16="http://schemas.microsoft.com/office/drawing/2014/main" id="{00000000-0008-0000-0200-0000A4020000}"/>
            </a:ext>
          </a:extLst>
        </xdr:cNvPr>
        <xdr:cNvSpPr txBox="1">
          <a:spLocks noChangeArrowheads="1"/>
        </xdr:cNvSpPr>
      </xdr:nvSpPr>
      <xdr:spPr bwMode="auto">
        <a:xfrm>
          <a:off x="1076325" y="16221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677" name="Text Box 776">
          <a:extLst>
            <a:ext uri="{FF2B5EF4-FFF2-40B4-BE49-F238E27FC236}">
              <a16:creationId xmlns:a16="http://schemas.microsoft.com/office/drawing/2014/main" id="{00000000-0008-0000-0200-0000A5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678" name="Text Box 777">
          <a:extLst>
            <a:ext uri="{FF2B5EF4-FFF2-40B4-BE49-F238E27FC236}">
              <a16:creationId xmlns:a16="http://schemas.microsoft.com/office/drawing/2014/main" id="{00000000-0008-0000-0200-0000A6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28575</xdr:rowOff>
    </xdr:to>
    <xdr:sp macro="" textlink="">
      <xdr:nvSpPr>
        <xdr:cNvPr id="679" name="Text Box 778">
          <a:extLst>
            <a:ext uri="{FF2B5EF4-FFF2-40B4-BE49-F238E27FC236}">
              <a16:creationId xmlns:a16="http://schemas.microsoft.com/office/drawing/2014/main" id="{00000000-0008-0000-0200-0000A7020000}"/>
            </a:ext>
          </a:extLst>
        </xdr:cNvPr>
        <xdr:cNvSpPr txBox="1">
          <a:spLocks noChangeArrowheads="1"/>
        </xdr:cNvSpPr>
      </xdr:nvSpPr>
      <xdr:spPr bwMode="auto">
        <a:xfrm>
          <a:off x="1076325" y="16221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28575</xdr:rowOff>
    </xdr:to>
    <xdr:sp macro="" textlink="">
      <xdr:nvSpPr>
        <xdr:cNvPr id="680" name="Text Box 779">
          <a:extLst>
            <a:ext uri="{FF2B5EF4-FFF2-40B4-BE49-F238E27FC236}">
              <a16:creationId xmlns:a16="http://schemas.microsoft.com/office/drawing/2014/main" id="{00000000-0008-0000-0200-0000A8020000}"/>
            </a:ext>
          </a:extLst>
        </xdr:cNvPr>
        <xdr:cNvSpPr txBox="1">
          <a:spLocks noChangeArrowheads="1"/>
        </xdr:cNvSpPr>
      </xdr:nvSpPr>
      <xdr:spPr bwMode="auto">
        <a:xfrm>
          <a:off x="1076325" y="16221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681" name="Text Box 780">
          <a:extLst>
            <a:ext uri="{FF2B5EF4-FFF2-40B4-BE49-F238E27FC236}">
              <a16:creationId xmlns:a16="http://schemas.microsoft.com/office/drawing/2014/main" id="{00000000-0008-0000-0200-0000A9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682" name="Text Box 781">
          <a:extLst>
            <a:ext uri="{FF2B5EF4-FFF2-40B4-BE49-F238E27FC236}">
              <a16:creationId xmlns:a16="http://schemas.microsoft.com/office/drawing/2014/main" id="{00000000-0008-0000-0200-0000AA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28575</xdr:rowOff>
    </xdr:to>
    <xdr:sp macro="" textlink="">
      <xdr:nvSpPr>
        <xdr:cNvPr id="683" name="Text Box 782">
          <a:extLst>
            <a:ext uri="{FF2B5EF4-FFF2-40B4-BE49-F238E27FC236}">
              <a16:creationId xmlns:a16="http://schemas.microsoft.com/office/drawing/2014/main" id="{00000000-0008-0000-0200-0000AB020000}"/>
            </a:ext>
          </a:extLst>
        </xdr:cNvPr>
        <xdr:cNvSpPr txBox="1">
          <a:spLocks noChangeArrowheads="1"/>
        </xdr:cNvSpPr>
      </xdr:nvSpPr>
      <xdr:spPr bwMode="auto">
        <a:xfrm>
          <a:off x="1076325" y="16221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684" name="Text Box 783">
          <a:extLst>
            <a:ext uri="{FF2B5EF4-FFF2-40B4-BE49-F238E27FC236}">
              <a16:creationId xmlns:a16="http://schemas.microsoft.com/office/drawing/2014/main" id="{00000000-0008-0000-0200-0000AC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685" name="Text Box 784">
          <a:extLst>
            <a:ext uri="{FF2B5EF4-FFF2-40B4-BE49-F238E27FC236}">
              <a16:creationId xmlns:a16="http://schemas.microsoft.com/office/drawing/2014/main" id="{00000000-0008-0000-0200-0000AD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28575</xdr:rowOff>
    </xdr:to>
    <xdr:sp macro="" textlink="">
      <xdr:nvSpPr>
        <xdr:cNvPr id="686" name="Text Box 785">
          <a:extLst>
            <a:ext uri="{FF2B5EF4-FFF2-40B4-BE49-F238E27FC236}">
              <a16:creationId xmlns:a16="http://schemas.microsoft.com/office/drawing/2014/main" id="{00000000-0008-0000-0200-0000AE020000}"/>
            </a:ext>
          </a:extLst>
        </xdr:cNvPr>
        <xdr:cNvSpPr txBox="1">
          <a:spLocks noChangeArrowheads="1"/>
        </xdr:cNvSpPr>
      </xdr:nvSpPr>
      <xdr:spPr bwMode="auto">
        <a:xfrm>
          <a:off x="1076325" y="16221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687" name="Text Box 786">
          <a:extLst>
            <a:ext uri="{FF2B5EF4-FFF2-40B4-BE49-F238E27FC236}">
              <a16:creationId xmlns:a16="http://schemas.microsoft.com/office/drawing/2014/main" id="{00000000-0008-0000-0200-0000AF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688" name="Text Box 787">
          <a:extLst>
            <a:ext uri="{FF2B5EF4-FFF2-40B4-BE49-F238E27FC236}">
              <a16:creationId xmlns:a16="http://schemas.microsoft.com/office/drawing/2014/main" id="{00000000-0008-0000-0200-0000B0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28575</xdr:rowOff>
    </xdr:to>
    <xdr:sp macro="" textlink="">
      <xdr:nvSpPr>
        <xdr:cNvPr id="689" name="Text Box 788">
          <a:extLst>
            <a:ext uri="{FF2B5EF4-FFF2-40B4-BE49-F238E27FC236}">
              <a16:creationId xmlns:a16="http://schemas.microsoft.com/office/drawing/2014/main" id="{00000000-0008-0000-0200-0000B1020000}"/>
            </a:ext>
          </a:extLst>
        </xdr:cNvPr>
        <xdr:cNvSpPr txBox="1">
          <a:spLocks noChangeArrowheads="1"/>
        </xdr:cNvSpPr>
      </xdr:nvSpPr>
      <xdr:spPr bwMode="auto">
        <a:xfrm>
          <a:off x="1076325" y="16221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690" name="Text Box 789">
          <a:extLst>
            <a:ext uri="{FF2B5EF4-FFF2-40B4-BE49-F238E27FC236}">
              <a16:creationId xmlns:a16="http://schemas.microsoft.com/office/drawing/2014/main" id="{00000000-0008-0000-0200-0000B2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691" name="Text Box 790">
          <a:extLst>
            <a:ext uri="{FF2B5EF4-FFF2-40B4-BE49-F238E27FC236}">
              <a16:creationId xmlns:a16="http://schemas.microsoft.com/office/drawing/2014/main" id="{00000000-0008-0000-0200-0000B3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28575</xdr:rowOff>
    </xdr:to>
    <xdr:sp macro="" textlink="">
      <xdr:nvSpPr>
        <xdr:cNvPr id="692" name="Text Box 791">
          <a:extLst>
            <a:ext uri="{FF2B5EF4-FFF2-40B4-BE49-F238E27FC236}">
              <a16:creationId xmlns:a16="http://schemas.microsoft.com/office/drawing/2014/main" id="{00000000-0008-0000-0200-0000B4020000}"/>
            </a:ext>
          </a:extLst>
        </xdr:cNvPr>
        <xdr:cNvSpPr txBox="1">
          <a:spLocks noChangeArrowheads="1"/>
        </xdr:cNvSpPr>
      </xdr:nvSpPr>
      <xdr:spPr bwMode="auto">
        <a:xfrm>
          <a:off x="1076325" y="16221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693" name="Text Box 792">
          <a:extLst>
            <a:ext uri="{FF2B5EF4-FFF2-40B4-BE49-F238E27FC236}">
              <a16:creationId xmlns:a16="http://schemas.microsoft.com/office/drawing/2014/main" id="{00000000-0008-0000-0200-0000B5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694" name="Text Box 793">
          <a:extLst>
            <a:ext uri="{FF2B5EF4-FFF2-40B4-BE49-F238E27FC236}">
              <a16:creationId xmlns:a16="http://schemas.microsoft.com/office/drawing/2014/main" id="{00000000-0008-0000-0200-0000B6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28575</xdr:rowOff>
    </xdr:to>
    <xdr:sp macro="" textlink="">
      <xdr:nvSpPr>
        <xdr:cNvPr id="695" name="Text Box 794">
          <a:extLst>
            <a:ext uri="{FF2B5EF4-FFF2-40B4-BE49-F238E27FC236}">
              <a16:creationId xmlns:a16="http://schemas.microsoft.com/office/drawing/2014/main" id="{00000000-0008-0000-0200-0000B7020000}"/>
            </a:ext>
          </a:extLst>
        </xdr:cNvPr>
        <xdr:cNvSpPr txBox="1">
          <a:spLocks noChangeArrowheads="1"/>
        </xdr:cNvSpPr>
      </xdr:nvSpPr>
      <xdr:spPr bwMode="auto">
        <a:xfrm>
          <a:off x="1076325" y="16221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696" name="Text Box 795">
          <a:extLst>
            <a:ext uri="{FF2B5EF4-FFF2-40B4-BE49-F238E27FC236}">
              <a16:creationId xmlns:a16="http://schemas.microsoft.com/office/drawing/2014/main" id="{00000000-0008-0000-0200-0000B8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697" name="Text Box 796">
          <a:extLst>
            <a:ext uri="{FF2B5EF4-FFF2-40B4-BE49-F238E27FC236}">
              <a16:creationId xmlns:a16="http://schemas.microsoft.com/office/drawing/2014/main" id="{00000000-0008-0000-0200-0000B9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28575</xdr:rowOff>
    </xdr:to>
    <xdr:sp macro="" textlink="">
      <xdr:nvSpPr>
        <xdr:cNvPr id="698" name="Text Box 797">
          <a:extLst>
            <a:ext uri="{FF2B5EF4-FFF2-40B4-BE49-F238E27FC236}">
              <a16:creationId xmlns:a16="http://schemas.microsoft.com/office/drawing/2014/main" id="{00000000-0008-0000-0200-0000BA020000}"/>
            </a:ext>
          </a:extLst>
        </xdr:cNvPr>
        <xdr:cNvSpPr txBox="1">
          <a:spLocks noChangeArrowheads="1"/>
        </xdr:cNvSpPr>
      </xdr:nvSpPr>
      <xdr:spPr bwMode="auto">
        <a:xfrm>
          <a:off x="1076325" y="16221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28575</xdr:rowOff>
    </xdr:to>
    <xdr:sp macro="" textlink="">
      <xdr:nvSpPr>
        <xdr:cNvPr id="699" name="Text Box 798">
          <a:extLst>
            <a:ext uri="{FF2B5EF4-FFF2-40B4-BE49-F238E27FC236}">
              <a16:creationId xmlns:a16="http://schemas.microsoft.com/office/drawing/2014/main" id="{00000000-0008-0000-0200-0000BB020000}"/>
            </a:ext>
          </a:extLst>
        </xdr:cNvPr>
        <xdr:cNvSpPr txBox="1">
          <a:spLocks noChangeArrowheads="1"/>
        </xdr:cNvSpPr>
      </xdr:nvSpPr>
      <xdr:spPr bwMode="auto">
        <a:xfrm>
          <a:off x="1076325" y="16221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700" name="Text Box 799">
          <a:extLst>
            <a:ext uri="{FF2B5EF4-FFF2-40B4-BE49-F238E27FC236}">
              <a16:creationId xmlns:a16="http://schemas.microsoft.com/office/drawing/2014/main" id="{00000000-0008-0000-0200-0000BC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701" name="Text Box 800">
          <a:extLst>
            <a:ext uri="{FF2B5EF4-FFF2-40B4-BE49-F238E27FC236}">
              <a16:creationId xmlns:a16="http://schemas.microsoft.com/office/drawing/2014/main" id="{00000000-0008-0000-0200-0000BD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28575</xdr:rowOff>
    </xdr:to>
    <xdr:sp macro="" textlink="">
      <xdr:nvSpPr>
        <xdr:cNvPr id="702" name="Text Box 801">
          <a:extLst>
            <a:ext uri="{FF2B5EF4-FFF2-40B4-BE49-F238E27FC236}">
              <a16:creationId xmlns:a16="http://schemas.microsoft.com/office/drawing/2014/main" id="{00000000-0008-0000-0200-0000BE020000}"/>
            </a:ext>
          </a:extLst>
        </xdr:cNvPr>
        <xdr:cNvSpPr txBox="1">
          <a:spLocks noChangeArrowheads="1"/>
        </xdr:cNvSpPr>
      </xdr:nvSpPr>
      <xdr:spPr bwMode="auto">
        <a:xfrm>
          <a:off x="1076325" y="16221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703" name="Text Box 802">
          <a:extLst>
            <a:ext uri="{FF2B5EF4-FFF2-40B4-BE49-F238E27FC236}">
              <a16:creationId xmlns:a16="http://schemas.microsoft.com/office/drawing/2014/main" id="{00000000-0008-0000-0200-0000BF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704" name="Text Box 803">
          <a:extLst>
            <a:ext uri="{FF2B5EF4-FFF2-40B4-BE49-F238E27FC236}">
              <a16:creationId xmlns:a16="http://schemas.microsoft.com/office/drawing/2014/main" id="{00000000-0008-0000-0200-0000C0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28575</xdr:rowOff>
    </xdr:to>
    <xdr:sp macro="" textlink="">
      <xdr:nvSpPr>
        <xdr:cNvPr id="705" name="Text Box 804">
          <a:extLst>
            <a:ext uri="{FF2B5EF4-FFF2-40B4-BE49-F238E27FC236}">
              <a16:creationId xmlns:a16="http://schemas.microsoft.com/office/drawing/2014/main" id="{00000000-0008-0000-0200-0000C1020000}"/>
            </a:ext>
          </a:extLst>
        </xdr:cNvPr>
        <xdr:cNvSpPr txBox="1">
          <a:spLocks noChangeArrowheads="1"/>
        </xdr:cNvSpPr>
      </xdr:nvSpPr>
      <xdr:spPr bwMode="auto">
        <a:xfrm>
          <a:off x="1076325" y="16221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706" name="Text Box 805">
          <a:extLst>
            <a:ext uri="{FF2B5EF4-FFF2-40B4-BE49-F238E27FC236}">
              <a16:creationId xmlns:a16="http://schemas.microsoft.com/office/drawing/2014/main" id="{00000000-0008-0000-0200-0000C2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707" name="Text Box 806">
          <a:extLst>
            <a:ext uri="{FF2B5EF4-FFF2-40B4-BE49-F238E27FC236}">
              <a16:creationId xmlns:a16="http://schemas.microsoft.com/office/drawing/2014/main" id="{00000000-0008-0000-0200-0000C3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28575</xdr:rowOff>
    </xdr:to>
    <xdr:sp macro="" textlink="">
      <xdr:nvSpPr>
        <xdr:cNvPr id="708" name="Text Box 807">
          <a:extLst>
            <a:ext uri="{FF2B5EF4-FFF2-40B4-BE49-F238E27FC236}">
              <a16:creationId xmlns:a16="http://schemas.microsoft.com/office/drawing/2014/main" id="{00000000-0008-0000-0200-0000C4020000}"/>
            </a:ext>
          </a:extLst>
        </xdr:cNvPr>
        <xdr:cNvSpPr txBox="1">
          <a:spLocks noChangeArrowheads="1"/>
        </xdr:cNvSpPr>
      </xdr:nvSpPr>
      <xdr:spPr bwMode="auto">
        <a:xfrm>
          <a:off x="1076325" y="16221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709" name="Text Box 808">
          <a:extLst>
            <a:ext uri="{FF2B5EF4-FFF2-40B4-BE49-F238E27FC236}">
              <a16:creationId xmlns:a16="http://schemas.microsoft.com/office/drawing/2014/main" id="{00000000-0008-0000-0200-0000C5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710" name="Text Box 809">
          <a:extLst>
            <a:ext uri="{FF2B5EF4-FFF2-40B4-BE49-F238E27FC236}">
              <a16:creationId xmlns:a16="http://schemas.microsoft.com/office/drawing/2014/main" id="{00000000-0008-0000-0200-0000C6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28574</xdr:rowOff>
    </xdr:to>
    <xdr:sp macro="" textlink="">
      <xdr:nvSpPr>
        <xdr:cNvPr id="711" name="Text Box 810">
          <a:extLst>
            <a:ext uri="{FF2B5EF4-FFF2-40B4-BE49-F238E27FC236}">
              <a16:creationId xmlns:a16="http://schemas.microsoft.com/office/drawing/2014/main" id="{00000000-0008-0000-0200-0000C7020000}"/>
            </a:ext>
          </a:extLst>
        </xdr:cNvPr>
        <xdr:cNvSpPr txBox="1">
          <a:spLocks noChangeArrowheads="1"/>
        </xdr:cNvSpPr>
      </xdr:nvSpPr>
      <xdr:spPr bwMode="auto">
        <a:xfrm>
          <a:off x="1076325" y="16221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712" name="Text Box 811">
          <a:extLst>
            <a:ext uri="{FF2B5EF4-FFF2-40B4-BE49-F238E27FC236}">
              <a16:creationId xmlns:a16="http://schemas.microsoft.com/office/drawing/2014/main" id="{00000000-0008-0000-0200-0000C8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713" name="Text Box 812">
          <a:extLst>
            <a:ext uri="{FF2B5EF4-FFF2-40B4-BE49-F238E27FC236}">
              <a16:creationId xmlns:a16="http://schemas.microsoft.com/office/drawing/2014/main" id="{00000000-0008-0000-0200-0000C9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28574</xdr:rowOff>
    </xdr:to>
    <xdr:sp macro="" textlink="">
      <xdr:nvSpPr>
        <xdr:cNvPr id="714" name="Text Box 813">
          <a:extLst>
            <a:ext uri="{FF2B5EF4-FFF2-40B4-BE49-F238E27FC236}">
              <a16:creationId xmlns:a16="http://schemas.microsoft.com/office/drawing/2014/main" id="{00000000-0008-0000-0200-0000CA020000}"/>
            </a:ext>
          </a:extLst>
        </xdr:cNvPr>
        <xdr:cNvSpPr txBox="1">
          <a:spLocks noChangeArrowheads="1"/>
        </xdr:cNvSpPr>
      </xdr:nvSpPr>
      <xdr:spPr bwMode="auto">
        <a:xfrm>
          <a:off x="1076325" y="16221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715" name="Text Box 814">
          <a:extLst>
            <a:ext uri="{FF2B5EF4-FFF2-40B4-BE49-F238E27FC236}">
              <a16:creationId xmlns:a16="http://schemas.microsoft.com/office/drawing/2014/main" id="{00000000-0008-0000-0200-0000CB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716" name="Text Box 815">
          <a:extLst>
            <a:ext uri="{FF2B5EF4-FFF2-40B4-BE49-F238E27FC236}">
              <a16:creationId xmlns:a16="http://schemas.microsoft.com/office/drawing/2014/main" id="{00000000-0008-0000-0200-0000CC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28574</xdr:rowOff>
    </xdr:to>
    <xdr:sp macro="" textlink="">
      <xdr:nvSpPr>
        <xdr:cNvPr id="717" name="Text Box 816">
          <a:extLst>
            <a:ext uri="{FF2B5EF4-FFF2-40B4-BE49-F238E27FC236}">
              <a16:creationId xmlns:a16="http://schemas.microsoft.com/office/drawing/2014/main" id="{00000000-0008-0000-0200-0000CD020000}"/>
            </a:ext>
          </a:extLst>
        </xdr:cNvPr>
        <xdr:cNvSpPr txBox="1">
          <a:spLocks noChangeArrowheads="1"/>
        </xdr:cNvSpPr>
      </xdr:nvSpPr>
      <xdr:spPr bwMode="auto">
        <a:xfrm>
          <a:off x="1076325" y="16221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28574</xdr:rowOff>
    </xdr:to>
    <xdr:sp macro="" textlink="">
      <xdr:nvSpPr>
        <xdr:cNvPr id="718" name="Text Box 817">
          <a:extLst>
            <a:ext uri="{FF2B5EF4-FFF2-40B4-BE49-F238E27FC236}">
              <a16:creationId xmlns:a16="http://schemas.microsoft.com/office/drawing/2014/main" id="{00000000-0008-0000-0200-0000CE020000}"/>
            </a:ext>
          </a:extLst>
        </xdr:cNvPr>
        <xdr:cNvSpPr txBox="1">
          <a:spLocks noChangeArrowheads="1"/>
        </xdr:cNvSpPr>
      </xdr:nvSpPr>
      <xdr:spPr bwMode="auto">
        <a:xfrm>
          <a:off x="1076325" y="16221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719" name="Text Box 818">
          <a:extLst>
            <a:ext uri="{FF2B5EF4-FFF2-40B4-BE49-F238E27FC236}">
              <a16:creationId xmlns:a16="http://schemas.microsoft.com/office/drawing/2014/main" id="{00000000-0008-0000-0200-0000CF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720" name="Text Box 819">
          <a:extLst>
            <a:ext uri="{FF2B5EF4-FFF2-40B4-BE49-F238E27FC236}">
              <a16:creationId xmlns:a16="http://schemas.microsoft.com/office/drawing/2014/main" id="{00000000-0008-0000-0200-0000D0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28574</xdr:rowOff>
    </xdr:to>
    <xdr:sp macro="" textlink="">
      <xdr:nvSpPr>
        <xdr:cNvPr id="721" name="Text Box 820">
          <a:extLst>
            <a:ext uri="{FF2B5EF4-FFF2-40B4-BE49-F238E27FC236}">
              <a16:creationId xmlns:a16="http://schemas.microsoft.com/office/drawing/2014/main" id="{00000000-0008-0000-0200-0000D1020000}"/>
            </a:ext>
          </a:extLst>
        </xdr:cNvPr>
        <xdr:cNvSpPr txBox="1">
          <a:spLocks noChangeArrowheads="1"/>
        </xdr:cNvSpPr>
      </xdr:nvSpPr>
      <xdr:spPr bwMode="auto">
        <a:xfrm>
          <a:off x="1076325" y="16221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722" name="Text Box 821">
          <a:extLst>
            <a:ext uri="{FF2B5EF4-FFF2-40B4-BE49-F238E27FC236}">
              <a16:creationId xmlns:a16="http://schemas.microsoft.com/office/drawing/2014/main" id="{00000000-0008-0000-0200-0000D2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723" name="Text Box 822">
          <a:extLst>
            <a:ext uri="{FF2B5EF4-FFF2-40B4-BE49-F238E27FC236}">
              <a16:creationId xmlns:a16="http://schemas.microsoft.com/office/drawing/2014/main" id="{00000000-0008-0000-0200-0000D3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28574</xdr:rowOff>
    </xdr:to>
    <xdr:sp macro="" textlink="">
      <xdr:nvSpPr>
        <xdr:cNvPr id="724" name="Text Box 823">
          <a:extLst>
            <a:ext uri="{FF2B5EF4-FFF2-40B4-BE49-F238E27FC236}">
              <a16:creationId xmlns:a16="http://schemas.microsoft.com/office/drawing/2014/main" id="{00000000-0008-0000-0200-0000D4020000}"/>
            </a:ext>
          </a:extLst>
        </xdr:cNvPr>
        <xdr:cNvSpPr txBox="1">
          <a:spLocks noChangeArrowheads="1"/>
        </xdr:cNvSpPr>
      </xdr:nvSpPr>
      <xdr:spPr bwMode="auto">
        <a:xfrm>
          <a:off x="1076325" y="16221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725" name="Text Box 824">
          <a:extLst>
            <a:ext uri="{FF2B5EF4-FFF2-40B4-BE49-F238E27FC236}">
              <a16:creationId xmlns:a16="http://schemas.microsoft.com/office/drawing/2014/main" id="{00000000-0008-0000-0200-0000D5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726" name="Text Box 825">
          <a:extLst>
            <a:ext uri="{FF2B5EF4-FFF2-40B4-BE49-F238E27FC236}">
              <a16:creationId xmlns:a16="http://schemas.microsoft.com/office/drawing/2014/main" id="{00000000-0008-0000-0200-0000D6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28574</xdr:rowOff>
    </xdr:to>
    <xdr:sp macro="" textlink="">
      <xdr:nvSpPr>
        <xdr:cNvPr id="727" name="Text Box 826">
          <a:extLst>
            <a:ext uri="{FF2B5EF4-FFF2-40B4-BE49-F238E27FC236}">
              <a16:creationId xmlns:a16="http://schemas.microsoft.com/office/drawing/2014/main" id="{00000000-0008-0000-0200-0000D7020000}"/>
            </a:ext>
          </a:extLst>
        </xdr:cNvPr>
        <xdr:cNvSpPr txBox="1">
          <a:spLocks noChangeArrowheads="1"/>
        </xdr:cNvSpPr>
      </xdr:nvSpPr>
      <xdr:spPr bwMode="auto">
        <a:xfrm>
          <a:off x="1076325" y="16221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728" name="Text Box 827">
          <a:extLst>
            <a:ext uri="{FF2B5EF4-FFF2-40B4-BE49-F238E27FC236}">
              <a16:creationId xmlns:a16="http://schemas.microsoft.com/office/drawing/2014/main" id="{00000000-0008-0000-0200-0000D8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729" name="Text Box 828">
          <a:extLst>
            <a:ext uri="{FF2B5EF4-FFF2-40B4-BE49-F238E27FC236}">
              <a16:creationId xmlns:a16="http://schemas.microsoft.com/office/drawing/2014/main" id="{00000000-0008-0000-0200-0000D9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28575</xdr:rowOff>
    </xdr:to>
    <xdr:sp macro="" textlink="">
      <xdr:nvSpPr>
        <xdr:cNvPr id="730" name="Text Box 829">
          <a:extLst>
            <a:ext uri="{FF2B5EF4-FFF2-40B4-BE49-F238E27FC236}">
              <a16:creationId xmlns:a16="http://schemas.microsoft.com/office/drawing/2014/main" id="{00000000-0008-0000-0200-0000DA020000}"/>
            </a:ext>
          </a:extLst>
        </xdr:cNvPr>
        <xdr:cNvSpPr txBox="1">
          <a:spLocks noChangeArrowheads="1"/>
        </xdr:cNvSpPr>
      </xdr:nvSpPr>
      <xdr:spPr bwMode="auto">
        <a:xfrm>
          <a:off x="1076325" y="16221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731" name="Text Box 830">
          <a:extLst>
            <a:ext uri="{FF2B5EF4-FFF2-40B4-BE49-F238E27FC236}">
              <a16:creationId xmlns:a16="http://schemas.microsoft.com/office/drawing/2014/main" id="{00000000-0008-0000-0200-0000DB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732" name="Text Box 831">
          <a:extLst>
            <a:ext uri="{FF2B5EF4-FFF2-40B4-BE49-F238E27FC236}">
              <a16:creationId xmlns:a16="http://schemas.microsoft.com/office/drawing/2014/main" id="{00000000-0008-0000-0200-0000DC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28575</xdr:rowOff>
    </xdr:to>
    <xdr:sp macro="" textlink="">
      <xdr:nvSpPr>
        <xdr:cNvPr id="733" name="Text Box 832">
          <a:extLst>
            <a:ext uri="{FF2B5EF4-FFF2-40B4-BE49-F238E27FC236}">
              <a16:creationId xmlns:a16="http://schemas.microsoft.com/office/drawing/2014/main" id="{00000000-0008-0000-0200-0000DD020000}"/>
            </a:ext>
          </a:extLst>
        </xdr:cNvPr>
        <xdr:cNvSpPr txBox="1">
          <a:spLocks noChangeArrowheads="1"/>
        </xdr:cNvSpPr>
      </xdr:nvSpPr>
      <xdr:spPr bwMode="auto">
        <a:xfrm>
          <a:off x="1076325" y="16221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734" name="Text Box 833">
          <a:extLst>
            <a:ext uri="{FF2B5EF4-FFF2-40B4-BE49-F238E27FC236}">
              <a16:creationId xmlns:a16="http://schemas.microsoft.com/office/drawing/2014/main" id="{00000000-0008-0000-0200-0000DE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735" name="Text Box 834">
          <a:extLst>
            <a:ext uri="{FF2B5EF4-FFF2-40B4-BE49-F238E27FC236}">
              <a16:creationId xmlns:a16="http://schemas.microsoft.com/office/drawing/2014/main" id="{00000000-0008-0000-0200-0000DF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28575</xdr:rowOff>
    </xdr:to>
    <xdr:sp macro="" textlink="">
      <xdr:nvSpPr>
        <xdr:cNvPr id="736" name="Text Box 835">
          <a:extLst>
            <a:ext uri="{FF2B5EF4-FFF2-40B4-BE49-F238E27FC236}">
              <a16:creationId xmlns:a16="http://schemas.microsoft.com/office/drawing/2014/main" id="{00000000-0008-0000-0200-0000E0020000}"/>
            </a:ext>
          </a:extLst>
        </xdr:cNvPr>
        <xdr:cNvSpPr txBox="1">
          <a:spLocks noChangeArrowheads="1"/>
        </xdr:cNvSpPr>
      </xdr:nvSpPr>
      <xdr:spPr bwMode="auto">
        <a:xfrm>
          <a:off x="1076325" y="16221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28575</xdr:rowOff>
    </xdr:to>
    <xdr:sp macro="" textlink="">
      <xdr:nvSpPr>
        <xdr:cNvPr id="737" name="Text Box 836">
          <a:extLst>
            <a:ext uri="{FF2B5EF4-FFF2-40B4-BE49-F238E27FC236}">
              <a16:creationId xmlns:a16="http://schemas.microsoft.com/office/drawing/2014/main" id="{00000000-0008-0000-0200-0000E1020000}"/>
            </a:ext>
          </a:extLst>
        </xdr:cNvPr>
        <xdr:cNvSpPr txBox="1">
          <a:spLocks noChangeArrowheads="1"/>
        </xdr:cNvSpPr>
      </xdr:nvSpPr>
      <xdr:spPr bwMode="auto">
        <a:xfrm>
          <a:off x="1076325" y="16221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738" name="Text Box 837">
          <a:extLst>
            <a:ext uri="{FF2B5EF4-FFF2-40B4-BE49-F238E27FC236}">
              <a16:creationId xmlns:a16="http://schemas.microsoft.com/office/drawing/2014/main" id="{00000000-0008-0000-0200-0000E2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739" name="Text Box 838">
          <a:extLst>
            <a:ext uri="{FF2B5EF4-FFF2-40B4-BE49-F238E27FC236}">
              <a16:creationId xmlns:a16="http://schemas.microsoft.com/office/drawing/2014/main" id="{00000000-0008-0000-0200-0000E3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28575</xdr:rowOff>
    </xdr:to>
    <xdr:sp macro="" textlink="">
      <xdr:nvSpPr>
        <xdr:cNvPr id="740" name="Text Box 839">
          <a:extLst>
            <a:ext uri="{FF2B5EF4-FFF2-40B4-BE49-F238E27FC236}">
              <a16:creationId xmlns:a16="http://schemas.microsoft.com/office/drawing/2014/main" id="{00000000-0008-0000-0200-0000E4020000}"/>
            </a:ext>
          </a:extLst>
        </xdr:cNvPr>
        <xdr:cNvSpPr txBox="1">
          <a:spLocks noChangeArrowheads="1"/>
        </xdr:cNvSpPr>
      </xdr:nvSpPr>
      <xdr:spPr bwMode="auto">
        <a:xfrm>
          <a:off x="1076325" y="16221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741" name="Text Box 840">
          <a:extLst>
            <a:ext uri="{FF2B5EF4-FFF2-40B4-BE49-F238E27FC236}">
              <a16:creationId xmlns:a16="http://schemas.microsoft.com/office/drawing/2014/main" id="{00000000-0008-0000-0200-0000E5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742" name="Text Box 841">
          <a:extLst>
            <a:ext uri="{FF2B5EF4-FFF2-40B4-BE49-F238E27FC236}">
              <a16:creationId xmlns:a16="http://schemas.microsoft.com/office/drawing/2014/main" id="{00000000-0008-0000-0200-0000E6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28575</xdr:rowOff>
    </xdr:to>
    <xdr:sp macro="" textlink="">
      <xdr:nvSpPr>
        <xdr:cNvPr id="743" name="Text Box 842">
          <a:extLst>
            <a:ext uri="{FF2B5EF4-FFF2-40B4-BE49-F238E27FC236}">
              <a16:creationId xmlns:a16="http://schemas.microsoft.com/office/drawing/2014/main" id="{00000000-0008-0000-0200-0000E7020000}"/>
            </a:ext>
          </a:extLst>
        </xdr:cNvPr>
        <xdr:cNvSpPr txBox="1">
          <a:spLocks noChangeArrowheads="1"/>
        </xdr:cNvSpPr>
      </xdr:nvSpPr>
      <xdr:spPr bwMode="auto">
        <a:xfrm>
          <a:off x="1076325" y="16221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744" name="Text Box 843">
          <a:extLst>
            <a:ext uri="{FF2B5EF4-FFF2-40B4-BE49-F238E27FC236}">
              <a16:creationId xmlns:a16="http://schemas.microsoft.com/office/drawing/2014/main" id="{00000000-0008-0000-0200-0000E8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745" name="Text Box 844">
          <a:extLst>
            <a:ext uri="{FF2B5EF4-FFF2-40B4-BE49-F238E27FC236}">
              <a16:creationId xmlns:a16="http://schemas.microsoft.com/office/drawing/2014/main" id="{00000000-0008-0000-0200-0000E9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28575</xdr:rowOff>
    </xdr:to>
    <xdr:sp macro="" textlink="">
      <xdr:nvSpPr>
        <xdr:cNvPr id="746" name="Text Box 845">
          <a:extLst>
            <a:ext uri="{FF2B5EF4-FFF2-40B4-BE49-F238E27FC236}">
              <a16:creationId xmlns:a16="http://schemas.microsoft.com/office/drawing/2014/main" id="{00000000-0008-0000-0200-0000EA020000}"/>
            </a:ext>
          </a:extLst>
        </xdr:cNvPr>
        <xdr:cNvSpPr txBox="1">
          <a:spLocks noChangeArrowheads="1"/>
        </xdr:cNvSpPr>
      </xdr:nvSpPr>
      <xdr:spPr bwMode="auto">
        <a:xfrm>
          <a:off x="1076325" y="16221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747" name="Text Box 846">
          <a:extLst>
            <a:ext uri="{FF2B5EF4-FFF2-40B4-BE49-F238E27FC236}">
              <a16:creationId xmlns:a16="http://schemas.microsoft.com/office/drawing/2014/main" id="{00000000-0008-0000-0200-0000EB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748" name="Text Box 847">
          <a:extLst>
            <a:ext uri="{FF2B5EF4-FFF2-40B4-BE49-F238E27FC236}">
              <a16:creationId xmlns:a16="http://schemas.microsoft.com/office/drawing/2014/main" id="{00000000-0008-0000-0200-0000EC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28576</xdr:rowOff>
    </xdr:to>
    <xdr:sp macro="" textlink="">
      <xdr:nvSpPr>
        <xdr:cNvPr id="749" name="Text Box 848">
          <a:extLst>
            <a:ext uri="{FF2B5EF4-FFF2-40B4-BE49-F238E27FC236}">
              <a16:creationId xmlns:a16="http://schemas.microsoft.com/office/drawing/2014/main" id="{00000000-0008-0000-0200-0000ED020000}"/>
            </a:ext>
          </a:extLst>
        </xdr:cNvPr>
        <xdr:cNvSpPr txBox="1">
          <a:spLocks noChangeArrowheads="1"/>
        </xdr:cNvSpPr>
      </xdr:nvSpPr>
      <xdr:spPr bwMode="auto">
        <a:xfrm>
          <a:off x="1076325" y="16221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750" name="Text Box 849">
          <a:extLst>
            <a:ext uri="{FF2B5EF4-FFF2-40B4-BE49-F238E27FC236}">
              <a16:creationId xmlns:a16="http://schemas.microsoft.com/office/drawing/2014/main" id="{00000000-0008-0000-0200-0000EE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751" name="Text Box 850">
          <a:extLst>
            <a:ext uri="{FF2B5EF4-FFF2-40B4-BE49-F238E27FC236}">
              <a16:creationId xmlns:a16="http://schemas.microsoft.com/office/drawing/2014/main" id="{00000000-0008-0000-0200-0000EF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28576</xdr:rowOff>
    </xdr:to>
    <xdr:sp macro="" textlink="">
      <xdr:nvSpPr>
        <xdr:cNvPr id="752" name="Text Box 851">
          <a:extLst>
            <a:ext uri="{FF2B5EF4-FFF2-40B4-BE49-F238E27FC236}">
              <a16:creationId xmlns:a16="http://schemas.microsoft.com/office/drawing/2014/main" id="{00000000-0008-0000-0200-0000F0020000}"/>
            </a:ext>
          </a:extLst>
        </xdr:cNvPr>
        <xdr:cNvSpPr txBox="1">
          <a:spLocks noChangeArrowheads="1"/>
        </xdr:cNvSpPr>
      </xdr:nvSpPr>
      <xdr:spPr bwMode="auto">
        <a:xfrm>
          <a:off x="1076325" y="16221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753" name="Text Box 852">
          <a:extLst>
            <a:ext uri="{FF2B5EF4-FFF2-40B4-BE49-F238E27FC236}">
              <a16:creationId xmlns:a16="http://schemas.microsoft.com/office/drawing/2014/main" id="{00000000-0008-0000-0200-0000F1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754" name="Text Box 853">
          <a:extLst>
            <a:ext uri="{FF2B5EF4-FFF2-40B4-BE49-F238E27FC236}">
              <a16:creationId xmlns:a16="http://schemas.microsoft.com/office/drawing/2014/main" id="{00000000-0008-0000-0200-0000F2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28576</xdr:rowOff>
    </xdr:to>
    <xdr:sp macro="" textlink="">
      <xdr:nvSpPr>
        <xdr:cNvPr id="755" name="Text Box 854">
          <a:extLst>
            <a:ext uri="{FF2B5EF4-FFF2-40B4-BE49-F238E27FC236}">
              <a16:creationId xmlns:a16="http://schemas.microsoft.com/office/drawing/2014/main" id="{00000000-0008-0000-0200-0000F3020000}"/>
            </a:ext>
          </a:extLst>
        </xdr:cNvPr>
        <xdr:cNvSpPr txBox="1">
          <a:spLocks noChangeArrowheads="1"/>
        </xdr:cNvSpPr>
      </xdr:nvSpPr>
      <xdr:spPr bwMode="auto">
        <a:xfrm>
          <a:off x="1076325" y="16221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28576</xdr:rowOff>
    </xdr:to>
    <xdr:sp macro="" textlink="">
      <xdr:nvSpPr>
        <xdr:cNvPr id="756" name="Text Box 855">
          <a:extLst>
            <a:ext uri="{FF2B5EF4-FFF2-40B4-BE49-F238E27FC236}">
              <a16:creationId xmlns:a16="http://schemas.microsoft.com/office/drawing/2014/main" id="{00000000-0008-0000-0200-0000F4020000}"/>
            </a:ext>
          </a:extLst>
        </xdr:cNvPr>
        <xdr:cNvSpPr txBox="1">
          <a:spLocks noChangeArrowheads="1"/>
        </xdr:cNvSpPr>
      </xdr:nvSpPr>
      <xdr:spPr bwMode="auto">
        <a:xfrm>
          <a:off x="1076325" y="16221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757" name="Text Box 856">
          <a:extLst>
            <a:ext uri="{FF2B5EF4-FFF2-40B4-BE49-F238E27FC236}">
              <a16:creationId xmlns:a16="http://schemas.microsoft.com/office/drawing/2014/main" id="{00000000-0008-0000-0200-0000F5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758" name="Text Box 857">
          <a:extLst>
            <a:ext uri="{FF2B5EF4-FFF2-40B4-BE49-F238E27FC236}">
              <a16:creationId xmlns:a16="http://schemas.microsoft.com/office/drawing/2014/main" id="{00000000-0008-0000-0200-0000F6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28576</xdr:rowOff>
    </xdr:to>
    <xdr:sp macro="" textlink="">
      <xdr:nvSpPr>
        <xdr:cNvPr id="759" name="Text Box 858">
          <a:extLst>
            <a:ext uri="{FF2B5EF4-FFF2-40B4-BE49-F238E27FC236}">
              <a16:creationId xmlns:a16="http://schemas.microsoft.com/office/drawing/2014/main" id="{00000000-0008-0000-0200-0000F7020000}"/>
            </a:ext>
          </a:extLst>
        </xdr:cNvPr>
        <xdr:cNvSpPr txBox="1">
          <a:spLocks noChangeArrowheads="1"/>
        </xdr:cNvSpPr>
      </xdr:nvSpPr>
      <xdr:spPr bwMode="auto">
        <a:xfrm>
          <a:off x="1076325" y="16221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760" name="Text Box 859">
          <a:extLst>
            <a:ext uri="{FF2B5EF4-FFF2-40B4-BE49-F238E27FC236}">
              <a16:creationId xmlns:a16="http://schemas.microsoft.com/office/drawing/2014/main" id="{00000000-0008-0000-0200-0000F8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761" name="Text Box 860">
          <a:extLst>
            <a:ext uri="{FF2B5EF4-FFF2-40B4-BE49-F238E27FC236}">
              <a16:creationId xmlns:a16="http://schemas.microsoft.com/office/drawing/2014/main" id="{00000000-0008-0000-0200-0000F9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28576</xdr:rowOff>
    </xdr:to>
    <xdr:sp macro="" textlink="">
      <xdr:nvSpPr>
        <xdr:cNvPr id="762" name="Text Box 861">
          <a:extLst>
            <a:ext uri="{FF2B5EF4-FFF2-40B4-BE49-F238E27FC236}">
              <a16:creationId xmlns:a16="http://schemas.microsoft.com/office/drawing/2014/main" id="{00000000-0008-0000-0200-0000FA020000}"/>
            </a:ext>
          </a:extLst>
        </xdr:cNvPr>
        <xdr:cNvSpPr txBox="1">
          <a:spLocks noChangeArrowheads="1"/>
        </xdr:cNvSpPr>
      </xdr:nvSpPr>
      <xdr:spPr bwMode="auto">
        <a:xfrm>
          <a:off x="1076325" y="16221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763" name="Text Box 862">
          <a:extLst>
            <a:ext uri="{FF2B5EF4-FFF2-40B4-BE49-F238E27FC236}">
              <a16:creationId xmlns:a16="http://schemas.microsoft.com/office/drawing/2014/main" id="{00000000-0008-0000-0200-0000FB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764" name="Text Box 863">
          <a:extLst>
            <a:ext uri="{FF2B5EF4-FFF2-40B4-BE49-F238E27FC236}">
              <a16:creationId xmlns:a16="http://schemas.microsoft.com/office/drawing/2014/main" id="{00000000-0008-0000-0200-0000FC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28576</xdr:rowOff>
    </xdr:to>
    <xdr:sp macro="" textlink="">
      <xdr:nvSpPr>
        <xdr:cNvPr id="765" name="Text Box 864">
          <a:extLst>
            <a:ext uri="{FF2B5EF4-FFF2-40B4-BE49-F238E27FC236}">
              <a16:creationId xmlns:a16="http://schemas.microsoft.com/office/drawing/2014/main" id="{00000000-0008-0000-0200-0000FD020000}"/>
            </a:ext>
          </a:extLst>
        </xdr:cNvPr>
        <xdr:cNvSpPr txBox="1">
          <a:spLocks noChangeArrowheads="1"/>
        </xdr:cNvSpPr>
      </xdr:nvSpPr>
      <xdr:spPr bwMode="auto">
        <a:xfrm>
          <a:off x="1076325" y="16221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766" name="Text Box 865">
          <a:extLst>
            <a:ext uri="{FF2B5EF4-FFF2-40B4-BE49-F238E27FC236}">
              <a16:creationId xmlns:a16="http://schemas.microsoft.com/office/drawing/2014/main" id="{00000000-0008-0000-0200-0000FE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38100</xdr:rowOff>
    </xdr:to>
    <xdr:sp macro="" textlink="">
      <xdr:nvSpPr>
        <xdr:cNvPr id="767" name="Text Box 866">
          <a:extLst>
            <a:ext uri="{FF2B5EF4-FFF2-40B4-BE49-F238E27FC236}">
              <a16:creationId xmlns:a16="http://schemas.microsoft.com/office/drawing/2014/main" id="{00000000-0008-0000-0200-0000FF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10</xdr:row>
      <xdr:rowOff>0</xdr:rowOff>
    </xdr:from>
    <xdr:to>
      <xdr:col>1</xdr:col>
      <xdr:colOff>495300</xdr:colOff>
      <xdr:row>10</xdr:row>
      <xdr:rowOff>28576</xdr:rowOff>
    </xdr:to>
    <xdr:sp macro="" textlink="">
      <xdr:nvSpPr>
        <xdr:cNvPr id="768" name="Text Box 867">
          <a:extLst>
            <a:ext uri="{FF2B5EF4-FFF2-40B4-BE49-F238E27FC236}">
              <a16:creationId xmlns:a16="http://schemas.microsoft.com/office/drawing/2014/main" id="{00000000-0008-0000-0200-000000030000}"/>
            </a:ext>
          </a:extLst>
        </xdr:cNvPr>
        <xdr:cNvSpPr txBox="1">
          <a:spLocks noChangeArrowheads="1"/>
        </xdr:cNvSpPr>
      </xdr:nvSpPr>
      <xdr:spPr bwMode="auto">
        <a:xfrm>
          <a:off x="1076325" y="16221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781050</xdr:colOff>
      <xdr:row>10</xdr:row>
      <xdr:rowOff>0</xdr:rowOff>
    </xdr:from>
    <xdr:to>
      <xdr:col>1</xdr:col>
      <xdr:colOff>781050</xdr:colOff>
      <xdr:row>10</xdr:row>
      <xdr:rowOff>38100</xdr:rowOff>
    </xdr:to>
    <xdr:sp macro="" textlink="">
      <xdr:nvSpPr>
        <xdr:cNvPr id="769" name="Text Box 868">
          <a:extLst>
            <a:ext uri="{FF2B5EF4-FFF2-40B4-BE49-F238E27FC236}">
              <a16:creationId xmlns:a16="http://schemas.microsoft.com/office/drawing/2014/main" id="{00000000-0008-0000-0200-000001030000}"/>
            </a:ext>
          </a:extLst>
        </xdr:cNvPr>
        <xdr:cNvSpPr txBox="1">
          <a:spLocks noChangeArrowheads="1"/>
        </xdr:cNvSpPr>
      </xdr:nvSpPr>
      <xdr:spPr bwMode="auto">
        <a:xfrm>
          <a:off x="136207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2590800</xdr:colOff>
      <xdr:row>10</xdr:row>
      <xdr:rowOff>0</xdr:rowOff>
    </xdr:from>
    <xdr:to>
      <xdr:col>1</xdr:col>
      <xdr:colOff>2590800</xdr:colOff>
      <xdr:row>10</xdr:row>
      <xdr:rowOff>38100</xdr:rowOff>
    </xdr:to>
    <xdr:sp macro="" textlink="">
      <xdr:nvSpPr>
        <xdr:cNvPr id="770" name="Text Box 869">
          <a:extLst>
            <a:ext uri="{FF2B5EF4-FFF2-40B4-BE49-F238E27FC236}">
              <a16:creationId xmlns:a16="http://schemas.microsoft.com/office/drawing/2014/main" id="{00000000-0008-0000-0200-000002030000}"/>
            </a:ext>
          </a:extLst>
        </xdr:cNvPr>
        <xdr:cNvSpPr txBox="1">
          <a:spLocks noChangeArrowheads="1"/>
        </xdr:cNvSpPr>
      </xdr:nvSpPr>
      <xdr:spPr bwMode="auto">
        <a:xfrm>
          <a:off x="3171825" y="1624488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3733800</xdr:colOff>
      <xdr:row>10</xdr:row>
      <xdr:rowOff>0</xdr:rowOff>
    </xdr:from>
    <xdr:to>
      <xdr:col>1</xdr:col>
      <xdr:colOff>3733800</xdr:colOff>
      <xdr:row>10</xdr:row>
      <xdr:rowOff>38100</xdr:rowOff>
    </xdr:to>
    <xdr:sp macro="" textlink="">
      <xdr:nvSpPr>
        <xdr:cNvPr id="771" name="Text Box 870">
          <a:extLst>
            <a:ext uri="{FF2B5EF4-FFF2-40B4-BE49-F238E27FC236}">
              <a16:creationId xmlns:a16="http://schemas.microsoft.com/office/drawing/2014/main" id="{00000000-0008-0000-0200-000003030000}"/>
            </a:ext>
          </a:extLst>
        </xdr:cNvPr>
        <xdr:cNvSpPr txBox="1">
          <a:spLocks noChangeArrowheads="1"/>
        </xdr:cNvSpPr>
      </xdr:nvSpPr>
      <xdr:spPr bwMode="auto">
        <a:xfrm>
          <a:off x="4314825" y="165544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495300</xdr:colOff>
      <xdr:row>10</xdr:row>
      <xdr:rowOff>0</xdr:rowOff>
    </xdr:from>
    <xdr:ext cx="0" cy="38100"/>
    <xdr:sp macro="" textlink="">
      <xdr:nvSpPr>
        <xdr:cNvPr id="772" name="Text Box 101">
          <a:extLst>
            <a:ext uri="{FF2B5EF4-FFF2-40B4-BE49-F238E27FC236}">
              <a16:creationId xmlns:a16="http://schemas.microsoft.com/office/drawing/2014/main" id="{00000000-0008-0000-0200-00000403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773" name="Text Box 102">
          <a:extLst>
            <a:ext uri="{FF2B5EF4-FFF2-40B4-BE49-F238E27FC236}">
              <a16:creationId xmlns:a16="http://schemas.microsoft.com/office/drawing/2014/main" id="{00000000-0008-0000-0200-00000503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xdr:row>
      <xdr:rowOff>0</xdr:rowOff>
    </xdr:from>
    <xdr:ext cx="95250" cy="19050"/>
    <xdr:sp macro="" textlink="">
      <xdr:nvSpPr>
        <xdr:cNvPr id="774" name="Text Box 103">
          <a:extLst>
            <a:ext uri="{FF2B5EF4-FFF2-40B4-BE49-F238E27FC236}">
              <a16:creationId xmlns:a16="http://schemas.microsoft.com/office/drawing/2014/main" id="{00000000-0008-0000-0200-00000603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xdr:row>
      <xdr:rowOff>0</xdr:rowOff>
    </xdr:from>
    <xdr:ext cx="95250" cy="19050"/>
    <xdr:sp macro="" textlink="">
      <xdr:nvSpPr>
        <xdr:cNvPr id="775" name="Text Box 104">
          <a:extLst>
            <a:ext uri="{FF2B5EF4-FFF2-40B4-BE49-F238E27FC236}">
              <a16:creationId xmlns:a16="http://schemas.microsoft.com/office/drawing/2014/main" id="{00000000-0008-0000-0200-00000703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xdr:row>
      <xdr:rowOff>0</xdr:rowOff>
    </xdr:from>
    <xdr:ext cx="95250" cy="19050"/>
    <xdr:sp macro="" textlink="">
      <xdr:nvSpPr>
        <xdr:cNvPr id="776" name="Text Box 105">
          <a:extLst>
            <a:ext uri="{FF2B5EF4-FFF2-40B4-BE49-F238E27FC236}">
              <a16:creationId xmlns:a16="http://schemas.microsoft.com/office/drawing/2014/main" id="{00000000-0008-0000-0200-00000803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xdr:row>
      <xdr:rowOff>0</xdr:rowOff>
    </xdr:from>
    <xdr:ext cx="95250" cy="19050"/>
    <xdr:sp macro="" textlink="">
      <xdr:nvSpPr>
        <xdr:cNvPr id="777" name="Text Box 106">
          <a:extLst>
            <a:ext uri="{FF2B5EF4-FFF2-40B4-BE49-F238E27FC236}">
              <a16:creationId xmlns:a16="http://schemas.microsoft.com/office/drawing/2014/main" id="{00000000-0008-0000-0200-00000903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xdr:row>
      <xdr:rowOff>0</xdr:rowOff>
    </xdr:from>
    <xdr:ext cx="95250" cy="19050"/>
    <xdr:sp macro="" textlink="">
      <xdr:nvSpPr>
        <xdr:cNvPr id="778" name="Text Box 107">
          <a:extLst>
            <a:ext uri="{FF2B5EF4-FFF2-40B4-BE49-F238E27FC236}">
              <a16:creationId xmlns:a16="http://schemas.microsoft.com/office/drawing/2014/main" id="{00000000-0008-0000-0200-00000A03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xdr:row>
      <xdr:rowOff>0</xdr:rowOff>
    </xdr:from>
    <xdr:ext cx="95250" cy="19050"/>
    <xdr:sp macro="" textlink="">
      <xdr:nvSpPr>
        <xdr:cNvPr id="779" name="Text Box 108">
          <a:extLst>
            <a:ext uri="{FF2B5EF4-FFF2-40B4-BE49-F238E27FC236}">
              <a16:creationId xmlns:a16="http://schemas.microsoft.com/office/drawing/2014/main" id="{00000000-0008-0000-0200-00000B03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xdr:row>
      <xdr:rowOff>0</xdr:rowOff>
    </xdr:from>
    <xdr:ext cx="95250" cy="19050"/>
    <xdr:sp macro="" textlink="">
      <xdr:nvSpPr>
        <xdr:cNvPr id="780" name="Text Box 109">
          <a:extLst>
            <a:ext uri="{FF2B5EF4-FFF2-40B4-BE49-F238E27FC236}">
              <a16:creationId xmlns:a16="http://schemas.microsoft.com/office/drawing/2014/main" id="{00000000-0008-0000-0200-00000C03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xdr:row>
      <xdr:rowOff>0</xdr:rowOff>
    </xdr:from>
    <xdr:ext cx="95250" cy="19050"/>
    <xdr:sp macro="" textlink="">
      <xdr:nvSpPr>
        <xdr:cNvPr id="781" name="Text Box 110">
          <a:extLst>
            <a:ext uri="{FF2B5EF4-FFF2-40B4-BE49-F238E27FC236}">
              <a16:creationId xmlns:a16="http://schemas.microsoft.com/office/drawing/2014/main" id="{00000000-0008-0000-0200-00000D03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xdr:row>
      <xdr:rowOff>0</xdr:rowOff>
    </xdr:from>
    <xdr:ext cx="95250" cy="19050"/>
    <xdr:sp macro="" textlink="">
      <xdr:nvSpPr>
        <xdr:cNvPr id="782" name="Text Box 111">
          <a:extLst>
            <a:ext uri="{FF2B5EF4-FFF2-40B4-BE49-F238E27FC236}">
              <a16:creationId xmlns:a16="http://schemas.microsoft.com/office/drawing/2014/main" id="{00000000-0008-0000-0200-00000E03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xdr:row>
      <xdr:rowOff>0</xdr:rowOff>
    </xdr:from>
    <xdr:ext cx="95250" cy="19050"/>
    <xdr:sp macro="" textlink="">
      <xdr:nvSpPr>
        <xdr:cNvPr id="783" name="Text Box 112">
          <a:extLst>
            <a:ext uri="{FF2B5EF4-FFF2-40B4-BE49-F238E27FC236}">
              <a16:creationId xmlns:a16="http://schemas.microsoft.com/office/drawing/2014/main" id="{00000000-0008-0000-0200-00000F03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xdr:row>
      <xdr:rowOff>0</xdr:rowOff>
    </xdr:from>
    <xdr:ext cx="95250" cy="19050"/>
    <xdr:sp macro="" textlink="">
      <xdr:nvSpPr>
        <xdr:cNvPr id="784" name="Text Box 113">
          <a:extLst>
            <a:ext uri="{FF2B5EF4-FFF2-40B4-BE49-F238E27FC236}">
              <a16:creationId xmlns:a16="http://schemas.microsoft.com/office/drawing/2014/main" id="{00000000-0008-0000-0200-00001003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xdr:row>
      <xdr:rowOff>0</xdr:rowOff>
    </xdr:from>
    <xdr:ext cx="95250" cy="19050"/>
    <xdr:sp macro="" textlink="">
      <xdr:nvSpPr>
        <xdr:cNvPr id="785" name="Text Box 114">
          <a:extLst>
            <a:ext uri="{FF2B5EF4-FFF2-40B4-BE49-F238E27FC236}">
              <a16:creationId xmlns:a16="http://schemas.microsoft.com/office/drawing/2014/main" id="{00000000-0008-0000-0200-00001103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xdr:row>
      <xdr:rowOff>0</xdr:rowOff>
    </xdr:from>
    <xdr:ext cx="95250" cy="19050"/>
    <xdr:sp macro="" textlink="">
      <xdr:nvSpPr>
        <xdr:cNvPr id="786" name="Text Box 115">
          <a:extLst>
            <a:ext uri="{FF2B5EF4-FFF2-40B4-BE49-F238E27FC236}">
              <a16:creationId xmlns:a16="http://schemas.microsoft.com/office/drawing/2014/main" id="{00000000-0008-0000-0200-00001203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xdr:row>
      <xdr:rowOff>0</xdr:rowOff>
    </xdr:from>
    <xdr:ext cx="95250" cy="19050"/>
    <xdr:sp macro="" textlink="">
      <xdr:nvSpPr>
        <xdr:cNvPr id="787" name="Text Box 116">
          <a:extLst>
            <a:ext uri="{FF2B5EF4-FFF2-40B4-BE49-F238E27FC236}">
              <a16:creationId xmlns:a16="http://schemas.microsoft.com/office/drawing/2014/main" id="{00000000-0008-0000-0200-00001303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xdr:row>
      <xdr:rowOff>0</xdr:rowOff>
    </xdr:from>
    <xdr:ext cx="95250" cy="19050"/>
    <xdr:sp macro="" textlink="">
      <xdr:nvSpPr>
        <xdr:cNvPr id="788" name="Text Box 117">
          <a:extLst>
            <a:ext uri="{FF2B5EF4-FFF2-40B4-BE49-F238E27FC236}">
              <a16:creationId xmlns:a16="http://schemas.microsoft.com/office/drawing/2014/main" id="{00000000-0008-0000-0200-00001403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xdr:row>
      <xdr:rowOff>0</xdr:rowOff>
    </xdr:from>
    <xdr:ext cx="95250" cy="19050"/>
    <xdr:sp macro="" textlink="">
      <xdr:nvSpPr>
        <xdr:cNvPr id="789" name="Text Box 118">
          <a:extLst>
            <a:ext uri="{FF2B5EF4-FFF2-40B4-BE49-F238E27FC236}">
              <a16:creationId xmlns:a16="http://schemas.microsoft.com/office/drawing/2014/main" id="{00000000-0008-0000-0200-00001503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xdr:row>
      <xdr:rowOff>0</xdr:rowOff>
    </xdr:from>
    <xdr:ext cx="95250" cy="19050"/>
    <xdr:sp macro="" textlink="">
      <xdr:nvSpPr>
        <xdr:cNvPr id="790" name="Text Box 119">
          <a:extLst>
            <a:ext uri="{FF2B5EF4-FFF2-40B4-BE49-F238E27FC236}">
              <a16:creationId xmlns:a16="http://schemas.microsoft.com/office/drawing/2014/main" id="{00000000-0008-0000-0200-00001603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xdr:row>
      <xdr:rowOff>0</xdr:rowOff>
    </xdr:from>
    <xdr:ext cx="95250" cy="19050"/>
    <xdr:sp macro="" textlink="">
      <xdr:nvSpPr>
        <xdr:cNvPr id="791" name="Text Box 120">
          <a:extLst>
            <a:ext uri="{FF2B5EF4-FFF2-40B4-BE49-F238E27FC236}">
              <a16:creationId xmlns:a16="http://schemas.microsoft.com/office/drawing/2014/main" id="{00000000-0008-0000-0200-00001703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xdr:row>
      <xdr:rowOff>0</xdr:rowOff>
    </xdr:from>
    <xdr:ext cx="95250" cy="19050"/>
    <xdr:sp macro="" textlink="">
      <xdr:nvSpPr>
        <xdr:cNvPr id="792" name="Text Box 121">
          <a:extLst>
            <a:ext uri="{FF2B5EF4-FFF2-40B4-BE49-F238E27FC236}">
              <a16:creationId xmlns:a16="http://schemas.microsoft.com/office/drawing/2014/main" id="{00000000-0008-0000-0200-00001803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xdr:row>
      <xdr:rowOff>0</xdr:rowOff>
    </xdr:from>
    <xdr:ext cx="95250" cy="19050"/>
    <xdr:sp macro="" textlink="">
      <xdr:nvSpPr>
        <xdr:cNvPr id="793" name="Text Box 122">
          <a:extLst>
            <a:ext uri="{FF2B5EF4-FFF2-40B4-BE49-F238E27FC236}">
              <a16:creationId xmlns:a16="http://schemas.microsoft.com/office/drawing/2014/main" id="{00000000-0008-0000-0200-00001903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xdr:row>
      <xdr:rowOff>0</xdr:rowOff>
    </xdr:from>
    <xdr:ext cx="95250" cy="19050"/>
    <xdr:sp macro="" textlink="">
      <xdr:nvSpPr>
        <xdr:cNvPr id="794" name="Text Box 123">
          <a:extLst>
            <a:ext uri="{FF2B5EF4-FFF2-40B4-BE49-F238E27FC236}">
              <a16:creationId xmlns:a16="http://schemas.microsoft.com/office/drawing/2014/main" id="{00000000-0008-0000-0200-00001A03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xdr:row>
      <xdr:rowOff>0</xdr:rowOff>
    </xdr:from>
    <xdr:ext cx="95250" cy="19050"/>
    <xdr:sp macro="" textlink="">
      <xdr:nvSpPr>
        <xdr:cNvPr id="795" name="Text Box 124">
          <a:extLst>
            <a:ext uri="{FF2B5EF4-FFF2-40B4-BE49-F238E27FC236}">
              <a16:creationId xmlns:a16="http://schemas.microsoft.com/office/drawing/2014/main" id="{00000000-0008-0000-0200-00001B03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xdr:row>
      <xdr:rowOff>0</xdr:rowOff>
    </xdr:from>
    <xdr:ext cx="95250" cy="19050"/>
    <xdr:sp macro="" textlink="">
      <xdr:nvSpPr>
        <xdr:cNvPr id="796" name="Text Box 125">
          <a:extLst>
            <a:ext uri="{FF2B5EF4-FFF2-40B4-BE49-F238E27FC236}">
              <a16:creationId xmlns:a16="http://schemas.microsoft.com/office/drawing/2014/main" id="{00000000-0008-0000-0200-00001C03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xdr:row>
      <xdr:rowOff>0</xdr:rowOff>
    </xdr:from>
    <xdr:ext cx="95250" cy="19050"/>
    <xdr:sp macro="" textlink="">
      <xdr:nvSpPr>
        <xdr:cNvPr id="797" name="Text Box 126">
          <a:extLst>
            <a:ext uri="{FF2B5EF4-FFF2-40B4-BE49-F238E27FC236}">
              <a16:creationId xmlns:a16="http://schemas.microsoft.com/office/drawing/2014/main" id="{00000000-0008-0000-0200-00001D03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xdr:row>
      <xdr:rowOff>0</xdr:rowOff>
    </xdr:from>
    <xdr:ext cx="95250" cy="19050"/>
    <xdr:sp macro="" textlink="">
      <xdr:nvSpPr>
        <xdr:cNvPr id="798" name="Text Box 127">
          <a:extLst>
            <a:ext uri="{FF2B5EF4-FFF2-40B4-BE49-F238E27FC236}">
              <a16:creationId xmlns:a16="http://schemas.microsoft.com/office/drawing/2014/main" id="{00000000-0008-0000-0200-00001E03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xdr:row>
      <xdr:rowOff>0</xdr:rowOff>
    </xdr:from>
    <xdr:ext cx="95250" cy="19050"/>
    <xdr:sp macro="" textlink="">
      <xdr:nvSpPr>
        <xdr:cNvPr id="799" name="Text Box 128">
          <a:extLst>
            <a:ext uri="{FF2B5EF4-FFF2-40B4-BE49-F238E27FC236}">
              <a16:creationId xmlns:a16="http://schemas.microsoft.com/office/drawing/2014/main" id="{00000000-0008-0000-0200-00001F03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xdr:row>
      <xdr:rowOff>0</xdr:rowOff>
    </xdr:from>
    <xdr:ext cx="95250" cy="19050"/>
    <xdr:sp macro="" textlink="">
      <xdr:nvSpPr>
        <xdr:cNvPr id="800" name="Text Box 129">
          <a:extLst>
            <a:ext uri="{FF2B5EF4-FFF2-40B4-BE49-F238E27FC236}">
              <a16:creationId xmlns:a16="http://schemas.microsoft.com/office/drawing/2014/main" id="{00000000-0008-0000-0200-00002003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162204"/>
    <xdr:sp macro="" textlink="">
      <xdr:nvSpPr>
        <xdr:cNvPr id="801" name="Text Box 130">
          <a:extLst>
            <a:ext uri="{FF2B5EF4-FFF2-40B4-BE49-F238E27FC236}">
              <a16:creationId xmlns:a16="http://schemas.microsoft.com/office/drawing/2014/main" id="{00000000-0008-0000-0200-000021030000}"/>
            </a:ext>
          </a:extLst>
        </xdr:cNvPr>
        <xdr:cNvSpPr txBox="1">
          <a:spLocks noChangeArrowheads="1"/>
        </xdr:cNvSpPr>
      </xdr:nvSpPr>
      <xdr:spPr bwMode="auto">
        <a:xfrm>
          <a:off x="1076325" y="16411575"/>
          <a:ext cx="0" cy="1622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3"/>
    <xdr:sp macro="" textlink="">
      <xdr:nvSpPr>
        <xdr:cNvPr id="802" name="Text Box 131">
          <a:extLst>
            <a:ext uri="{FF2B5EF4-FFF2-40B4-BE49-F238E27FC236}">
              <a16:creationId xmlns:a16="http://schemas.microsoft.com/office/drawing/2014/main" id="{00000000-0008-0000-0200-000022030000}"/>
            </a:ext>
          </a:extLst>
        </xdr:cNvPr>
        <xdr:cNvSpPr txBox="1">
          <a:spLocks noChangeArrowheads="1"/>
        </xdr:cNvSpPr>
      </xdr:nvSpPr>
      <xdr:spPr bwMode="auto">
        <a:xfrm>
          <a:off x="1076325" y="1641157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803" name="Text Box 132">
          <a:extLst>
            <a:ext uri="{FF2B5EF4-FFF2-40B4-BE49-F238E27FC236}">
              <a16:creationId xmlns:a16="http://schemas.microsoft.com/office/drawing/2014/main" id="{00000000-0008-0000-0200-00002303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804" name="Text Box 133">
          <a:extLst>
            <a:ext uri="{FF2B5EF4-FFF2-40B4-BE49-F238E27FC236}">
              <a16:creationId xmlns:a16="http://schemas.microsoft.com/office/drawing/2014/main" id="{00000000-0008-0000-0200-00002403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5"/>
    <xdr:sp macro="" textlink="">
      <xdr:nvSpPr>
        <xdr:cNvPr id="805" name="Text Box 134">
          <a:extLst>
            <a:ext uri="{FF2B5EF4-FFF2-40B4-BE49-F238E27FC236}">
              <a16:creationId xmlns:a16="http://schemas.microsoft.com/office/drawing/2014/main" id="{00000000-0008-0000-0200-000025030000}"/>
            </a:ext>
          </a:extLst>
        </xdr:cNvPr>
        <xdr:cNvSpPr txBox="1">
          <a:spLocks noChangeArrowheads="1"/>
        </xdr:cNvSpPr>
      </xdr:nvSpPr>
      <xdr:spPr bwMode="auto">
        <a:xfrm>
          <a:off x="1076325" y="16411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806" name="Text Box 135">
          <a:extLst>
            <a:ext uri="{FF2B5EF4-FFF2-40B4-BE49-F238E27FC236}">
              <a16:creationId xmlns:a16="http://schemas.microsoft.com/office/drawing/2014/main" id="{00000000-0008-0000-0200-00002603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807" name="Text Box 136">
          <a:extLst>
            <a:ext uri="{FF2B5EF4-FFF2-40B4-BE49-F238E27FC236}">
              <a16:creationId xmlns:a16="http://schemas.microsoft.com/office/drawing/2014/main" id="{00000000-0008-0000-0200-00002703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3"/>
    <xdr:sp macro="" textlink="">
      <xdr:nvSpPr>
        <xdr:cNvPr id="808" name="Text Box 137">
          <a:extLst>
            <a:ext uri="{FF2B5EF4-FFF2-40B4-BE49-F238E27FC236}">
              <a16:creationId xmlns:a16="http://schemas.microsoft.com/office/drawing/2014/main" id="{00000000-0008-0000-0200-000028030000}"/>
            </a:ext>
          </a:extLst>
        </xdr:cNvPr>
        <xdr:cNvSpPr txBox="1">
          <a:spLocks noChangeArrowheads="1"/>
        </xdr:cNvSpPr>
      </xdr:nvSpPr>
      <xdr:spPr bwMode="auto">
        <a:xfrm>
          <a:off x="1076325" y="1641157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809" name="Text Box 138">
          <a:extLst>
            <a:ext uri="{FF2B5EF4-FFF2-40B4-BE49-F238E27FC236}">
              <a16:creationId xmlns:a16="http://schemas.microsoft.com/office/drawing/2014/main" id="{00000000-0008-0000-0200-00002903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810" name="Text Box 139">
          <a:extLst>
            <a:ext uri="{FF2B5EF4-FFF2-40B4-BE49-F238E27FC236}">
              <a16:creationId xmlns:a16="http://schemas.microsoft.com/office/drawing/2014/main" id="{00000000-0008-0000-0200-00002A03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5"/>
    <xdr:sp macro="" textlink="">
      <xdr:nvSpPr>
        <xdr:cNvPr id="811" name="Text Box 140">
          <a:extLst>
            <a:ext uri="{FF2B5EF4-FFF2-40B4-BE49-F238E27FC236}">
              <a16:creationId xmlns:a16="http://schemas.microsoft.com/office/drawing/2014/main" id="{00000000-0008-0000-0200-00002B030000}"/>
            </a:ext>
          </a:extLst>
        </xdr:cNvPr>
        <xdr:cNvSpPr txBox="1">
          <a:spLocks noChangeArrowheads="1"/>
        </xdr:cNvSpPr>
      </xdr:nvSpPr>
      <xdr:spPr bwMode="auto">
        <a:xfrm>
          <a:off x="1076325" y="16411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812" name="Text Box 141">
          <a:extLst>
            <a:ext uri="{FF2B5EF4-FFF2-40B4-BE49-F238E27FC236}">
              <a16:creationId xmlns:a16="http://schemas.microsoft.com/office/drawing/2014/main" id="{00000000-0008-0000-0200-00002C03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813" name="Text Box 142">
          <a:extLst>
            <a:ext uri="{FF2B5EF4-FFF2-40B4-BE49-F238E27FC236}">
              <a16:creationId xmlns:a16="http://schemas.microsoft.com/office/drawing/2014/main" id="{00000000-0008-0000-0200-00002D03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3"/>
    <xdr:sp macro="" textlink="">
      <xdr:nvSpPr>
        <xdr:cNvPr id="814" name="Text Box 143">
          <a:extLst>
            <a:ext uri="{FF2B5EF4-FFF2-40B4-BE49-F238E27FC236}">
              <a16:creationId xmlns:a16="http://schemas.microsoft.com/office/drawing/2014/main" id="{00000000-0008-0000-0200-00002E030000}"/>
            </a:ext>
          </a:extLst>
        </xdr:cNvPr>
        <xdr:cNvSpPr txBox="1">
          <a:spLocks noChangeArrowheads="1"/>
        </xdr:cNvSpPr>
      </xdr:nvSpPr>
      <xdr:spPr bwMode="auto">
        <a:xfrm>
          <a:off x="1076325" y="1641157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815" name="Text Box 144">
          <a:extLst>
            <a:ext uri="{FF2B5EF4-FFF2-40B4-BE49-F238E27FC236}">
              <a16:creationId xmlns:a16="http://schemas.microsoft.com/office/drawing/2014/main" id="{00000000-0008-0000-0200-00002F03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816" name="Text Box 145">
          <a:extLst>
            <a:ext uri="{FF2B5EF4-FFF2-40B4-BE49-F238E27FC236}">
              <a16:creationId xmlns:a16="http://schemas.microsoft.com/office/drawing/2014/main" id="{00000000-0008-0000-0200-00003003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5"/>
    <xdr:sp macro="" textlink="">
      <xdr:nvSpPr>
        <xdr:cNvPr id="817" name="Text Box 146">
          <a:extLst>
            <a:ext uri="{FF2B5EF4-FFF2-40B4-BE49-F238E27FC236}">
              <a16:creationId xmlns:a16="http://schemas.microsoft.com/office/drawing/2014/main" id="{00000000-0008-0000-0200-000031030000}"/>
            </a:ext>
          </a:extLst>
        </xdr:cNvPr>
        <xdr:cNvSpPr txBox="1">
          <a:spLocks noChangeArrowheads="1"/>
        </xdr:cNvSpPr>
      </xdr:nvSpPr>
      <xdr:spPr bwMode="auto">
        <a:xfrm>
          <a:off x="1076325" y="16411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4"/>
    <xdr:sp macro="" textlink="">
      <xdr:nvSpPr>
        <xdr:cNvPr id="818" name="Text Box 147">
          <a:extLst>
            <a:ext uri="{FF2B5EF4-FFF2-40B4-BE49-F238E27FC236}">
              <a16:creationId xmlns:a16="http://schemas.microsoft.com/office/drawing/2014/main" id="{00000000-0008-0000-0200-000032030000}"/>
            </a:ext>
          </a:extLst>
        </xdr:cNvPr>
        <xdr:cNvSpPr txBox="1">
          <a:spLocks noChangeArrowheads="1"/>
        </xdr:cNvSpPr>
      </xdr:nvSpPr>
      <xdr:spPr bwMode="auto">
        <a:xfrm>
          <a:off x="1076325" y="164115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819" name="Text Box 148">
          <a:extLst>
            <a:ext uri="{FF2B5EF4-FFF2-40B4-BE49-F238E27FC236}">
              <a16:creationId xmlns:a16="http://schemas.microsoft.com/office/drawing/2014/main" id="{00000000-0008-0000-0200-00003303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820" name="Text Box 149">
          <a:extLst>
            <a:ext uri="{FF2B5EF4-FFF2-40B4-BE49-F238E27FC236}">
              <a16:creationId xmlns:a16="http://schemas.microsoft.com/office/drawing/2014/main" id="{00000000-0008-0000-0200-00003403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6"/>
    <xdr:sp macro="" textlink="">
      <xdr:nvSpPr>
        <xdr:cNvPr id="821" name="Text Box 150">
          <a:extLst>
            <a:ext uri="{FF2B5EF4-FFF2-40B4-BE49-F238E27FC236}">
              <a16:creationId xmlns:a16="http://schemas.microsoft.com/office/drawing/2014/main" id="{00000000-0008-0000-0200-000035030000}"/>
            </a:ext>
          </a:extLst>
        </xdr:cNvPr>
        <xdr:cNvSpPr txBox="1">
          <a:spLocks noChangeArrowheads="1"/>
        </xdr:cNvSpPr>
      </xdr:nvSpPr>
      <xdr:spPr bwMode="auto">
        <a:xfrm>
          <a:off x="1076325" y="164115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822" name="Text Box 151">
          <a:extLst>
            <a:ext uri="{FF2B5EF4-FFF2-40B4-BE49-F238E27FC236}">
              <a16:creationId xmlns:a16="http://schemas.microsoft.com/office/drawing/2014/main" id="{00000000-0008-0000-0200-00003603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823" name="Text Box 152">
          <a:extLst>
            <a:ext uri="{FF2B5EF4-FFF2-40B4-BE49-F238E27FC236}">
              <a16:creationId xmlns:a16="http://schemas.microsoft.com/office/drawing/2014/main" id="{00000000-0008-0000-0200-00003703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4"/>
    <xdr:sp macro="" textlink="">
      <xdr:nvSpPr>
        <xdr:cNvPr id="824" name="Text Box 153">
          <a:extLst>
            <a:ext uri="{FF2B5EF4-FFF2-40B4-BE49-F238E27FC236}">
              <a16:creationId xmlns:a16="http://schemas.microsoft.com/office/drawing/2014/main" id="{00000000-0008-0000-0200-000038030000}"/>
            </a:ext>
          </a:extLst>
        </xdr:cNvPr>
        <xdr:cNvSpPr txBox="1">
          <a:spLocks noChangeArrowheads="1"/>
        </xdr:cNvSpPr>
      </xdr:nvSpPr>
      <xdr:spPr bwMode="auto">
        <a:xfrm>
          <a:off x="1076325" y="164115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825" name="Text Box 154">
          <a:extLst>
            <a:ext uri="{FF2B5EF4-FFF2-40B4-BE49-F238E27FC236}">
              <a16:creationId xmlns:a16="http://schemas.microsoft.com/office/drawing/2014/main" id="{00000000-0008-0000-0200-00003903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826" name="Text Box 155">
          <a:extLst>
            <a:ext uri="{FF2B5EF4-FFF2-40B4-BE49-F238E27FC236}">
              <a16:creationId xmlns:a16="http://schemas.microsoft.com/office/drawing/2014/main" id="{00000000-0008-0000-0200-00003A03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6"/>
    <xdr:sp macro="" textlink="">
      <xdr:nvSpPr>
        <xdr:cNvPr id="827" name="Text Box 156">
          <a:extLst>
            <a:ext uri="{FF2B5EF4-FFF2-40B4-BE49-F238E27FC236}">
              <a16:creationId xmlns:a16="http://schemas.microsoft.com/office/drawing/2014/main" id="{00000000-0008-0000-0200-00003B030000}"/>
            </a:ext>
          </a:extLst>
        </xdr:cNvPr>
        <xdr:cNvSpPr txBox="1">
          <a:spLocks noChangeArrowheads="1"/>
        </xdr:cNvSpPr>
      </xdr:nvSpPr>
      <xdr:spPr bwMode="auto">
        <a:xfrm>
          <a:off x="1076325" y="164115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828" name="Text Box 157">
          <a:extLst>
            <a:ext uri="{FF2B5EF4-FFF2-40B4-BE49-F238E27FC236}">
              <a16:creationId xmlns:a16="http://schemas.microsoft.com/office/drawing/2014/main" id="{00000000-0008-0000-0200-00003C03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829" name="Text Box 158">
          <a:extLst>
            <a:ext uri="{FF2B5EF4-FFF2-40B4-BE49-F238E27FC236}">
              <a16:creationId xmlns:a16="http://schemas.microsoft.com/office/drawing/2014/main" id="{00000000-0008-0000-0200-00003D03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4"/>
    <xdr:sp macro="" textlink="">
      <xdr:nvSpPr>
        <xdr:cNvPr id="830" name="Text Box 159">
          <a:extLst>
            <a:ext uri="{FF2B5EF4-FFF2-40B4-BE49-F238E27FC236}">
              <a16:creationId xmlns:a16="http://schemas.microsoft.com/office/drawing/2014/main" id="{00000000-0008-0000-0200-00003E030000}"/>
            </a:ext>
          </a:extLst>
        </xdr:cNvPr>
        <xdr:cNvSpPr txBox="1">
          <a:spLocks noChangeArrowheads="1"/>
        </xdr:cNvSpPr>
      </xdr:nvSpPr>
      <xdr:spPr bwMode="auto">
        <a:xfrm>
          <a:off x="1076325" y="164115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831" name="Text Box 160">
          <a:extLst>
            <a:ext uri="{FF2B5EF4-FFF2-40B4-BE49-F238E27FC236}">
              <a16:creationId xmlns:a16="http://schemas.microsoft.com/office/drawing/2014/main" id="{00000000-0008-0000-0200-00003F03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832" name="Text Box 161">
          <a:extLst>
            <a:ext uri="{FF2B5EF4-FFF2-40B4-BE49-F238E27FC236}">
              <a16:creationId xmlns:a16="http://schemas.microsoft.com/office/drawing/2014/main" id="{00000000-0008-0000-0200-00004003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6"/>
    <xdr:sp macro="" textlink="">
      <xdr:nvSpPr>
        <xdr:cNvPr id="833" name="Text Box 162">
          <a:extLst>
            <a:ext uri="{FF2B5EF4-FFF2-40B4-BE49-F238E27FC236}">
              <a16:creationId xmlns:a16="http://schemas.microsoft.com/office/drawing/2014/main" id="{00000000-0008-0000-0200-000041030000}"/>
            </a:ext>
          </a:extLst>
        </xdr:cNvPr>
        <xdr:cNvSpPr txBox="1">
          <a:spLocks noChangeArrowheads="1"/>
        </xdr:cNvSpPr>
      </xdr:nvSpPr>
      <xdr:spPr bwMode="auto">
        <a:xfrm>
          <a:off x="1076325" y="164115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5"/>
    <xdr:sp macro="" textlink="">
      <xdr:nvSpPr>
        <xdr:cNvPr id="834" name="Text Box 163">
          <a:extLst>
            <a:ext uri="{FF2B5EF4-FFF2-40B4-BE49-F238E27FC236}">
              <a16:creationId xmlns:a16="http://schemas.microsoft.com/office/drawing/2014/main" id="{00000000-0008-0000-0200-000042030000}"/>
            </a:ext>
          </a:extLst>
        </xdr:cNvPr>
        <xdr:cNvSpPr txBox="1">
          <a:spLocks noChangeArrowheads="1"/>
        </xdr:cNvSpPr>
      </xdr:nvSpPr>
      <xdr:spPr bwMode="auto">
        <a:xfrm>
          <a:off x="1076325" y="16411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835" name="Text Box 164">
          <a:extLst>
            <a:ext uri="{FF2B5EF4-FFF2-40B4-BE49-F238E27FC236}">
              <a16:creationId xmlns:a16="http://schemas.microsoft.com/office/drawing/2014/main" id="{00000000-0008-0000-0200-00004303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836" name="Text Box 165">
          <a:extLst>
            <a:ext uri="{FF2B5EF4-FFF2-40B4-BE49-F238E27FC236}">
              <a16:creationId xmlns:a16="http://schemas.microsoft.com/office/drawing/2014/main" id="{00000000-0008-0000-0200-00004403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6"/>
    <xdr:sp macro="" textlink="">
      <xdr:nvSpPr>
        <xdr:cNvPr id="837" name="Text Box 166">
          <a:extLst>
            <a:ext uri="{FF2B5EF4-FFF2-40B4-BE49-F238E27FC236}">
              <a16:creationId xmlns:a16="http://schemas.microsoft.com/office/drawing/2014/main" id="{00000000-0008-0000-0200-000045030000}"/>
            </a:ext>
          </a:extLst>
        </xdr:cNvPr>
        <xdr:cNvSpPr txBox="1">
          <a:spLocks noChangeArrowheads="1"/>
        </xdr:cNvSpPr>
      </xdr:nvSpPr>
      <xdr:spPr bwMode="auto">
        <a:xfrm>
          <a:off x="1076325" y="164115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838" name="Text Box 167">
          <a:extLst>
            <a:ext uri="{FF2B5EF4-FFF2-40B4-BE49-F238E27FC236}">
              <a16:creationId xmlns:a16="http://schemas.microsoft.com/office/drawing/2014/main" id="{00000000-0008-0000-0200-00004603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839" name="Text Box 168">
          <a:extLst>
            <a:ext uri="{FF2B5EF4-FFF2-40B4-BE49-F238E27FC236}">
              <a16:creationId xmlns:a16="http://schemas.microsoft.com/office/drawing/2014/main" id="{00000000-0008-0000-0200-00004703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5"/>
    <xdr:sp macro="" textlink="">
      <xdr:nvSpPr>
        <xdr:cNvPr id="840" name="Text Box 169">
          <a:extLst>
            <a:ext uri="{FF2B5EF4-FFF2-40B4-BE49-F238E27FC236}">
              <a16:creationId xmlns:a16="http://schemas.microsoft.com/office/drawing/2014/main" id="{00000000-0008-0000-0200-000048030000}"/>
            </a:ext>
          </a:extLst>
        </xdr:cNvPr>
        <xdr:cNvSpPr txBox="1">
          <a:spLocks noChangeArrowheads="1"/>
        </xdr:cNvSpPr>
      </xdr:nvSpPr>
      <xdr:spPr bwMode="auto">
        <a:xfrm>
          <a:off x="1076325" y="16411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841" name="Text Box 170">
          <a:extLst>
            <a:ext uri="{FF2B5EF4-FFF2-40B4-BE49-F238E27FC236}">
              <a16:creationId xmlns:a16="http://schemas.microsoft.com/office/drawing/2014/main" id="{00000000-0008-0000-0200-00004903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842" name="Text Box 171">
          <a:extLst>
            <a:ext uri="{FF2B5EF4-FFF2-40B4-BE49-F238E27FC236}">
              <a16:creationId xmlns:a16="http://schemas.microsoft.com/office/drawing/2014/main" id="{00000000-0008-0000-0200-00004A03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6"/>
    <xdr:sp macro="" textlink="">
      <xdr:nvSpPr>
        <xdr:cNvPr id="843" name="Text Box 172">
          <a:extLst>
            <a:ext uri="{FF2B5EF4-FFF2-40B4-BE49-F238E27FC236}">
              <a16:creationId xmlns:a16="http://schemas.microsoft.com/office/drawing/2014/main" id="{00000000-0008-0000-0200-00004B030000}"/>
            </a:ext>
          </a:extLst>
        </xdr:cNvPr>
        <xdr:cNvSpPr txBox="1">
          <a:spLocks noChangeArrowheads="1"/>
        </xdr:cNvSpPr>
      </xdr:nvSpPr>
      <xdr:spPr bwMode="auto">
        <a:xfrm>
          <a:off x="1076325" y="164115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844" name="Text Box 173">
          <a:extLst>
            <a:ext uri="{FF2B5EF4-FFF2-40B4-BE49-F238E27FC236}">
              <a16:creationId xmlns:a16="http://schemas.microsoft.com/office/drawing/2014/main" id="{00000000-0008-0000-0200-00004C03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845" name="Text Box 174">
          <a:extLst>
            <a:ext uri="{FF2B5EF4-FFF2-40B4-BE49-F238E27FC236}">
              <a16:creationId xmlns:a16="http://schemas.microsoft.com/office/drawing/2014/main" id="{00000000-0008-0000-0200-00004D03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5"/>
    <xdr:sp macro="" textlink="">
      <xdr:nvSpPr>
        <xdr:cNvPr id="846" name="Text Box 175">
          <a:extLst>
            <a:ext uri="{FF2B5EF4-FFF2-40B4-BE49-F238E27FC236}">
              <a16:creationId xmlns:a16="http://schemas.microsoft.com/office/drawing/2014/main" id="{00000000-0008-0000-0200-00004E030000}"/>
            </a:ext>
          </a:extLst>
        </xdr:cNvPr>
        <xdr:cNvSpPr txBox="1">
          <a:spLocks noChangeArrowheads="1"/>
        </xdr:cNvSpPr>
      </xdr:nvSpPr>
      <xdr:spPr bwMode="auto">
        <a:xfrm>
          <a:off x="1076325" y="16411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847" name="Text Box 176">
          <a:extLst>
            <a:ext uri="{FF2B5EF4-FFF2-40B4-BE49-F238E27FC236}">
              <a16:creationId xmlns:a16="http://schemas.microsoft.com/office/drawing/2014/main" id="{00000000-0008-0000-0200-00004F03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848" name="Text Box 177">
          <a:extLst>
            <a:ext uri="{FF2B5EF4-FFF2-40B4-BE49-F238E27FC236}">
              <a16:creationId xmlns:a16="http://schemas.microsoft.com/office/drawing/2014/main" id="{00000000-0008-0000-0200-00005003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6"/>
    <xdr:sp macro="" textlink="">
      <xdr:nvSpPr>
        <xdr:cNvPr id="849" name="Text Box 178">
          <a:extLst>
            <a:ext uri="{FF2B5EF4-FFF2-40B4-BE49-F238E27FC236}">
              <a16:creationId xmlns:a16="http://schemas.microsoft.com/office/drawing/2014/main" id="{00000000-0008-0000-0200-000051030000}"/>
            </a:ext>
          </a:extLst>
        </xdr:cNvPr>
        <xdr:cNvSpPr txBox="1">
          <a:spLocks noChangeArrowheads="1"/>
        </xdr:cNvSpPr>
      </xdr:nvSpPr>
      <xdr:spPr bwMode="auto">
        <a:xfrm>
          <a:off x="1076325" y="164115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850" name="Text Box 179">
          <a:extLst>
            <a:ext uri="{FF2B5EF4-FFF2-40B4-BE49-F238E27FC236}">
              <a16:creationId xmlns:a16="http://schemas.microsoft.com/office/drawing/2014/main" id="{00000000-0008-0000-0200-00005203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851" name="Text Box 180">
          <a:extLst>
            <a:ext uri="{FF2B5EF4-FFF2-40B4-BE49-F238E27FC236}">
              <a16:creationId xmlns:a16="http://schemas.microsoft.com/office/drawing/2014/main" id="{00000000-0008-0000-0200-00005303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xdr:row>
      <xdr:rowOff>0</xdr:rowOff>
    </xdr:from>
    <xdr:ext cx="95250" cy="19050"/>
    <xdr:sp macro="" textlink="">
      <xdr:nvSpPr>
        <xdr:cNvPr id="852" name="Text Box 181">
          <a:extLst>
            <a:ext uri="{FF2B5EF4-FFF2-40B4-BE49-F238E27FC236}">
              <a16:creationId xmlns:a16="http://schemas.microsoft.com/office/drawing/2014/main" id="{00000000-0008-0000-0200-00005403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xdr:row>
      <xdr:rowOff>0</xdr:rowOff>
    </xdr:from>
    <xdr:ext cx="95250" cy="19050"/>
    <xdr:sp macro="" textlink="">
      <xdr:nvSpPr>
        <xdr:cNvPr id="853" name="Text Box 182">
          <a:extLst>
            <a:ext uri="{FF2B5EF4-FFF2-40B4-BE49-F238E27FC236}">
              <a16:creationId xmlns:a16="http://schemas.microsoft.com/office/drawing/2014/main" id="{00000000-0008-0000-0200-00005503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xdr:row>
      <xdr:rowOff>0</xdr:rowOff>
    </xdr:from>
    <xdr:ext cx="95250" cy="19050"/>
    <xdr:sp macro="" textlink="">
      <xdr:nvSpPr>
        <xdr:cNvPr id="854" name="Text Box 183">
          <a:extLst>
            <a:ext uri="{FF2B5EF4-FFF2-40B4-BE49-F238E27FC236}">
              <a16:creationId xmlns:a16="http://schemas.microsoft.com/office/drawing/2014/main" id="{00000000-0008-0000-0200-00005603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xdr:row>
      <xdr:rowOff>0</xdr:rowOff>
    </xdr:from>
    <xdr:ext cx="95250" cy="19050"/>
    <xdr:sp macro="" textlink="">
      <xdr:nvSpPr>
        <xdr:cNvPr id="855" name="Text Box 184">
          <a:extLst>
            <a:ext uri="{FF2B5EF4-FFF2-40B4-BE49-F238E27FC236}">
              <a16:creationId xmlns:a16="http://schemas.microsoft.com/office/drawing/2014/main" id="{00000000-0008-0000-0200-00005703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xdr:row>
      <xdr:rowOff>0</xdr:rowOff>
    </xdr:from>
    <xdr:ext cx="95250" cy="19050"/>
    <xdr:sp macro="" textlink="">
      <xdr:nvSpPr>
        <xdr:cNvPr id="856" name="Text Box 185">
          <a:extLst>
            <a:ext uri="{FF2B5EF4-FFF2-40B4-BE49-F238E27FC236}">
              <a16:creationId xmlns:a16="http://schemas.microsoft.com/office/drawing/2014/main" id="{00000000-0008-0000-0200-00005803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xdr:row>
      <xdr:rowOff>0</xdr:rowOff>
    </xdr:from>
    <xdr:ext cx="95250" cy="19050"/>
    <xdr:sp macro="" textlink="">
      <xdr:nvSpPr>
        <xdr:cNvPr id="857" name="Text Box 186">
          <a:extLst>
            <a:ext uri="{FF2B5EF4-FFF2-40B4-BE49-F238E27FC236}">
              <a16:creationId xmlns:a16="http://schemas.microsoft.com/office/drawing/2014/main" id="{00000000-0008-0000-0200-00005903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xdr:row>
      <xdr:rowOff>0</xdr:rowOff>
    </xdr:from>
    <xdr:ext cx="95250" cy="19050"/>
    <xdr:sp macro="" textlink="">
      <xdr:nvSpPr>
        <xdr:cNvPr id="858" name="Text Box 187">
          <a:extLst>
            <a:ext uri="{FF2B5EF4-FFF2-40B4-BE49-F238E27FC236}">
              <a16:creationId xmlns:a16="http://schemas.microsoft.com/office/drawing/2014/main" id="{00000000-0008-0000-0200-00005A03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xdr:row>
      <xdr:rowOff>0</xdr:rowOff>
    </xdr:from>
    <xdr:ext cx="95250" cy="19050"/>
    <xdr:sp macro="" textlink="">
      <xdr:nvSpPr>
        <xdr:cNvPr id="859" name="Text Box 188">
          <a:extLst>
            <a:ext uri="{FF2B5EF4-FFF2-40B4-BE49-F238E27FC236}">
              <a16:creationId xmlns:a16="http://schemas.microsoft.com/office/drawing/2014/main" id="{00000000-0008-0000-0200-00005B03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xdr:row>
      <xdr:rowOff>0</xdr:rowOff>
    </xdr:from>
    <xdr:ext cx="95250" cy="19050"/>
    <xdr:sp macro="" textlink="">
      <xdr:nvSpPr>
        <xdr:cNvPr id="860" name="Text Box 189">
          <a:extLst>
            <a:ext uri="{FF2B5EF4-FFF2-40B4-BE49-F238E27FC236}">
              <a16:creationId xmlns:a16="http://schemas.microsoft.com/office/drawing/2014/main" id="{00000000-0008-0000-0200-00005C03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xdr:row>
      <xdr:rowOff>0</xdr:rowOff>
    </xdr:from>
    <xdr:ext cx="95250" cy="19050"/>
    <xdr:sp macro="" textlink="">
      <xdr:nvSpPr>
        <xdr:cNvPr id="861" name="Text Box 190">
          <a:extLst>
            <a:ext uri="{FF2B5EF4-FFF2-40B4-BE49-F238E27FC236}">
              <a16:creationId xmlns:a16="http://schemas.microsoft.com/office/drawing/2014/main" id="{00000000-0008-0000-0200-00005D03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xdr:row>
      <xdr:rowOff>0</xdr:rowOff>
    </xdr:from>
    <xdr:ext cx="95250" cy="19050"/>
    <xdr:sp macro="" textlink="">
      <xdr:nvSpPr>
        <xdr:cNvPr id="862" name="Text Box 191">
          <a:extLst>
            <a:ext uri="{FF2B5EF4-FFF2-40B4-BE49-F238E27FC236}">
              <a16:creationId xmlns:a16="http://schemas.microsoft.com/office/drawing/2014/main" id="{00000000-0008-0000-0200-00005E03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xdr:row>
      <xdr:rowOff>0</xdr:rowOff>
    </xdr:from>
    <xdr:ext cx="95250" cy="19050"/>
    <xdr:sp macro="" textlink="">
      <xdr:nvSpPr>
        <xdr:cNvPr id="863" name="Text Box 192">
          <a:extLst>
            <a:ext uri="{FF2B5EF4-FFF2-40B4-BE49-F238E27FC236}">
              <a16:creationId xmlns:a16="http://schemas.microsoft.com/office/drawing/2014/main" id="{00000000-0008-0000-0200-00005F03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xdr:row>
      <xdr:rowOff>0</xdr:rowOff>
    </xdr:from>
    <xdr:ext cx="95250" cy="19050"/>
    <xdr:sp macro="" textlink="">
      <xdr:nvSpPr>
        <xdr:cNvPr id="864" name="Text Box 193">
          <a:extLst>
            <a:ext uri="{FF2B5EF4-FFF2-40B4-BE49-F238E27FC236}">
              <a16:creationId xmlns:a16="http://schemas.microsoft.com/office/drawing/2014/main" id="{00000000-0008-0000-0200-00006003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xdr:row>
      <xdr:rowOff>0</xdr:rowOff>
    </xdr:from>
    <xdr:ext cx="95250" cy="19050"/>
    <xdr:sp macro="" textlink="">
      <xdr:nvSpPr>
        <xdr:cNvPr id="865" name="Text Box 194">
          <a:extLst>
            <a:ext uri="{FF2B5EF4-FFF2-40B4-BE49-F238E27FC236}">
              <a16:creationId xmlns:a16="http://schemas.microsoft.com/office/drawing/2014/main" id="{00000000-0008-0000-0200-00006103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xdr:row>
      <xdr:rowOff>0</xdr:rowOff>
    </xdr:from>
    <xdr:ext cx="95250" cy="19050"/>
    <xdr:sp macro="" textlink="">
      <xdr:nvSpPr>
        <xdr:cNvPr id="866" name="Text Box 195">
          <a:extLst>
            <a:ext uri="{FF2B5EF4-FFF2-40B4-BE49-F238E27FC236}">
              <a16:creationId xmlns:a16="http://schemas.microsoft.com/office/drawing/2014/main" id="{00000000-0008-0000-0200-00006203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xdr:row>
      <xdr:rowOff>0</xdr:rowOff>
    </xdr:from>
    <xdr:ext cx="95250" cy="19050"/>
    <xdr:sp macro="" textlink="">
      <xdr:nvSpPr>
        <xdr:cNvPr id="867" name="Text Box 196">
          <a:extLst>
            <a:ext uri="{FF2B5EF4-FFF2-40B4-BE49-F238E27FC236}">
              <a16:creationId xmlns:a16="http://schemas.microsoft.com/office/drawing/2014/main" id="{00000000-0008-0000-0200-00006303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xdr:row>
      <xdr:rowOff>0</xdr:rowOff>
    </xdr:from>
    <xdr:ext cx="95250" cy="19050"/>
    <xdr:sp macro="" textlink="">
      <xdr:nvSpPr>
        <xdr:cNvPr id="868" name="Text Box 197">
          <a:extLst>
            <a:ext uri="{FF2B5EF4-FFF2-40B4-BE49-F238E27FC236}">
              <a16:creationId xmlns:a16="http://schemas.microsoft.com/office/drawing/2014/main" id="{00000000-0008-0000-0200-00006403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xdr:row>
      <xdr:rowOff>0</xdr:rowOff>
    </xdr:from>
    <xdr:ext cx="95250" cy="19050"/>
    <xdr:sp macro="" textlink="">
      <xdr:nvSpPr>
        <xdr:cNvPr id="869" name="Text Box 198">
          <a:extLst>
            <a:ext uri="{FF2B5EF4-FFF2-40B4-BE49-F238E27FC236}">
              <a16:creationId xmlns:a16="http://schemas.microsoft.com/office/drawing/2014/main" id="{00000000-0008-0000-0200-00006503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xdr:row>
      <xdr:rowOff>0</xdr:rowOff>
    </xdr:from>
    <xdr:ext cx="95250" cy="19050"/>
    <xdr:sp macro="" textlink="">
      <xdr:nvSpPr>
        <xdr:cNvPr id="870" name="Text Box 199">
          <a:extLst>
            <a:ext uri="{FF2B5EF4-FFF2-40B4-BE49-F238E27FC236}">
              <a16:creationId xmlns:a16="http://schemas.microsoft.com/office/drawing/2014/main" id="{00000000-0008-0000-0200-00006603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xdr:row>
      <xdr:rowOff>0</xdr:rowOff>
    </xdr:from>
    <xdr:ext cx="95250" cy="19050"/>
    <xdr:sp macro="" textlink="">
      <xdr:nvSpPr>
        <xdr:cNvPr id="871" name="Text Box 200">
          <a:extLst>
            <a:ext uri="{FF2B5EF4-FFF2-40B4-BE49-F238E27FC236}">
              <a16:creationId xmlns:a16="http://schemas.microsoft.com/office/drawing/2014/main" id="{00000000-0008-0000-0200-00006703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xdr:row>
      <xdr:rowOff>0</xdr:rowOff>
    </xdr:from>
    <xdr:ext cx="95250" cy="19050"/>
    <xdr:sp macro="" textlink="">
      <xdr:nvSpPr>
        <xdr:cNvPr id="872" name="Text Box 201">
          <a:extLst>
            <a:ext uri="{FF2B5EF4-FFF2-40B4-BE49-F238E27FC236}">
              <a16:creationId xmlns:a16="http://schemas.microsoft.com/office/drawing/2014/main" id="{00000000-0008-0000-0200-00006803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xdr:row>
      <xdr:rowOff>0</xdr:rowOff>
    </xdr:from>
    <xdr:ext cx="95250" cy="19050"/>
    <xdr:sp macro="" textlink="">
      <xdr:nvSpPr>
        <xdr:cNvPr id="873" name="Text Box 202">
          <a:extLst>
            <a:ext uri="{FF2B5EF4-FFF2-40B4-BE49-F238E27FC236}">
              <a16:creationId xmlns:a16="http://schemas.microsoft.com/office/drawing/2014/main" id="{00000000-0008-0000-0200-00006903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xdr:row>
      <xdr:rowOff>0</xdr:rowOff>
    </xdr:from>
    <xdr:ext cx="95250" cy="19050"/>
    <xdr:sp macro="" textlink="">
      <xdr:nvSpPr>
        <xdr:cNvPr id="874" name="Text Box 203">
          <a:extLst>
            <a:ext uri="{FF2B5EF4-FFF2-40B4-BE49-F238E27FC236}">
              <a16:creationId xmlns:a16="http://schemas.microsoft.com/office/drawing/2014/main" id="{00000000-0008-0000-0200-00006A03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xdr:row>
      <xdr:rowOff>0</xdr:rowOff>
    </xdr:from>
    <xdr:ext cx="95250" cy="19050"/>
    <xdr:sp macro="" textlink="">
      <xdr:nvSpPr>
        <xdr:cNvPr id="875" name="Text Box 204">
          <a:extLst>
            <a:ext uri="{FF2B5EF4-FFF2-40B4-BE49-F238E27FC236}">
              <a16:creationId xmlns:a16="http://schemas.microsoft.com/office/drawing/2014/main" id="{00000000-0008-0000-0200-00006B03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xdr:row>
      <xdr:rowOff>0</xdr:rowOff>
    </xdr:from>
    <xdr:ext cx="95250" cy="19050"/>
    <xdr:sp macro="" textlink="">
      <xdr:nvSpPr>
        <xdr:cNvPr id="876" name="Text Box 205">
          <a:extLst>
            <a:ext uri="{FF2B5EF4-FFF2-40B4-BE49-F238E27FC236}">
              <a16:creationId xmlns:a16="http://schemas.microsoft.com/office/drawing/2014/main" id="{00000000-0008-0000-0200-00006C03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xdr:row>
      <xdr:rowOff>0</xdr:rowOff>
    </xdr:from>
    <xdr:ext cx="95250" cy="19050"/>
    <xdr:sp macro="" textlink="">
      <xdr:nvSpPr>
        <xdr:cNvPr id="877" name="Text Box 206">
          <a:extLst>
            <a:ext uri="{FF2B5EF4-FFF2-40B4-BE49-F238E27FC236}">
              <a16:creationId xmlns:a16="http://schemas.microsoft.com/office/drawing/2014/main" id="{00000000-0008-0000-0200-00006D03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xdr:row>
      <xdr:rowOff>0</xdr:rowOff>
    </xdr:from>
    <xdr:ext cx="95250" cy="19050"/>
    <xdr:sp macro="" textlink="">
      <xdr:nvSpPr>
        <xdr:cNvPr id="878" name="Text Box 207">
          <a:extLst>
            <a:ext uri="{FF2B5EF4-FFF2-40B4-BE49-F238E27FC236}">
              <a16:creationId xmlns:a16="http://schemas.microsoft.com/office/drawing/2014/main" id="{00000000-0008-0000-0200-00006E03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3"/>
    <xdr:sp macro="" textlink="">
      <xdr:nvSpPr>
        <xdr:cNvPr id="879" name="Text Box 208">
          <a:extLst>
            <a:ext uri="{FF2B5EF4-FFF2-40B4-BE49-F238E27FC236}">
              <a16:creationId xmlns:a16="http://schemas.microsoft.com/office/drawing/2014/main" id="{00000000-0008-0000-0200-00006F030000}"/>
            </a:ext>
          </a:extLst>
        </xdr:cNvPr>
        <xdr:cNvSpPr txBox="1">
          <a:spLocks noChangeArrowheads="1"/>
        </xdr:cNvSpPr>
      </xdr:nvSpPr>
      <xdr:spPr bwMode="auto">
        <a:xfrm>
          <a:off x="1076325" y="1641157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5"/>
    <xdr:sp macro="" textlink="">
      <xdr:nvSpPr>
        <xdr:cNvPr id="880" name="Text Box 209">
          <a:extLst>
            <a:ext uri="{FF2B5EF4-FFF2-40B4-BE49-F238E27FC236}">
              <a16:creationId xmlns:a16="http://schemas.microsoft.com/office/drawing/2014/main" id="{00000000-0008-0000-0200-000070030000}"/>
            </a:ext>
          </a:extLst>
        </xdr:cNvPr>
        <xdr:cNvSpPr txBox="1">
          <a:spLocks noChangeArrowheads="1"/>
        </xdr:cNvSpPr>
      </xdr:nvSpPr>
      <xdr:spPr bwMode="auto">
        <a:xfrm>
          <a:off x="1076325" y="16411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881" name="Text Box 210">
          <a:extLst>
            <a:ext uri="{FF2B5EF4-FFF2-40B4-BE49-F238E27FC236}">
              <a16:creationId xmlns:a16="http://schemas.microsoft.com/office/drawing/2014/main" id="{00000000-0008-0000-0200-00007103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882" name="Text Box 211">
          <a:extLst>
            <a:ext uri="{FF2B5EF4-FFF2-40B4-BE49-F238E27FC236}">
              <a16:creationId xmlns:a16="http://schemas.microsoft.com/office/drawing/2014/main" id="{00000000-0008-0000-0200-00007203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5"/>
    <xdr:sp macro="" textlink="">
      <xdr:nvSpPr>
        <xdr:cNvPr id="883" name="Text Box 212">
          <a:extLst>
            <a:ext uri="{FF2B5EF4-FFF2-40B4-BE49-F238E27FC236}">
              <a16:creationId xmlns:a16="http://schemas.microsoft.com/office/drawing/2014/main" id="{00000000-0008-0000-0200-000073030000}"/>
            </a:ext>
          </a:extLst>
        </xdr:cNvPr>
        <xdr:cNvSpPr txBox="1">
          <a:spLocks noChangeArrowheads="1"/>
        </xdr:cNvSpPr>
      </xdr:nvSpPr>
      <xdr:spPr bwMode="auto">
        <a:xfrm>
          <a:off x="1076325" y="16411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884" name="Text Box 213">
          <a:extLst>
            <a:ext uri="{FF2B5EF4-FFF2-40B4-BE49-F238E27FC236}">
              <a16:creationId xmlns:a16="http://schemas.microsoft.com/office/drawing/2014/main" id="{00000000-0008-0000-0200-00007403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885" name="Text Box 214">
          <a:extLst>
            <a:ext uri="{FF2B5EF4-FFF2-40B4-BE49-F238E27FC236}">
              <a16:creationId xmlns:a16="http://schemas.microsoft.com/office/drawing/2014/main" id="{00000000-0008-0000-0200-00007503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5"/>
    <xdr:sp macro="" textlink="">
      <xdr:nvSpPr>
        <xdr:cNvPr id="886" name="Text Box 215">
          <a:extLst>
            <a:ext uri="{FF2B5EF4-FFF2-40B4-BE49-F238E27FC236}">
              <a16:creationId xmlns:a16="http://schemas.microsoft.com/office/drawing/2014/main" id="{00000000-0008-0000-0200-000076030000}"/>
            </a:ext>
          </a:extLst>
        </xdr:cNvPr>
        <xdr:cNvSpPr txBox="1">
          <a:spLocks noChangeArrowheads="1"/>
        </xdr:cNvSpPr>
      </xdr:nvSpPr>
      <xdr:spPr bwMode="auto">
        <a:xfrm>
          <a:off x="1076325" y="16411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887" name="Text Box 216">
          <a:extLst>
            <a:ext uri="{FF2B5EF4-FFF2-40B4-BE49-F238E27FC236}">
              <a16:creationId xmlns:a16="http://schemas.microsoft.com/office/drawing/2014/main" id="{00000000-0008-0000-0200-00007703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888" name="Text Box 217">
          <a:extLst>
            <a:ext uri="{FF2B5EF4-FFF2-40B4-BE49-F238E27FC236}">
              <a16:creationId xmlns:a16="http://schemas.microsoft.com/office/drawing/2014/main" id="{00000000-0008-0000-0200-00007803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5"/>
    <xdr:sp macro="" textlink="">
      <xdr:nvSpPr>
        <xdr:cNvPr id="889" name="Text Box 218">
          <a:extLst>
            <a:ext uri="{FF2B5EF4-FFF2-40B4-BE49-F238E27FC236}">
              <a16:creationId xmlns:a16="http://schemas.microsoft.com/office/drawing/2014/main" id="{00000000-0008-0000-0200-000079030000}"/>
            </a:ext>
          </a:extLst>
        </xdr:cNvPr>
        <xdr:cNvSpPr txBox="1">
          <a:spLocks noChangeArrowheads="1"/>
        </xdr:cNvSpPr>
      </xdr:nvSpPr>
      <xdr:spPr bwMode="auto">
        <a:xfrm>
          <a:off x="1076325" y="16411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890" name="Text Box 219">
          <a:extLst>
            <a:ext uri="{FF2B5EF4-FFF2-40B4-BE49-F238E27FC236}">
              <a16:creationId xmlns:a16="http://schemas.microsoft.com/office/drawing/2014/main" id="{00000000-0008-0000-0200-00007A03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891" name="Text Box 220">
          <a:extLst>
            <a:ext uri="{FF2B5EF4-FFF2-40B4-BE49-F238E27FC236}">
              <a16:creationId xmlns:a16="http://schemas.microsoft.com/office/drawing/2014/main" id="{00000000-0008-0000-0200-00007B03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4"/>
    <xdr:sp macro="" textlink="">
      <xdr:nvSpPr>
        <xdr:cNvPr id="892" name="Text Box 221">
          <a:extLst>
            <a:ext uri="{FF2B5EF4-FFF2-40B4-BE49-F238E27FC236}">
              <a16:creationId xmlns:a16="http://schemas.microsoft.com/office/drawing/2014/main" id="{00000000-0008-0000-0200-00007C030000}"/>
            </a:ext>
          </a:extLst>
        </xdr:cNvPr>
        <xdr:cNvSpPr txBox="1">
          <a:spLocks noChangeArrowheads="1"/>
        </xdr:cNvSpPr>
      </xdr:nvSpPr>
      <xdr:spPr bwMode="auto">
        <a:xfrm>
          <a:off x="1076325" y="164115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893" name="Text Box 222">
          <a:extLst>
            <a:ext uri="{FF2B5EF4-FFF2-40B4-BE49-F238E27FC236}">
              <a16:creationId xmlns:a16="http://schemas.microsoft.com/office/drawing/2014/main" id="{00000000-0008-0000-0200-00007D03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894" name="Text Box 223">
          <a:extLst>
            <a:ext uri="{FF2B5EF4-FFF2-40B4-BE49-F238E27FC236}">
              <a16:creationId xmlns:a16="http://schemas.microsoft.com/office/drawing/2014/main" id="{00000000-0008-0000-0200-00007E03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4"/>
    <xdr:sp macro="" textlink="">
      <xdr:nvSpPr>
        <xdr:cNvPr id="895" name="Text Box 224">
          <a:extLst>
            <a:ext uri="{FF2B5EF4-FFF2-40B4-BE49-F238E27FC236}">
              <a16:creationId xmlns:a16="http://schemas.microsoft.com/office/drawing/2014/main" id="{00000000-0008-0000-0200-00007F030000}"/>
            </a:ext>
          </a:extLst>
        </xdr:cNvPr>
        <xdr:cNvSpPr txBox="1">
          <a:spLocks noChangeArrowheads="1"/>
        </xdr:cNvSpPr>
      </xdr:nvSpPr>
      <xdr:spPr bwMode="auto">
        <a:xfrm>
          <a:off x="1076325" y="164115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896" name="Text Box 225">
          <a:extLst>
            <a:ext uri="{FF2B5EF4-FFF2-40B4-BE49-F238E27FC236}">
              <a16:creationId xmlns:a16="http://schemas.microsoft.com/office/drawing/2014/main" id="{00000000-0008-0000-0200-00008003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897" name="Text Box 226">
          <a:extLst>
            <a:ext uri="{FF2B5EF4-FFF2-40B4-BE49-F238E27FC236}">
              <a16:creationId xmlns:a16="http://schemas.microsoft.com/office/drawing/2014/main" id="{00000000-0008-0000-0200-00008103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4"/>
    <xdr:sp macro="" textlink="">
      <xdr:nvSpPr>
        <xdr:cNvPr id="898" name="Text Box 227">
          <a:extLst>
            <a:ext uri="{FF2B5EF4-FFF2-40B4-BE49-F238E27FC236}">
              <a16:creationId xmlns:a16="http://schemas.microsoft.com/office/drawing/2014/main" id="{00000000-0008-0000-0200-000082030000}"/>
            </a:ext>
          </a:extLst>
        </xdr:cNvPr>
        <xdr:cNvSpPr txBox="1">
          <a:spLocks noChangeArrowheads="1"/>
        </xdr:cNvSpPr>
      </xdr:nvSpPr>
      <xdr:spPr bwMode="auto">
        <a:xfrm>
          <a:off x="1076325" y="164115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4"/>
    <xdr:sp macro="" textlink="">
      <xdr:nvSpPr>
        <xdr:cNvPr id="899" name="Text Box 228">
          <a:extLst>
            <a:ext uri="{FF2B5EF4-FFF2-40B4-BE49-F238E27FC236}">
              <a16:creationId xmlns:a16="http://schemas.microsoft.com/office/drawing/2014/main" id="{00000000-0008-0000-0200-000083030000}"/>
            </a:ext>
          </a:extLst>
        </xdr:cNvPr>
        <xdr:cNvSpPr txBox="1">
          <a:spLocks noChangeArrowheads="1"/>
        </xdr:cNvSpPr>
      </xdr:nvSpPr>
      <xdr:spPr bwMode="auto">
        <a:xfrm>
          <a:off x="1076325" y="164115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900" name="Text Box 229">
          <a:extLst>
            <a:ext uri="{FF2B5EF4-FFF2-40B4-BE49-F238E27FC236}">
              <a16:creationId xmlns:a16="http://schemas.microsoft.com/office/drawing/2014/main" id="{00000000-0008-0000-0200-00008403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901" name="Text Box 230">
          <a:extLst>
            <a:ext uri="{FF2B5EF4-FFF2-40B4-BE49-F238E27FC236}">
              <a16:creationId xmlns:a16="http://schemas.microsoft.com/office/drawing/2014/main" id="{00000000-0008-0000-0200-00008503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4"/>
    <xdr:sp macro="" textlink="">
      <xdr:nvSpPr>
        <xdr:cNvPr id="902" name="Text Box 231">
          <a:extLst>
            <a:ext uri="{FF2B5EF4-FFF2-40B4-BE49-F238E27FC236}">
              <a16:creationId xmlns:a16="http://schemas.microsoft.com/office/drawing/2014/main" id="{00000000-0008-0000-0200-000086030000}"/>
            </a:ext>
          </a:extLst>
        </xdr:cNvPr>
        <xdr:cNvSpPr txBox="1">
          <a:spLocks noChangeArrowheads="1"/>
        </xdr:cNvSpPr>
      </xdr:nvSpPr>
      <xdr:spPr bwMode="auto">
        <a:xfrm>
          <a:off x="1076325" y="164115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903" name="Text Box 232">
          <a:extLst>
            <a:ext uri="{FF2B5EF4-FFF2-40B4-BE49-F238E27FC236}">
              <a16:creationId xmlns:a16="http://schemas.microsoft.com/office/drawing/2014/main" id="{00000000-0008-0000-0200-00008703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904" name="Text Box 233">
          <a:extLst>
            <a:ext uri="{FF2B5EF4-FFF2-40B4-BE49-F238E27FC236}">
              <a16:creationId xmlns:a16="http://schemas.microsoft.com/office/drawing/2014/main" id="{00000000-0008-0000-0200-00008803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4"/>
    <xdr:sp macro="" textlink="">
      <xdr:nvSpPr>
        <xdr:cNvPr id="905" name="Text Box 234">
          <a:extLst>
            <a:ext uri="{FF2B5EF4-FFF2-40B4-BE49-F238E27FC236}">
              <a16:creationId xmlns:a16="http://schemas.microsoft.com/office/drawing/2014/main" id="{00000000-0008-0000-0200-000089030000}"/>
            </a:ext>
          </a:extLst>
        </xdr:cNvPr>
        <xdr:cNvSpPr txBox="1">
          <a:spLocks noChangeArrowheads="1"/>
        </xdr:cNvSpPr>
      </xdr:nvSpPr>
      <xdr:spPr bwMode="auto">
        <a:xfrm>
          <a:off x="1076325" y="164115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906" name="Text Box 235">
          <a:extLst>
            <a:ext uri="{FF2B5EF4-FFF2-40B4-BE49-F238E27FC236}">
              <a16:creationId xmlns:a16="http://schemas.microsoft.com/office/drawing/2014/main" id="{00000000-0008-0000-0200-00008A03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907" name="Text Box 236">
          <a:extLst>
            <a:ext uri="{FF2B5EF4-FFF2-40B4-BE49-F238E27FC236}">
              <a16:creationId xmlns:a16="http://schemas.microsoft.com/office/drawing/2014/main" id="{00000000-0008-0000-0200-00008B03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4"/>
    <xdr:sp macro="" textlink="">
      <xdr:nvSpPr>
        <xdr:cNvPr id="908" name="Text Box 237">
          <a:extLst>
            <a:ext uri="{FF2B5EF4-FFF2-40B4-BE49-F238E27FC236}">
              <a16:creationId xmlns:a16="http://schemas.microsoft.com/office/drawing/2014/main" id="{00000000-0008-0000-0200-00008C030000}"/>
            </a:ext>
          </a:extLst>
        </xdr:cNvPr>
        <xdr:cNvSpPr txBox="1">
          <a:spLocks noChangeArrowheads="1"/>
        </xdr:cNvSpPr>
      </xdr:nvSpPr>
      <xdr:spPr bwMode="auto">
        <a:xfrm>
          <a:off x="1076325" y="164115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5"/>
    <xdr:sp macro="" textlink="">
      <xdr:nvSpPr>
        <xdr:cNvPr id="909" name="Text Box 238">
          <a:extLst>
            <a:ext uri="{FF2B5EF4-FFF2-40B4-BE49-F238E27FC236}">
              <a16:creationId xmlns:a16="http://schemas.microsoft.com/office/drawing/2014/main" id="{00000000-0008-0000-0200-00008D030000}"/>
            </a:ext>
          </a:extLst>
        </xdr:cNvPr>
        <xdr:cNvSpPr txBox="1">
          <a:spLocks noChangeArrowheads="1"/>
        </xdr:cNvSpPr>
      </xdr:nvSpPr>
      <xdr:spPr bwMode="auto">
        <a:xfrm>
          <a:off x="1076325" y="16411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910" name="Text Box 239">
          <a:extLst>
            <a:ext uri="{FF2B5EF4-FFF2-40B4-BE49-F238E27FC236}">
              <a16:creationId xmlns:a16="http://schemas.microsoft.com/office/drawing/2014/main" id="{00000000-0008-0000-0200-00008E03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911" name="Text Box 240">
          <a:extLst>
            <a:ext uri="{FF2B5EF4-FFF2-40B4-BE49-F238E27FC236}">
              <a16:creationId xmlns:a16="http://schemas.microsoft.com/office/drawing/2014/main" id="{00000000-0008-0000-0200-00008F03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5"/>
    <xdr:sp macro="" textlink="">
      <xdr:nvSpPr>
        <xdr:cNvPr id="912" name="Text Box 241">
          <a:extLst>
            <a:ext uri="{FF2B5EF4-FFF2-40B4-BE49-F238E27FC236}">
              <a16:creationId xmlns:a16="http://schemas.microsoft.com/office/drawing/2014/main" id="{00000000-0008-0000-0200-000090030000}"/>
            </a:ext>
          </a:extLst>
        </xdr:cNvPr>
        <xdr:cNvSpPr txBox="1">
          <a:spLocks noChangeArrowheads="1"/>
        </xdr:cNvSpPr>
      </xdr:nvSpPr>
      <xdr:spPr bwMode="auto">
        <a:xfrm>
          <a:off x="1076325" y="16411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913" name="Text Box 242">
          <a:extLst>
            <a:ext uri="{FF2B5EF4-FFF2-40B4-BE49-F238E27FC236}">
              <a16:creationId xmlns:a16="http://schemas.microsoft.com/office/drawing/2014/main" id="{00000000-0008-0000-0200-00009103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914" name="Text Box 243">
          <a:extLst>
            <a:ext uri="{FF2B5EF4-FFF2-40B4-BE49-F238E27FC236}">
              <a16:creationId xmlns:a16="http://schemas.microsoft.com/office/drawing/2014/main" id="{00000000-0008-0000-0200-00009203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5"/>
    <xdr:sp macro="" textlink="">
      <xdr:nvSpPr>
        <xdr:cNvPr id="915" name="Text Box 244">
          <a:extLst>
            <a:ext uri="{FF2B5EF4-FFF2-40B4-BE49-F238E27FC236}">
              <a16:creationId xmlns:a16="http://schemas.microsoft.com/office/drawing/2014/main" id="{00000000-0008-0000-0200-000093030000}"/>
            </a:ext>
          </a:extLst>
        </xdr:cNvPr>
        <xdr:cNvSpPr txBox="1">
          <a:spLocks noChangeArrowheads="1"/>
        </xdr:cNvSpPr>
      </xdr:nvSpPr>
      <xdr:spPr bwMode="auto">
        <a:xfrm>
          <a:off x="1076325" y="16411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916" name="Text Box 245">
          <a:extLst>
            <a:ext uri="{FF2B5EF4-FFF2-40B4-BE49-F238E27FC236}">
              <a16:creationId xmlns:a16="http://schemas.microsoft.com/office/drawing/2014/main" id="{00000000-0008-0000-0200-00009403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917" name="Text Box 246">
          <a:extLst>
            <a:ext uri="{FF2B5EF4-FFF2-40B4-BE49-F238E27FC236}">
              <a16:creationId xmlns:a16="http://schemas.microsoft.com/office/drawing/2014/main" id="{00000000-0008-0000-0200-00009503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5"/>
    <xdr:sp macro="" textlink="">
      <xdr:nvSpPr>
        <xdr:cNvPr id="918" name="Text Box 247">
          <a:extLst>
            <a:ext uri="{FF2B5EF4-FFF2-40B4-BE49-F238E27FC236}">
              <a16:creationId xmlns:a16="http://schemas.microsoft.com/office/drawing/2014/main" id="{00000000-0008-0000-0200-000096030000}"/>
            </a:ext>
          </a:extLst>
        </xdr:cNvPr>
        <xdr:cNvSpPr txBox="1">
          <a:spLocks noChangeArrowheads="1"/>
        </xdr:cNvSpPr>
      </xdr:nvSpPr>
      <xdr:spPr bwMode="auto">
        <a:xfrm>
          <a:off x="1076325" y="16411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4"/>
    <xdr:sp macro="" textlink="">
      <xdr:nvSpPr>
        <xdr:cNvPr id="919" name="Text Box 248">
          <a:extLst>
            <a:ext uri="{FF2B5EF4-FFF2-40B4-BE49-F238E27FC236}">
              <a16:creationId xmlns:a16="http://schemas.microsoft.com/office/drawing/2014/main" id="{00000000-0008-0000-0200-000097030000}"/>
            </a:ext>
          </a:extLst>
        </xdr:cNvPr>
        <xdr:cNvSpPr txBox="1">
          <a:spLocks noChangeArrowheads="1"/>
        </xdr:cNvSpPr>
      </xdr:nvSpPr>
      <xdr:spPr bwMode="auto">
        <a:xfrm>
          <a:off x="1076325" y="164115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920" name="Text Box 249">
          <a:extLst>
            <a:ext uri="{FF2B5EF4-FFF2-40B4-BE49-F238E27FC236}">
              <a16:creationId xmlns:a16="http://schemas.microsoft.com/office/drawing/2014/main" id="{00000000-0008-0000-0200-00009803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921" name="Text Box 250">
          <a:extLst>
            <a:ext uri="{FF2B5EF4-FFF2-40B4-BE49-F238E27FC236}">
              <a16:creationId xmlns:a16="http://schemas.microsoft.com/office/drawing/2014/main" id="{00000000-0008-0000-0200-00009903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4"/>
    <xdr:sp macro="" textlink="">
      <xdr:nvSpPr>
        <xdr:cNvPr id="922" name="Text Box 251">
          <a:extLst>
            <a:ext uri="{FF2B5EF4-FFF2-40B4-BE49-F238E27FC236}">
              <a16:creationId xmlns:a16="http://schemas.microsoft.com/office/drawing/2014/main" id="{00000000-0008-0000-0200-00009A030000}"/>
            </a:ext>
          </a:extLst>
        </xdr:cNvPr>
        <xdr:cNvSpPr txBox="1">
          <a:spLocks noChangeArrowheads="1"/>
        </xdr:cNvSpPr>
      </xdr:nvSpPr>
      <xdr:spPr bwMode="auto">
        <a:xfrm>
          <a:off x="1076325" y="164115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923" name="Text Box 252">
          <a:extLst>
            <a:ext uri="{FF2B5EF4-FFF2-40B4-BE49-F238E27FC236}">
              <a16:creationId xmlns:a16="http://schemas.microsoft.com/office/drawing/2014/main" id="{00000000-0008-0000-0200-00009B03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924" name="Text Box 253">
          <a:extLst>
            <a:ext uri="{FF2B5EF4-FFF2-40B4-BE49-F238E27FC236}">
              <a16:creationId xmlns:a16="http://schemas.microsoft.com/office/drawing/2014/main" id="{00000000-0008-0000-0200-00009C03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4"/>
    <xdr:sp macro="" textlink="">
      <xdr:nvSpPr>
        <xdr:cNvPr id="925" name="Text Box 254">
          <a:extLst>
            <a:ext uri="{FF2B5EF4-FFF2-40B4-BE49-F238E27FC236}">
              <a16:creationId xmlns:a16="http://schemas.microsoft.com/office/drawing/2014/main" id="{00000000-0008-0000-0200-00009D030000}"/>
            </a:ext>
          </a:extLst>
        </xdr:cNvPr>
        <xdr:cNvSpPr txBox="1">
          <a:spLocks noChangeArrowheads="1"/>
        </xdr:cNvSpPr>
      </xdr:nvSpPr>
      <xdr:spPr bwMode="auto">
        <a:xfrm>
          <a:off x="1076325" y="164115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926" name="Text Box 255">
          <a:extLst>
            <a:ext uri="{FF2B5EF4-FFF2-40B4-BE49-F238E27FC236}">
              <a16:creationId xmlns:a16="http://schemas.microsoft.com/office/drawing/2014/main" id="{00000000-0008-0000-0200-00009E03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927" name="Text Box 256">
          <a:extLst>
            <a:ext uri="{FF2B5EF4-FFF2-40B4-BE49-F238E27FC236}">
              <a16:creationId xmlns:a16="http://schemas.microsoft.com/office/drawing/2014/main" id="{00000000-0008-0000-0200-00009F03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4"/>
    <xdr:sp macro="" textlink="">
      <xdr:nvSpPr>
        <xdr:cNvPr id="928" name="Text Box 257">
          <a:extLst>
            <a:ext uri="{FF2B5EF4-FFF2-40B4-BE49-F238E27FC236}">
              <a16:creationId xmlns:a16="http://schemas.microsoft.com/office/drawing/2014/main" id="{00000000-0008-0000-0200-0000A0030000}"/>
            </a:ext>
          </a:extLst>
        </xdr:cNvPr>
        <xdr:cNvSpPr txBox="1">
          <a:spLocks noChangeArrowheads="1"/>
        </xdr:cNvSpPr>
      </xdr:nvSpPr>
      <xdr:spPr bwMode="auto">
        <a:xfrm>
          <a:off x="1076325" y="164115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6"/>
    <xdr:sp macro="" textlink="">
      <xdr:nvSpPr>
        <xdr:cNvPr id="929" name="Text Box 258">
          <a:extLst>
            <a:ext uri="{FF2B5EF4-FFF2-40B4-BE49-F238E27FC236}">
              <a16:creationId xmlns:a16="http://schemas.microsoft.com/office/drawing/2014/main" id="{00000000-0008-0000-0200-0000A1030000}"/>
            </a:ext>
          </a:extLst>
        </xdr:cNvPr>
        <xdr:cNvSpPr txBox="1">
          <a:spLocks noChangeArrowheads="1"/>
        </xdr:cNvSpPr>
      </xdr:nvSpPr>
      <xdr:spPr bwMode="auto">
        <a:xfrm>
          <a:off x="1076325" y="164115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930" name="Text Box 259">
          <a:extLst>
            <a:ext uri="{FF2B5EF4-FFF2-40B4-BE49-F238E27FC236}">
              <a16:creationId xmlns:a16="http://schemas.microsoft.com/office/drawing/2014/main" id="{00000000-0008-0000-0200-0000A203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931" name="Text Box 260">
          <a:extLst>
            <a:ext uri="{FF2B5EF4-FFF2-40B4-BE49-F238E27FC236}">
              <a16:creationId xmlns:a16="http://schemas.microsoft.com/office/drawing/2014/main" id="{00000000-0008-0000-0200-0000A303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6"/>
    <xdr:sp macro="" textlink="">
      <xdr:nvSpPr>
        <xdr:cNvPr id="932" name="Text Box 261">
          <a:extLst>
            <a:ext uri="{FF2B5EF4-FFF2-40B4-BE49-F238E27FC236}">
              <a16:creationId xmlns:a16="http://schemas.microsoft.com/office/drawing/2014/main" id="{00000000-0008-0000-0200-0000A4030000}"/>
            </a:ext>
          </a:extLst>
        </xdr:cNvPr>
        <xdr:cNvSpPr txBox="1">
          <a:spLocks noChangeArrowheads="1"/>
        </xdr:cNvSpPr>
      </xdr:nvSpPr>
      <xdr:spPr bwMode="auto">
        <a:xfrm>
          <a:off x="1076325" y="164115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933" name="Text Box 262">
          <a:extLst>
            <a:ext uri="{FF2B5EF4-FFF2-40B4-BE49-F238E27FC236}">
              <a16:creationId xmlns:a16="http://schemas.microsoft.com/office/drawing/2014/main" id="{00000000-0008-0000-0200-0000A503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934" name="Text Box 263">
          <a:extLst>
            <a:ext uri="{FF2B5EF4-FFF2-40B4-BE49-F238E27FC236}">
              <a16:creationId xmlns:a16="http://schemas.microsoft.com/office/drawing/2014/main" id="{00000000-0008-0000-0200-0000A603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6"/>
    <xdr:sp macro="" textlink="">
      <xdr:nvSpPr>
        <xdr:cNvPr id="935" name="Text Box 264">
          <a:extLst>
            <a:ext uri="{FF2B5EF4-FFF2-40B4-BE49-F238E27FC236}">
              <a16:creationId xmlns:a16="http://schemas.microsoft.com/office/drawing/2014/main" id="{00000000-0008-0000-0200-0000A7030000}"/>
            </a:ext>
          </a:extLst>
        </xdr:cNvPr>
        <xdr:cNvSpPr txBox="1">
          <a:spLocks noChangeArrowheads="1"/>
        </xdr:cNvSpPr>
      </xdr:nvSpPr>
      <xdr:spPr bwMode="auto">
        <a:xfrm>
          <a:off x="1076325" y="164115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936" name="Text Box 265">
          <a:extLst>
            <a:ext uri="{FF2B5EF4-FFF2-40B4-BE49-F238E27FC236}">
              <a16:creationId xmlns:a16="http://schemas.microsoft.com/office/drawing/2014/main" id="{00000000-0008-0000-0200-0000A803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937" name="Text Box 266">
          <a:extLst>
            <a:ext uri="{FF2B5EF4-FFF2-40B4-BE49-F238E27FC236}">
              <a16:creationId xmlns:a16="http://schemas.microsoft.com/office/drawing/2014/main" id="{00000000-0008-0000-0200-0000A903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6"/>
    <xdr:sp macro="" textlink="">
      <xdr:nvSpPr>
        <xdr:cNvPr id="938" name="Text Box 267">
          <a:extLst>
            <a:ext uri="{FF2B5EF4-FFF2-40B4-BE49-F238E27FC236}">
              <a16:creationId xmlns:a16="http://schemas.microsoft.com/office/drawing/2014/main" id="{00000000-0008-0000-0200-0000AA030000}"/>
            </a:ext>
          </a:extLst>
        </xdr:cNvPr>
        <xdr:cNvSpPr txBox="1">
          <a:spLocks noChangeArrowheads="1"/>
        </xdr:cNvSpPr>
      </xdr:nvSpPr>
      <xdr:spPr bwMode="auto">
        <a:xfrm>
          <a:off x="1076325" y="164115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5"/>
    <xdr:sp macro="" textlink="">
      <xdr:nvSpPr>
        <xdr:cNvPr id="939" name="Text Box 268">
          <a:extLst>
            <a:ext uri="{FF2B5EF4-FFF2-40B4-BE49-F238E27FC236}">
              <a16:creationId xmlns:a16="http://schemas.microsoft.com/office/drawing/2014/main" id="{00000000-0008-0000-0200-0000AB030000}"/>
            </a:ext>
          </a:extLst>
        </xdr:cNvPr>
        <xdr:cNvSpPr txBox="1">
          <a:spLocks noChangeArrowheads="1"/>
        </xdr:cNvSpPr>
      </xdr:nvSpPr>
      <xdr:spPr bwMode="auto">
        <a:xfrm>
          <a:off x="1076325" y="16411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940" name="Text Box 269">
          <a:extLst>
            <a:ext uri="{FF2B5EF4-FFF2-40B4-BE49-F238E27FC236}">
              <a16:creationId xmlns:a16="http://schemas.microsoft.com/office/drawing/2014/main" id="{00000000-0008-0000-0200-0000AC03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941" name="Text Box 270">
          <a:extLst>
            <a:ext uri="{FF2B5EF4-FFF2-40B4-BE49-F238E27FC236}">
              <a16:creationId xmlns:a16="http://schemas.microsoft.com/office/drawing/2014/main" id="{00000000-0008-0000-0200-0000AD03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5"/>
    <xdr:sp macro="" textlink="">
      <xdr:nvSpPr>
        <xdr:cNvPr id="942" name="Text Box 271">
          <a:extLst>
            <a:ext uri="{FF2B5EF4-FFF2-40B4-BE49-F238E27FC236}">
              <a16:creationId xmlns:a16="http://schemas.microsoft.com/office/drawing/2014/main" id="{00000000-0008-0000-0200-0000AE030000}"/>
            </a:ext>
          </a:extLst>
        </xdr:cNvPr>
        <xdr:cNvSpPr txBox="1">
          <a:spLocks noChangeArrowheads="1"/>
        </xdr:cNvSpPr>
      </xdr:nvSpPr>
      <xdr:spPr bwMode="auto">
        <a:xfrm>
          <a:off x="1076325" y="16411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943" name="Text Box 272">
          <a:extLst>
            <a:ext uri="{FF2B5EF4-FFF2-40B4-BE49-F238E27FC236}">
              <a16:creationId xmlns:a16="http://schemas.microsoft.com/office/drawing/2014/main" id="{00000000-0008-0000-0200-0000AF03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944" name="Text Box 273">
          <a:extLst>
            <a:ext uri="{FF2B5EF4-FFF2-40B4-BE49-F238E27FC236}">
              <a16:creationId xmlns:a16="http://schemas.microsoft.com/office/drawing/2014/main" id="{00000000-0008-0000-0200-0000B003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5"/>
    <xdr:sp macro="" textlink="">
      <xdr:nvSpPr>
        <xdr:cNvPr id="945" name="Text Box 274">
          <a:extLst>
            <a:ext uri="{FF2B5EF4-FFF2-40B4-BE49-F238E27FC236}">
              <a16:creationId xmlns:a16="http://schemas.microsoft.com/office/drawing/2014/main" id="{00000000-0008-0000-0200-0000B1030000}"/>
            </a:ext>
          </a:extLst>
        </xdr:cNvPr>
        <xdr:cNvSpPr txBox="1">
          <a:spLocks noChangeArrowheads="1"/>
        </xdr:cNvSpPr>
      </xdr:nvSpPr>
      <xdr:spPr bwMode="auto">
        <a:xfrm>
          <a:off x="1076325" y="16411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946" name="Text Box 275">
          <a:extLst>
            <a:ext uri="{FF2B5EF4-FFF2-40B4-BE49-F238E27FC236}">
              <a16:creationId xmlns:a16="http://schemas.microsoft.com/office/drawing/2014/main" id="{00000000-0008-0000-0200-0000B203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947" name="Text Box 276">
          <a:extLst>
            <a:ext uri="{FF2B5EF4-FFF2-40B4-BE49-F238E27FC236}">
              <a16:creationId xmlns:a16="http://schemas.microsoft.com/office/drawing/2014/main" id="{00000000-0008-0000-0200-0000B303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5"/>
    <xdr:sp macro="" textlink="">
      <xdr:nvSpPr>
        <xdr:cNvPr id="948" name="Text Box 277">
          <a:extLst>
            <a:ext uri="{FF2B5EF4-FFF2-40B4-BE49-F238E27FC236}">
              <a16:creationId xmlns:a16="http://schemas.microsoft.com/office/drawing/2014/main" id="{00000000-0008-0000-0200-0000B4030000}"/>
            </a:ext>
          </a:extLst>
        </xdr:cNvPr>
        <xdr:cNvSpPr txBox="1">
          <a:spLocks noChangeArrowheads="1"/>
        </xdr:cNvSpPr>
      </xdr:nvSpPr>
      <xdr:spPr bwMode="auto">
        <a:xfrm>
          <a:off x="1076325" y="16411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6"/>
    <xdr:sp macro="" textlink="">
      <xdr:nvSpPr>
        <xdr:cNvPr id="949" name="Text Box 278">
          <a:extLst>
            <a:ext uri="{FF2B5EF4-FFF2-40B4-BE49-F238E27FC236}">
              <a16:creationId xmlns:a16="http://schemas.microsoft.com/office/drawing/2014/main" id="{00000000-0008-0000-0200-0000B5030000}"/>
            </a:ext>
          </a:extLst>
        </xdr:cNvPr>
        <xdr:cNvSpPr txBox="1">
          <a:spLocks noChangeArrowheads="1"/>
        </xdr:cNvSpPr>
      </xdr:nvSpPr>
      <xdr:spPr bwMode="auto">
        <a:xfrm>
          <a:off x="1076325" y="164115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950" name="Text Box 279">
          <a:extLst>
            <a:ext uri="{FF2B5EF4-FFF2-40B4-BE49-F238E27FC236}">
              <a16:creationId xmlns:a16="http://schemas.microsoft.com/office/drawing/2014/main" id="{00000000-0008-0000-0200-0000B603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951" name="Text Box 280">
          <a:extLst>
            <a:ext uri="{FF2B5EF4-FFF2-40B4-BE49-F238E27FC236}">
              <a16:creationId xmlns:a16="http://schemas.microsoft.com/office/drawing/2014/main" id="{00000000-0008-0000-0200-0000B703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6"/>
    <xdr:sp macro="" textlink="">
      <xdr:nvSpPr>
        <xdr:cNvPr id="952" name="Text Box 281">
          <a:extLst>
            <a:ext uri="{FF2B5EF4-FFF2-40B4-BE49-F238E27FC236}">
              <a16:creationId xmlns:a16="http://schemas.microsoft.com/office/drawing/2014/main" id="{00000000-0008-0000-0200-0000B8030000}"/>
            </a:ext>
          </a:extLst>
        </xdr:cNvPr>
        <xdr:cNvSpPr txBox="1">
          <a:spLocks noChangeArrowheads="1"/>
        </xdr:cNvSpPr>
      </xdr:nvSpPr>
      <xdr:spPr bwMode="auto">
        <a:xfrm>
          <a:off x="1076325" y="164115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953" name="Text Box 282">
          <a:extLst>
            <a:ext uri="{FF2B5EF4-FFF2-40B4-BE49-F238E27FC236}">
              <a16:creationId xmlns:a16="http://schemas.microsoft.com/office/drawing/2014/main" id="{00000000-0008-0000-0200-0000B903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954" name="Text Box 283">
          <a:extLst>
            <a:ext uri="{FF2B5EF4-FFF2-40B4-BE49-F238E27FC236}">
              <a16:creationId xmlns:a16="http://schemas.microsoft.com/office/drawing/2014/main" id="{00000000-0008-0000-0200-0000BA03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6"/>
    <xdr:sp macro="" textlink="">
      <xdr:nvSpPr>
        <xdr:cNvPr id="955" name="Text Box 284">
          <a:extLst>
            <a:ext uri="{FF2B5EF4-FFF2-40B4-BE49-F238E27FC236}">
              <a16:creationId xmlns:a16="http://schemas.microsoft.com/office/drawing/2014/main" id="{00000000-0008-0000-0200-0000BB030000}"/>
            </a:ext>
          </a:extLst>
        </xdr:cNvPr>
        <xdr:cNvSpPr txBox="1">
          <a:spLocks noChangeArrowheads="1"/>
        </xdr:cNvSpPr>
      </xdr:nvSpPr>
      <xdr:spPr bwMode="auto">
        <a:xfrm>
          <a:off x="1076325" y="164115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956" name="Text Box 285">
          <a:extLst>
            <a:ext uri="{FF2B5EF4-FFF2-40B4-BE49-F238E27FC236}">
              <a16:creationId xmlns:a16="http://schemas.microsoft.com/office/drawing/2014/main" id="{00000000-0008-0000-0200-0000BC03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957" name="Text Box 286">
          <a:extLst>
            <a:ext uri="{FF2B5EF4-FFF2-40B4-BE49-F238E27FC236}">
              <a16:creationId xmlns:a16="http://schemas.microsoft.com/office/drawing/2014/main" id="{00000000-0008-0000-0200-0000BD03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6"/>
    <xdr:sp macro="" textlink="">
      <xdr:nvSpPr>
        <xdr:cNvPr id="958" name="Text Box 287">
          <a:extLst>
            <a:ext uri="{FF2B5EF4-FFF2-40B4-BE49-F238E27FC236}">
              <a16:creationId xmlns:a16="http://schemas.microsoft.com/office/drawing/2014/main" id="{00000000-0008-0000-0200-0000BE030000}"/>
            </a:ext>
          </a:extLst>
        </xdr:cNvPr>
        <xdr:cNvSpPr txBox="1">
          <a:spLocks noChangeArrowheads="1"/>
        </xdr:cNvSpPr>
      </xdr:nvSpPr>
      <xdr:spPr bwMode="auto">
        <a:xfrm>
          <a:off x="1076325" y="164115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959" name="Text Box 288">
          <a:extLst>
            <a:ext uri="{FF2B5EF4-FFF2-40B4-BE49-F238E27FC236}">
              <a16:creationId xmlns:a16="http://schemas.microsoft.com/office/drawing/2014/main" id="{00000000-0008-0000-0200-0000BF03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960" name="Text Box 289">
          <a:extLst>
            <a:ext uri="{FF2B5EF4-FFF2-40B4-BE49-F238E27FC236}">
              <a16:creationId xmlns:a16="http://schemas.microsoft.com/office/drawing/2014/main" id="{00000000-0008-0000-0200-0000C003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6"/>
    <xdr:sp macro="" textlink="">
      <xdr:nvSpPr>
        <xdr:cNvPr id="961" name="Text Box 290">
          <a:extLst>
            <a:ext uri="{FF2B5EF4-FFF2-40B4-BE49-F238E27FC236}">
              <a16:creationId xmlns:a16="http://schemas.microsoft.com/office/drawing/2014/main" id="{00000000-0008-0000-0200-0000C1030000}"/>
            </a:ext>
          </a:extLst>
        </xdr:cNvPr>
        <xdr:cNvSpPr txBox="1">
          <a:spLocks noChangeArrowheads="1"/>
        </xdr:cNvSpPr>
      </xdr:nvSpPr>
      <xdr:spPr bwMode="auto">
        <a:xfrm>
          <a:off x="1076325" y="164115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962" name="Text Box 291">
          <a:extLst>
            <a:ext uri="{FF2B5EF4-FFF2-40B4-BE49-F238E27FC236}">
              <a16:creationId xmlns:a16="http://schemas.microsoft.com/office/drawing/2014/main" id="{00000000-0008-0000-0200-0000C203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963" name="Text Box 292">
          <a:extLst>
            <a:ext uri="{FF2B5EF4-FFF2-40B4-BE49-F238E27FC236}">
              <a16:creationId xmlns:a16="http://schemas.microsoft.com/office/drawing/2014/main" id="{00000000-0008-0000-0200-0000C303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6"/>
    <xdr:sp macro="" textlink="">
      <xdr:nvSpPr>
        <xdr:cNvPr id="964" name="Text Box 293">
          <a:extLst>
            <a:ext uri="{FF2B5EF4-FFF2-40B4-BE49-F238E27FC236}">
              <a16:creationId xmlns:a16="http://schemas.microsoft.com/office/drawing/2014/main" id="{00000000-0008-0000-0200-0000C4030000}"/>
            </a:ext>
          </a:extLst>
        </xdr:cNvPr>
        <xdr:cNvSpPr txBox="1">
          <a:spLocks noChangeArrowheads="1"/>
        </xdr:cNvSpPr>
      </xdr:nvSpPr>
      <xdr:spPr bwMode="auto">
        <a:xfrm>
          <a:off x="1076325" y="164115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965" name="Text Box 294">
          <a:extLst>
            <a:ext uri="{FF2B5EF4-FFF2-40B4-BE49-F238E27FC236}">
              <a16:creationId xmlns:a16="http://schemas.microsoft.com/office/drawing/2014/main" id="{00000000-0008-0000-0200-0000C503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966" name="Text Box 295">
          <a:extLst>
            <a:ext uri="{FF2B5EF4-FFF2-40B4-BE49-F238E27FC236}">
              <a16:creationId xmlns:a16="http://schemas.microsoft.com/office/drawing/2014/main" id="{00000000-0008-0000-0200-0000C603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6"/>
    <xdr:sp macro="" textlink="">
      <xdr:nvSpPr>
        <xdr:cNvPr id="967" name="Text Box 296">
          <a:extLst>
            <a:ext uri="{FF2B5EF4-FFF2-40B4-BE49-F238E27FC236}">
              <a16:creationId xmlns:a16="http://schemas.microsoft.com/office/drawing/2014/main" id="{00000000-0008-0000-0200-0000C7030000}"/>
            </a:ext>
          </a:extLst>
        </xdr:cNvPr>
        <xdr:cNvSpPr txBox="1">
          <a:spLocks noChangeArrowheads="1"/>
        </xdr:cNvSpPr>
      </xdr:nvSpPr>
      <xdr:spPr bwMode="auto">
        <a:xfrm>
          <a:off x="1076325" y="164115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6"/>
    <xdr:sp macro="" textlink="">
      <xdr:nvSpPr>
        <xdr:cNvPr id="968" name="Text Box 297">
          <a:extLst>
            <a:ext uri="{FF2B5EF4-FFF2-40B4-BE49-F238E27FC236}">
              <a16:creationId xmlns:a16="http://schemas.microsoft.com/office/drawing/2014/main" id="{00000000-0008-0000-0200-0000C8030000}"/>
            </a:ext>
          </a:extLst>
        </xdr:cNvPr>
        <xdr:cNvSpPr txBox="1">
          <a:spLocks noChangeArrowheads="1"/>
        </xdr:cNvSpPr>
      </xdr:nvSpPr>
      <xdr:spPr bwMode="auto">
        <a:xfrm>
          <a:off x="1076325" y="164115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969" name="Text Box 298">
          <a:extLst>
            <a:ext uri="{FF2B5EF4-FFF2-40B4-BE49-F238E27FC236}">
              <a16:creationId xmlns:a16="http://schemas.microsoft.com/office/drawing/2014/main" id="{00000000-0008-0000-0200-0000C903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970" name="Text Box 299">
          <a:extLst>
            <a:ext uri="{FF2B5EF4-FFF2-40B4-BE49-F238E27FC236}">
              <a16:creationId xmlns:a16="http://schemas.microsoft.com/office/drawing/2014/main" id="{00000000-0008-0000-0200-0000CA03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6"/>
    <xdr:sp macro="" textlink="">
      <xdr:nvSpPr>
        <xdr:cNvPr id="971" name="Text Box 300">
          <a:extLst>
            <a:ext uri="{FF2B5EF4-FFF2-40B4-BE49-F238E27FC236}">
              <a16:creationId xmlns:a16="http://schemas.microsoft.com/office/drawing/2014/main" id="{00000000-0008-0000-0200-0000CB030000}"/>
            </a:ext>
          </a:extLst>
        </xdr:cNvPr>
        <xdr:cNvSpPr txBox="1">
          <a:spLocks noChangeArrowheads="1"/>
        </xdr:cNvSpPr>
      </xdr:nvSpPr>
      <xdr:spPr bwMode="auto">
        <a:xfrm>
          <a:off x="1076325" y="164115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972" name="Text Box 301">
          <a:extLst>
            <a:ext uri="{FF2B5EF4-FFF2-40B4-BE49-F238E27FC236}">
              <a16:creationId xmlns:a16="http://schemas.microsoft.com/office/drawing/2014/main" id="{00000000-0008-0000-0200-0000CC03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973" name="Text Box 302">
          <a:extLst>
            <a:ext uri="{FF2B5EF4-FFF2-40B4-BE49-F238E27FC236}">
              <a16:creationId xmlns:a16="http://schemas.microsoft.com/office/drawing/2014/main" id="{00000000-0008-0000-0200-0000CD03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6"/>
    <xdr:sp macro="" textlink="">
      <xdr:nvSpPr>
        <xdr:cNvPr id="974" name="Text Box 303">
          <a:extLst>
            <a:ext uri="{FF2B5EF4-FFF2-40B4-BE49-F238E27FC236}">
              <a16:creationId xmlns:a16="http://schemas.microsoft.com/office/drawing/2014/main" id="{00000000-0008-0000-0200-0000CE030000}"/>
            </a:ext>
          </a:extLst>
        </xdr:cNvPr>
        <xdr:cNvSpPr txBox="1">
          <a:spLocks noChangeArrowheads="1"/>
        </xdr:cNvSpPr>
      </xdr:nvSpPr>
      <xdr:spPr bwMode="auto">
        <a:xfrm>
          <a:off x="1076325" y="164115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975" name="Text Box 304">
          <a:extLst>
            <a:ext uri="{FF2B5EF4-FFF2-40B4-BE49-F238E27FC236}">
              <a16:creationId xmlns:a16="http://schemas.microsoft.com/office/drawing/2014/main" id="{00000000-0008-0000-0200-0000CF03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976" name="Text Box 305">
          <a:extLst>
            <a:ext uri="{FF2B5EF4-FFF2-40B4-BE49-F238E27FC236}">
              <a16:creationId xmlns:a16="http://schemas.microsoft.com/office/drawing/2014/main" id="{00000000-0008-0000-0200-0000D003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6"/>
    <xdr:sp macro="" textlink="">
      <xdr:nvSpPr>
        <xdr:cNvPr id="977" name="Text Box 306">
          <a:extLst>
            <a:ext uri="{FF2B5EF4-FFF2-40B4-BE49-F238E27FC236}">
              <a16:creationId xmlns:a16="http://schemas.microsoft.com/office/drawing/2014/main" id="{00000000-0008-0000-0200-0000D1030000}"/>
            </a:ext>
          </a:extLst>
        </xdr:cNvPr>
        <xdr:cNvSpPr txBox="1">
          <a:spLocks noChangeArrowheads="1"/>
        </xdr:cNvSpPr>
      </xdr:nvSpPr>
      <xdr:spPr bwMode="auto">
        <a:xfrm>
          <a:off x="1076325" y="164115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978" name="Text Box 307">
          <a:extLst>
            <a:ext uri="{FF2B5EF4-FFF2-40B4-BE49-F238E27FC236}">
              <a16:creationId xmlns:a16="http://schemas.microsoft.com/office/drawing/2014/main" id="{00000000-0008-0000-0200-0000D203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979" name="Text Box 308">
          <a:extLst>
            <a:ext uri="{FF2B5EF4-FFF2-40B4-BE49-F238E27FC236}">
              <a16:creationId xmlns:a16="http://schemas.microsoft.com/office/drawing/2014/main" id="{00000000-0008-0000-0200-0000D303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xdr:row>
      <xdr:rowOff>0</xdr:rowOff>
    </xdr:from>
    <xdr:ext cx="95250" cy="19050"/>
    <xdr:sp macro="" textlink="">
      <xdr:nvSpPr>
        <xdr:cNvPr id="980" name="Text Box 309">
          <a:extLst>
            <a:ext uri="{FF2B5EF4-FFF2-40B4-BE49-F238E27FC236}">
              <a16:creationId xmlns:a16="http://schemas.microsoft.com/office/drawing/2014/main" id="{00000000-0008-0000-0200-0000D403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xdr:row>
      <xdr:rowOff>0</xdr:rowOff>
    </xdr:from>
    <xdr:ext cx="95250" cy="19050"/>
    <xdr:sp macro="" textlink="">
      <xdr:nvSpPr>
        <xdr:cNvPr id="981" name="Text Box 310">
          <a:extLst>
            <a:ext uri="{FF2B5EF4-FFF2-40B4-BE49-F238E27FC236}">
              <a16:creationId xmlns:a16="http://schemas.microsoft.com/office/drawing/2014/main" id="{00000000-0008-0000-0200-0000D503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xdr:row>
      <xdr:rowOff>0</xdr:rowOff>
    </xdr:from>
    <xdr:ext cx="95250" cy="19050"/>
    <xdr:sp macro="" textlink="">
      <xdr:nvSpPr>
        <xdr:cNvPr id="982" name="Text Box 311">
          <a:extLst>
            <a:ext uri="{FF2B5EF4-FFF2-40B4-BE49-F238E27FC236}">
              <a16:creationId xmlns:a16="http://schemas.microsoft.com/office/drawing/2014/main" id="{00000000-0008-0000-0200-0000D603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xdr:row>
      <xdr:rowOff>0</xdr:rowOff>
    </xdr:from>
    <xdr:ext cx="95250" cy="19050"/>
    <xdr:sp macro="" textlink="">
      <xdr:nvSpPr>
        <xdr:cNvPr id="983" name="Text Box 312">
          <a:extLst>
            <a:ext uri="{FF2B5EF4-FFF2-40B4-BE49-F238E27FC236}">
              <a16:creationId xmlns:a16="http://schemas.microsoft.com/office/drawing/2014/main" id="{00000000-0008-0000-0200-0000D703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xdr:row>
      <xdr:rowOff>0</xdr:rowOff>
    </xdr:from>
    <xdr:ext cx="95250" cy="19050"/>
    <xdr:sp macro="" textlink="">
      <xdr:nvSpPr>
        <xdr:cNvPr id="984" name="Text Box 313">
          <a:extLst>
            <a:ext uri="{FF2B5EF4-FFF2-40B4-BE49-F238E27FC236}">
              <a16:creationId xmlns:a16="http://schemas.microsoft.com/office/drawing/2014/main" id="{00000000-0008-0000-0200-0000D803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xdr:row>
      <xdr:rowOff>0</xdr:rowOff>
    </xdr:from>
    <xdr:ext cx="95250" cy="19050"/>
    <xdr:sp macro="" textlink="">
      <xdr:nvSpPr>
        <xdr:cNvPr id="985" name="Text Box 314">
          <a:extLst>
            <a:ext uri="{FF2B5EF4-FFF2-40B4-BE49-F238E27FC236}">
              <a16:creationId xmlns:a16="http://schemas.microsoft.com/office/drawing/2014/main" id="{00000000-0008-0000-0200-0000D903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xdr:row>
      <xdr:rowOff>0</xdr:rowOff>
    </xdr:from>
    <xdr:ext cx="95250" cy="19050"/>
    <xdr:sp macro="" textlink="">
      <xdr:nvSpPr>
        <xdr:cNvPr id="986" name="Text Box 315">
          <a:extLst>
            <a:ext uri="{FF2B5EF4-FFF2-40B4-BE49-F238E27FC236}">
              <a16:creationId xmlns:a16="http://schemas.microsoft.com/office/drawing/2014/main" id="{00000000-0008-0000-0200-0000DA03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xdr:row>
      <xdr:rowOff>0</xdr:rowOff>
    </xdr:from>
    <xdr:ext cx="95250" cy="19050"/>
    <xdr:sp macro="" textlink="">
      <xdr:nvSpPr>
        <xdr:cNvPr id="987" name="Text Box 316">
          <a:extLst>
            <a:ext uri="{FF2B5EF4-FFF2-40B4-BE49-F238E27FC236}">
              <a16:creationId xmlns:a16="http://schemas.microsoft.com/office/drawing/2014/main" id="{00000000-0008-0000-0200-0000DB03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xdr:row>
      <xdr:rowOff>0</xdr:rowOff>
    </xdr:from>
    <xdr:ext cx="95250" cy="19050"/>
    <xdr:sp macro="" textlink="">
      <xdr:nvSpPr>
        <xdr:cNvPr id="988" name="Text Box 317">
          <a:extLst>
            <a:ext uri="{FF2B5EF4-FFF2-40B4-BE49-F238E27FC236}">
              <a16:creationId xmlns:a16="http://schemas.microsoft.com/office/drawing/2014/main" id="{00000000-0008-0000-0200-0000DC03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xdr:row>
      <xdr:rowOff>0</xdr:rowOff>
    </xdr:from>
    <xdr:ext cx="95250" cy="19050"/>
    <xdr:sp macro="" textlink="">
      <xdr:nvSpPr>
        <xdr:cNvPr id="989" name="Text Box 318">
          <a:extLst>
            <a:ext uri="{FF2B5EF4-FFF2-40B4-BE49-F238E27FC236}">
              <a16:creationId xmlns:a16="http://schemas.microsoft.com/office/drawing/2014/main" id="{00000000-0008-0000-0200-0000DD03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xdr:row>
      <xdr:rowOff>0</xdr:rowOff>
    </xdr:from>
    <xdr:ext cx="95250" cy="19050"/>
    <xdr:sp macro="" textlink="">
      <xdr:nvSpPr>
        <xdr:cNvPr id="990" name="Text Box 319">
          <a:extLst>
            <a:ext uri="{FF2B5EF4-FFF2-40B4-BE49-F238E27FC236}">
              <a16:creationId xmlns:a16="http://schemas.microsoft.com/office/drawing/2014/main" id="{00000000-0008-0000-0200-0000DE03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xdr:row>
      <xdr:rowOff>0</xdr:rowOff>
    </xdr:from>
    <xdr:ext cx="95250" cy="19050"/>
    <xdr:sp macro="" textlink="">
      <xdr:nvSpPr>
        <xdr:cNvPr id="991" name="Text Box 320">
          <a:extLst>
            <a:ext uri="{FF2B5EF4-FFF2-40B4-BE49-F238E27FC236}">
              <a16:creationId xmlns:a16="http://schemas.microsoft.com/office/drawing/2014/main" id="{00000000-0008-0000-0200-0000DF03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xdr:row>
      <xdr:rowOff>0</xdr:rowOff>
    </xdr:from>
    <xdr:ext cx="95250" cy="19050"/>
    <xdr:sp macro="" textlink="">
      <xdr:nvSpPr>
        <xdr:cNvPr id="992" name="Text Box 321">
          <a:extLst>
            <a:ext uri="{FF2B5EF4-FFF2-40B4-BE49-F238E27FC236}">
              <a16:creationId xmlns:a16="http://schemas.microsoft.com/office/drawing/2014/main" id="{00000000-0008-0000-0200-0000E003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xdr:row>
      <xdr:rowOff>0</xdr:rowOff>
    </xdr:from>
    <xdr:ext cx="95250" cy="19050"/>
    <xdr:sp macro="" textlink="">
      <xdr:nvSpPr>
        <xdr:cNvPr id="993" name="Text Box 322">
          <a:extLst>
            <a:ext uri="{FF2B5EF4-FFF2-40B4-BE49-F238E27FC236}">
              <a16:creationId xmlns:a16="http://schemas.microsoft.com/office/drawing/2014/main" id="{00000000-0008-0000-0200-0000E103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xdr:row>
      <xdr:rowOff>0</xdr:rowOff>
    </xdr:from>
    <xdr:ext cx="95250" cy="19050"/>
    <xdr:sp macro="" textlink="">
      <xdr:nvSpPr>
        <xdr:cNvPr id="994" name="Text Box 323">
          <a:extLst>
            <a:ext uri="{FF2B5EF4-FFF2-40B4-BE49-F238E27FC236}">
              <a16:creationId xmlns:a16="http://schemas.microsoft.com/office/drawing/2014/main" id="{00000000-0008-0000-0200-0000E203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xdr:row>
      <xdr:rowOff>0</xdr:rowOff>
    </xdr:from>
    <xdr:ext cx="95250" cy="19050"/>
    <xdr:sp macro="" textlink="">
      <xdr:nvSpPr>
        <xdr:cNvPr id="995" name="Text Box 324">
          <a:extLst>
            <a:ext uri="{FF2B5EF4-FFF2-40B4-BE49-F238E27FC236}">
              <a16:creationId xmlns:a16="http://schemas.microsoft.com/office/drawing/2014/main" id="{00000000-0008-0000-0200-0000E303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xdr:row>
      <xdr:rowOff>0</xdr:rowOff>
    </xdr:from>
    <xdr:ext cx="95250" cy="19050"/>
    <xdr:sp macro="" textlink="">
      <xdr:nvSpPr>
        <xdr:cNvPr id="996" name="Text Box 325">
          <a:extLst>
            <a:ext uri="{FF2B5EF4-FFF2-40B4-BE49-F238E27FC236}">
              <a16:creationId xmlns:a16="http://schemas.microsoft.com/office/drawing/2014/main" id="{00000000-0008-0000-0200-0000E403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xdr:row>
      <xdr:rowOff>0</xdr:rowOff>
    </xdr:from>
    <xdr:ext cx="95250" cy="19050"/>
    <xdr:sp macro="" textlink="">
      <xdr:nvSpPr>
        <xdr:cNvPr id="997" name="Text Box 326">
          <a:extLst>
            <a:ext uri="{FF2B5EF4-FFF2-40B4-BE49-F238E27FC236}">
              <a16:creationId xmlns:a16="http://schemas.microsoft.com/office/drawing/2014/main" id="{00000000-0008-0000-0200-0000E503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xdr:row>
      <xdr:rowOff>0</xdr:rowOff>
    </xdr:from>
    <xdr:ext cx="95250" cy="19050"/>
    <xdr:sp macro="" textlink="">
      <xdr:nvSpPr>
        <xdr:cNvPr id="998" name="Text Box 327">
          <a:extLst>
            <a:ext uri="{FF2B5EF4-FFF2-40B4-BE49-F238E27FC236}">
              <a16:creationId xmlns:a16="http://schemas.microsoft.com/office/drawing/2014/main" id="{00000000-0008-0000-0200-0000E603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xdr:row>
      <xdr:rowOff>0</xdr:rowOff>
    </xdr:from>
    <xdr:ext cx="95250" cy="19050"/>
    <xdr:sp macro="" textlink="">
      <xdr:nvSpPr>
        <xdr:cNvPr id="999" name="Text Box 328">
          <a:extLst>
            <a:ext uri="{FF2B5EF4-FFF2-40B4-BE49-F238E27FC236}">
              <a16:creationId xmlns:a16="http://schemas.microsoft.com/office/drawing/2014/main" id="{00000000-0008-0000-0200-0000E703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xdr:row>
      <xdr:rowOff>0</xdr:rowOff>
    </xdr:from>
    <xdr:ext cx="95250" cy="19050"/>
    <xdr:sp macro="" textlink="">
      <xdr:nvSpPr>
        <xdr:cNvPr id="1000" name="Text Box 329">
          <a:extLst>
            <a:ext uri="{FF2B5EF4-FFF2-40B4-BE49-F238E27FC236}">
              <a16:creationId xmlns:a16="http://schemas.microsoft.com/office/drawing/2014/main" id="{00000000-0008-0000-0200-0000E803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xdr:row>
      <xdr:rowOff>0</xdr:rowOff>
    </xdr:from>
    <xdr:ext cx="95250" cy="19050"/>
    <xdr:sp macro="" textlink="">
      <xdr:nvSpPr>
        <xdr:cNvPr id="1001" name="Text Box 330">
          <a:extLst>
            <a:ext uri="{FF2B5EF4-FFF2-40B4-BE49-F238E27FC236}">
              <a16:creationId xmlns:a16="http://schemas.microsoft.com/office/drawing/2014/main" id="{00000000-0008-0000-0200-0000E903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xdr:row>
      <xdr:rowOff>0</xdr:rowOff>
    </xdr:from>
    <xdr:ext cx="95250" cy="19050"/>
    <xdr:sp macro="" textlink="">
      <xdr:nvSpPr>
        <xdr:cNvPr id="1002" name="Text Box 331">
          <a:extLst>
            <a:ext uri="{FF2B5EF4-FFF2-40B4-BE49-F238E27FC236}">
              <a16:creationId xmlns:a16="http://schemas.microsoft.com/office/drawing/2014/main" id="{00000000-0008-0000-0200-0000EA03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xdr:row>
      <xdr:rowOff>0</xdr:rowOff>
    </xdr:from>
    <xdr:ext cx="95250" cy="19050"/>
    <xdr:sp macro="" textlink="">
      <xdr:nvSpPr>
        <xdr:cNvPr id="1003" name="Text Box 332">
          <a:extLst>
            <a:ext uri="{FF2B5EF4-FFF2-40B4-BE49-F238E27FC236}">
              <a16:creationId xmlns:a16="http://schemas.microsoft.com/office/drawing/2014/main" id="{00000000-0008-0000-0200-0000EB03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xdr:row>
      <xdr:rowOff>0</xdr:rowOff>
    </xdr:from>
    <xdr:ext cx="95250" cy="19050"/>
    <xdr:sp macro="" textlink="">
      <xdr:nvSpPr>
        <xdr:cNvPr id="1004" name="Text Box 333">
          <a:extLst>
            <a:ext uri="{FF2B5EF4-FFF2-40B4-BE49-F238E27FC236}">
              <a16:creationId xmlns:a16="http://schemas.microsoft.com/office/drawing/2014/main" id="{00000000-0008-0000-0200-0000EC03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xdr:row>
      <xdr:rowOff>0</xdr:rowOff>
    </xdr:from>
    <xdr:ext cx="95250" cy="19050"/>
    <xdr:sp macro="" textlink="">
      <xdr:nvSpPr>
        <xdr:cNvPr id="1005" name="Text Box 334">
          <a:extLst>
            <a:ext uri="{FF2B5EF4-FFF2-40B4-BE49-F238E27FC236}">
              <a16:creationId xmlns:a16="http://schemas.microsoft.com/office/drawing/2014/main" id="{00000000-0008-0000-0200-0000ED03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xdr:row>
      <xdr:rowOff>0</xdr:rowOff>
    </xdr:from>
    <xdr:ext cx="95250" cy="19050"/>
    <xdr:sp macro="" textlink="">
      <xdr:nvSpPr>
        <xdr:cNvPr id="1006" name="Text Box 335">
          <a:extLst>
            <a:ext uri="{FF2B5EF4-FFF2-40B4-BE49-F238E27FC236}">
              <a16:creationId xmlns:a16="http://schemas.microsoft.com/office/drawing/2014/main" id="{00000000-0008-0000-0200-0000EE03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6"/>
    <xdr:sp macro="" textlink="">
      <xdr:nvSpPr>
        <xdr:cNvPr id="1007" name="Text Box 336">
          <a:extLst>
            <a:ext uri="{FF2B5EF4-FFF2-40B4-BE49-F238E27FC236}">
              <a16:creationId xmlns:a16="http://schemas.microsoft.com/office/drawing/2014/main" id="{00000000-0008-0000-0200-0000EF030000}"/>
            </a:ext>
          </a:extLst>
        </xdr:cNvPr>
        <xdr:cNvSpPr txBox="1">
          <a:spLocks noChangeArrowheads="1"/>
        </xdr:cNvSpPr>
      </xdr:nvSpPr>
      <xdr:spPr bwMode="auto">
        <a:xfrm>
          <a:off x="1076325" y="164115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6"/>
    <xdr:sp macro="" textlink="">
      <xdr:nvSpPr>
        <xdr:cNvPr id="1008" name="Text Box 337">
          <a:extLst>
            <a:ext uri="{FF2B5EF4-FFF2-40B4-BE49-F238E27FC236}">
              <a16:creationId xmlns:a16="http://schemas.microsoft.com/office/drawing/2014/main" id="{00000000-0008-0000-0200-0000F0030000}"/>
            </a:ext>
          </a:extLst>
        </xdr:cNvPr>
        <xdr:cNvSpPr txBox="1">
          <a:spLocks noChangeArrowheads="1"/>
        </xdr:cNvSpPr>
      </xdr:nvSpPr>
      <xdr:spPr bwMode="auto">
        <a:xfrm>
          <a:off x="1076325" y="164115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009" name="Text Box 338">
          <a:extLst>
            <a:ext uri="{FF2B5EF4-FFF2-40B4-BE49-F238E27FC236}">
              <a16:creationId xmlns:a16="http://schemas.microsoft.com/office/drawing/2014/main" id="{00000000-0008-0000-0200-0000F103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010" name="Text Box 339">
          <a:extLst>
            <a:ext uri="{FF2B5EF4-FFF2-40B4-BE49-F238E27FC236}">
              <a16:creationId xmlns:a16="http://schemas.microsoft.com/office/drawing/2014/main" id="{00000000-0008-0000-0200-0000F203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6"/>
    <xdr:sp macro="" textlink="">
      <xdr:nvSpPr>
        <xdr:cNvPr id="1011" name="Text Box 340">
          <a:extLst>
            <a:ext uri="{FF2B5EF4-FFF2-40B4-BE49-F238E27FC236}">
              <a16:creationId xmlns:a16="http://schemas.microsoft.com/office/drawing/2014/main" id="{00000000-0008-0000-0200-0000F3030000}"/>
            </a:ext>
          </a:extLst>
        </xdr:cNvPr>
        <xdr:cNvSpPr txBox="1">
          <a:spLocks noChangeArrowheads="1"/>
        </xdr:cNvSpPr>
      </xdr:nvSpPr>
      <xdr:spPr bwMode="auto">
        <a:xfrm>
          <a:off x="1076325" y="164115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012" name="Text Box 341">
          <a:extLst>
            <a:ext uri="{FF2B5EF4-FFF2-40B4-BE49-F238E27FC236}">
              <a16:creationId xmlns:a16="http://schemas.microsoft.com/office/drawing/2014/main" id="{00000000-0008-0000-0200-0000F403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013" name="Text Box 342">
          <a:extLst>
            <a:ext uri="{FF2B5EF4-FFF2-40B4-BE49-F238E27FC236}">
              <a16:creationId xmlns:a16="http://schemas.microsoft.com/office/drawing/2014/main" id="{00000000-0008-0000-0200-0000F503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6"/>
    <xdr:sp macro="" textlink="">
      <xdr:nvSpPr>
        <xdr:cNvPr id="1014" name="Text Box 343">
          <a:extLst>
            <a:ext uri="{FF2B5EF4-FFF2-40B4-BE49-F238E27FC236}">
              <a16:creationId xmlns:a16="http://schemas.microsoft.com/office/drawing/2014/main" id="{00000000-0008-0000-0200-0000F6030000}"/>
            </a:ext>
          </a:extLst>
        </xdr:cNvPr>
        <xdr:cNvSpPr txBox="1">
          <a:spLocks noChangeArrowheads="1"/>
        </xdr:cNvSpPr>
      </xdr:nvSpPr>
      <xdr:spPr bwMode="auto">
        <a:xfrm>
          <a:off x="1076325" y="164115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015" name="Text Box 344">
          <a:extLst>
            <a:ext uri="{FF2B5EF4-FFF2-40B4-BE49-F238E27FC236}">
              <a16:creationId xmlns:a16="http://schemas.microsoft.com/office/drawing/2014/main" id="{00000000-0008-0000-0200-0000F703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016" name="Text Box 345">
          <a:extLst>
            <a:ext uri="{FF2B5EF4-FFF2-40B4-BE49-F238E27FC236}">
              <a16:creationId xmlns:a16="http://schemas.microsoft.com/office/drawing/2014/main" id="{00000000-0008-0000-0200-0000F803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xdr:row>
      <xdr:rowOff>0</xdr:rowOff>
    </xdr:from>
    <xdr:ext cx="95250" cy="19050"/>
    <xdr:sp macro="" textlink="">
      <xdr:nvSpPr>
        <xdr:cNvPr id="1017" name="Text Box 346">
          <a:extLst>
            <a:ext uri="{FF2B5EF4-FFF2-40B4-BE49-F238E27FC236}">
              <a16:creationId xmlns:a16="http://schemas.microsoft.com/office/drawing/2014/main" id="{00000000-0008-0000-0200-0000F903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xdr:row>
      <xdr:rowOff>0</xdr:rowOff>
    </xdr:from>
    <xdr:ext cx="95250" cy="19050"/>
    <xdr:sp macro="" textlink="">
      <xdr:nvSpPr>
        <xdr:cNvPr id="1018" name="Text Box 347">
          <a:extLst>
            <a:ext uri="{FF2B5EF4-FFF2-40B4-BE49-F238E27FC236}">
              <a16:creationId xmlns:a16="http://schemas.microsoft.com/office/drawing/2014/main" id="{00000000-0008-0000-0200-0000FA03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xdr:row>
      <xdr:rowOff>0</xdr:rowOff>
    </xdr:from>
    <xdr:ext cx="95250" cy="19050"/>
    <xdr:sp macro="" textlink="">
      <xdr:nvSpPr>
        <xdr:cNvPr id="1019" name="Text Box 348">
          <a:extLst>
            <a:ext uri="{FF2B5EF4-FFF2-40B4-BE49-F238E27FC236}">
              <a16:creationId xmlns:a16="http://schemas.microsoft.com/office/drawing/2014/main" id="{00000000-0008-0000-0200-0000FB03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xdr:row>
      <xdr:rowOff>0</xdr:rowOff>
    </xdr:from>
    <xdr:ext cx="95250" cy="19050"/>
    <xdr:sp macro="" textlink="">
      <xdr:nvSpPr>
        <xdr:cNvPr id="1020" name="Text Box 349">
          <a:extLst>
            <a:ext uri="{FF2B5EF4-FFF2-40B4-BE49-F238E27FC236}">
              <a16:creationId xmlns:a16="http://schemas.microsoft.com/office/drawing/2014/main" id="{00000000-0008-0000-0200-0000FC03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xdr:row>
      <xdr:rowOff>0</xdr:rowOff>
    </xdr:from>
    <xdr:ext cx="95250" cy="19050"/>
    <xdr:sp macro="" textlink="">
      <xdr:nvSpPr>
        <xdr:cNvPr id="1021" name="Text Box 350">
          <a:extLst>
            <a:ext uri="{FF2B5EF4-FFF2-40B4-BE49-F238E27FC236}">
              <a16:creationId xmlns:a16="http://schemas.microsoft.com/office/drawing/2014/main" id="{00000000-0008-0000-0200-0000FD03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xdr:row>
      <xdr:rowOff>0</xdr:rowOff>
    </xdr:from>
    <xdr:ext cx="95250" cy="19050"/>
    <xdr:sp macro="" textlink="">
      <xdr:nvSpPr>
        <xdr:cNvPr id="1022" name="Text Box 351">
          <a:extLst>
            <a:ext uri="{FF2B5EF4-FFF2-40B4-BE49-F238E27FC236}">
              <a16:creationId xmlns:a16="http://schemas.microsoft.com/office/drawing/2014/main" id="{00000000-0008-0000-0200-0000FE03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xdr:row>
      <xdr:rowOff>0</xdr:rowOff>
    </xdr:from>
    <xdr:ext cx="95250" cy="19050"/>
    <xdr:sp macro="" textlink="">
      <xdr:nvSpPr>
        <xdr:cNvPr id="1023" name="Text Box 352">
          <a:extLst>
            <a:ext uri="{FF2B5EF4-FFF2-40B4-BE49-F238E27FC236}">
              <a16:creationId xmlns:a16="http://schemas.microsoft.com/office/drawing/2014/main" id="{00000000-0008-0000-0200-0000FF03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xdr:row>
      <xdr:rowOff>0</xdr:rowOff>
    </xdr:from>
    <xdr:ext cx="95250" cy="19050"/>
    <xdr:sp macro="" textlink="">
      <xdr:nvSpPr>
        <xdr:cNvPr id="1024" name="Text Box 353">
          <a:extLst>
            <a:ext uri="{FF2B5EF4-FFF2-40B4-BE49-F238E27FC236}">
              <a16:creationId xmlns:a16="http://schemas.microsoft.com/office/drawing/2014/main" id="{00000000-0008-0000-0200-00000004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xdr:row>
      <xdr:rowOff>0</xdr:rowOff>
    </xdr:from>
    <xdr:ext cx="95250" cy="19050"/>
    <xdr:sp macro="" textlink="">
      <xdr:nvSpPr>
        <xdr:cNvPr id="1025" name="Text Box 354">
          <a:extLst>
            <a:ext uri="{FF2B5EF4-FFF2-40B4-BE49-F238E27FC236}">
              <a16:creationId xmlns:a16="http://schemas.microsoft.com/office/drawing/2014/main" id="{00000000-0008-0000-0200-00000104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xdr:row>
      <xdr:rowOff>0</xdr:rowOff>
    </xdr:from>
    <xdr:ext cx="95250" cy="19050"/>
    <xdr:sp macro="" textlink="">
      <xdr:nvSpPr>
        <xdr:cNvPr id="1026" name="Text Box 355">
          <a:extLst>
            <a:ext uri="{FF2B5EF4-FFF2-40B4-BE49-F238E27FC236}">
              <a16:creationId xmlns:a16="http://schemas.microsoft.com/office/drawing/2014/main" id="{00000000-0008-0000-0200-00000204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xdr:row>
      <xdr:rowOff>0</xdr:rowOff>
    </xdr:from>
    <xdr:ext cx="95250" cy="19050"/>
    <xdr:sp macro="" textlink="">
      <xdr:nvSpPr>
        <xdr:cNvPr id="1027" name="Text Box 356">
          <a:extLst>
            <a:ext uri="{FF2B5EF4-FFF2-40B4-BE49-F238E27FC236}">
              <a16:creationId xmlns:a16="http://schemas.microsoft.com/office/drawing/2014/main" id="{00000000-0008-0000-0200-00000304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xdr:row>
      <xdr:rowOff>0</xdr:rowOff>
    </xdr:from>
    <xdr:ext cx="95250" cy="19050"/>
    <xdr:sp macro="" textlink="">
      <xdr:nvSpPr>
        <xdr:cNvPr id="1028" name="Text Box 357">
          <a:extLst>
            <a:ext uri="{FF2B5EF4-FFF2-40B4-BE49-F238E27FC236}">
              <a16:creationId xmlns:a16="http://schemas.microsoft.com/office/drawing/2014/main" id="{00000000-0008-0000-0200-00000404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xdr:row>
      <xdr:rowOff>0</xdr:rowOff>
    </xdr:from>
    <xdr:ext cx="95250" cy="19050"/>
    <xdr:sp macro="" textlink="">
      <xdr:nvSpPr>
        <xdr:cNvPr id="1029" name="Text Box 358">
          <a:extLst>
            <a:ext uri="{FF2B5EF4-FFF2-40B4-BE49-F238E27FC236}">
              <a16:creationId xmlns:a16="http://schemas.microsoft.com/office/drawing/2014/main" id="{00000000-0008-0000-0200-00000504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xdr:row>
      <xdr:rowOff>0</xdr:rowOff>
    </xdr:from>
    <xdr:ext cx="95250" cy="19050"/>
    <xdr:sp macro="" textlink="">
      <xdr:nvSpPr>
        <xdr:cNvPr id="1030" name="Text Box 359">
          <a:extLst>
            <a:ext uri="{FF2B5EF4-FFF2-40B4-BE49-F238E27FC236}">
              <a16:creationId xmlns:a16="http://schemas.microsoft.com/office/drawing/2014/main" id="{00000000-0008-0000-0200-00000604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xdr:row>
      <xdr:rowOff>0</xdr:rowOff>
    </xdr:from>
    <xdr:ext cx="95250" cy="19050"/>
    <xdr:sp macro="" textlink="">
      <xdr:nvSpPr>
        <xdr:cNvPr id="1031" name="Text Box 360">
          <a:extLst>
            <a:ext uri="{FF2B5EF4-FFF2-40B4-BE49-F238E27FC236}">
              <a16:creationId xmlns:a16="http://schemas.microsoft.com/office/drawing/2014/main" id="{00000000-0008-0000-0200-00000704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xdr:row>
      <xdr:rowOff>0</xdr:rowOff>
    </xdr:from>
    <xdr:ext cx="95250" cy="19050"/>
    <xdr:sp macro="" textlink="">
      <xdr:nvSpPr>
        <xdr:cNvPr id="1032" name="Text Box 361">
          <a:extLst>
            <a:ext uri="{FF2B5EF4-FFF2-40B4-BE49-F238E27FC236}">
              <a16:creationId xmlns:a16="http://schemas.microsoft.com/office/drawing/2014/main" id="{00000000-0008-0000-0200-00000804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xdr:row>
      <xdr:rowOff>0</xdr:rowOff>
    </xdr:from>
    <xdr:ext cx="95250" cy="19050"/>
    <xdr:sp macro="" textlink="">
      <xdr:nvSpPr>
        <xdr:cNvPr id="1033" name="Text Box 362">
          <a:extLst>
            <a:ext uri="{FF2B5EF4-FFF2-40B4-BE49-F238E27FC236}">
              <a16:creationId xmlns:a16="http://schemas.microsoft.com/office/drawing/2014/main" id="{00000000-0008-0000-0200-00000904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xdr:row>
      <xdr:rowOff>0</xdr:rowOff>
    </xdr:from>
    <xdr:ext cx="95250" cy="19050"/>
    <xdr:sp macro="" textlink="">
      <xdr:nvSpPr>
        <xdr:cNvPr id="1034" name="Text Box 363">
          <a:extLst>
            <a:ext uri="{FF2B5EF4-FFF2-40B4-BE49-F238E27FC236}">
              <a16:creationId xmlns:a16="http://schemas.microsoft.com/office/drawing/2014/main" id="{00000000-0008-0000-0200-00000A04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xdr:row>
      <xdr:rowOff>0</xdr:rowOff>
    </xdr:from>
    <xdr:ext cx="95250" cy="19050"/>
    <xdr:sp macro="" textlink="">
      <xdr:nvSpPr>
        <xdr:cNvPr id="1035" name="Text Box 364">
          <a:extLst>
            <a:ext uri="{FF2B5EF4-FFF2-40B4-BE49-F238E27FC236}">
              <a16:creationId xmlns:a16="http://schemas.microsoft.com/office/drawing/2014/main" id="{00000000-0008-0000-0200-00000B04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xdr:row>
      <xdr:rowOff>0</xdr:rowOff>
    </xdr:from>
    <xdr:ext cx="95250" cy="19050"/>
    <xdr:sp macro="" textlink="">
      <xdr:nvSpPr>
        <xdr:cNvPr id="1036" name="Text Box 365">
          <a:extLst>
            <a:ext uri="{FF2B5EF4-FFF2-40B4-BE49-F238E27FC236}">
              <a16:creationId xmlns:a16="http://schemas.microsoft.com/office/drawing/2014/main" id="{00000000-0008-0000-0200-00000C04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xdr:row>
      <xdr:rowOff>0</xdr:rowOff>
    </xdr:from>
    <xdr:ext cx="95250" cy="19050"/>
    <xdr:sp macro="" textlink="">
      <xdr:nvSpPr>
        <xdr:cNvPr id="1037" name="Text Box 366">
          <a:extLst>
            <a:ext uri="{FF2B5EF4-FFF2-40B4-BE49-F238E27FC236}">
              <a16:creationId xmlns:a16="http://schemas.microsoft.com/office/drawing/2014/main" id="{00000000-0008-0000-0200-00000D04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xdr:row>
      <xdr:rowOff>0</xdr:rowOff>
    </xdr:from>
    <xdr:ext cx="95250" cy="19050"/>
    <xdr:sp macro="" textlink="">
      <xdr:nvSpPr>
        <xdr:cNvPr id="1038" name="Text Box 367">
          <a:extLst>
            <a:ext uri="{FF2B5EF4-FFF2-40B4-BE49-F238E27FC236}">
              <a16:creationId xmlns:a16="http://schemas.microsoft.com/office/drawing/2014/main" id="{00000000-0008-0000-0200-00000E04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xdr:row>
      <xdr:rowOff>0</xdr:rowOff>
    </xdr:from>
    <xdr:ext cx="95250" cy="19050"/>
    <xdr:sp macro="" textlink="">
      <xdr:nvSpPr>
        <xdr:cNvPr id="1039" name="Text Box 368">
          <a:extLst>
            <a:ext uri="{FF2B5EF4-FFF2-40B4-BE49-F238E27FC236}">
              <a16:creationId xmlns:a16="http://schemas.microsoft.com/office/drawing/2014/main" id="{00000000-0008-0000-0200-00000F04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xdr:row>
      <xdr:rowOff>0</xdr:rowOff>
    </xdr:from>
    <xdr:ext cx="95250" cy="19050"/>
    <xdr:sp macro="" textlink="">
      <xdr:nvSpPr>
        <xdr:cNvPr id="1040" name="Text Box 369">
          <a:extLst>
            <a:ext uri="{FF2B5EF4-FFF2-40B4-BE49-F238E27FC236}">
              <a16:creationId xmlns:a16="http://schemas.microsoft.com/office/drawing/2014/main" id="{00000000-0008-0000-0200-00001004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xdr:row>
      <xdr:rowOff>0</xdr:rowOff>
    </xdr:from>
    <xdr:ext cx="95250" cy="19050"/>
    <xdr:sp macro="" textlink="">
      <xdr:nvSpPr>
        <xdr:cNvPr id="1041" name="Text Box 370">
          <a:extLst>
            <a:ext uri="{FF2B5EF4-FFF2-40B4-BE49-F238E27FC236}">
              <a16:creationId xmlns:a16="http://schemas.microsoft.com/office/drawing/2014/main" id="{00000000-0008-0000-0200-00001104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xdr:row>
      <xdr:rowOff>0</xdr:rowOff>
    </xdr:from>
    <xdr:ext cx="95250" cy="19050"/>
    <xdr:sp macro="" textlink="">
      <xdr:nvSpPr>
        <xdr:cNvPr id="1042" name="Text Box 371">
          <a:extLst>
            <a:ext uri="{FF2B5EF4-FFF2-40B4-BE49-F238E27FC236}">
              <a16:creationId xmlns:a16="http://schemas.microsoft.com/office/drawing/2014/main" id="{00000000-0008-0000-0200-00001204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xdr:row>
      <xdr:rowOff>0</xdr:rowOff>
    </xdr:from>
    <xdr:ext cx="95250" cy="19050"/>
    <xdr:sp macro="" textlink="">
      <xdr:nvSpPr>
        <xdr:cNvPr id="1043" name="Text Box 372">
          <a:extLst>
            <a:ext uri="{FF2B5EF4-FFF2-40B4-BE49-F238E27FC236}">
              <a16:creationId xmlns:a16="http://schemas.microsoft.com/office/drawing/2014/main" id="{00000000-0008-0000-0200-00001304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6"/>
    <xdr:sp macro="" textlink="">
      <xdr:nvSpPr>
        <xdr:cNvPr id="1044" name="Text Box 373">
          <a:extLst>
            <a:ext uri="{FF2B5EF4-FFF2-40B4-BE49-F238E27FC236}">
              <a16:creationId xmlns:a16="http://schemas.microsoft.com/office/drawing/2014/main" id="{00000000-0008-0000-0200-000014040000}"/>
            </a:ext>
          </a:extLst>
        </xdr:cNvPr>
        <xdr:cNvSpPr txBox="1">
          <a:spLocks noChangeArrowheads="1"/>
        </xdr:cNvSpPr>
      </xdr:nvSpPr>
      <xdr:spPr bwMode="auto">
        <a:xfrm>
          <a:off x="1076325" y="164115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3"/>
    <xdr:sp macro="" textlink="">
      <xdr:nvSpPr>
        <xdr:cNvPr id="1045" name="Text Box 374">
          <a:extLst>
            <a:ext uri="{FF2B5EF4-FFF2-40B4-BE49-F238E27FC236}">
              <a16:creationId xmlns:a16="http://schemas.microsoft.com/office/drawing/2014/main" id="{00000000-0008-0000-0200-000015040000}"/>
            </a:ext>
          </a:extLst>
        </xdr:cNvPr>
        <xdr:cNvSpPr txBox="1">
          <a:spLocks noChangeArrowheads="1"/>
        </xdr:cNvSpPr>
      </xdr:nvSpPr>
      <xdr:spPr bwMode="auto">
        <a:xfrm>
          <a:off x="1076325" y="1641157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046" name="Text Box 375">
          <a:extLst>
            <a:ext uri="{FF2B5EF4-FFF2-40B4-BE49-F238E27FC236}">
              <a16:creationId xmlns:a16="http://schemas.microsoft.com/office/drawing/2014/main" id="{00000000-0008-0000-0200-00001604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047" name="Text Box 376">
          <a:extLst>
            <a:ext uri="{FF2B5EF4-FFF2-40B4-BE49-F238E27FC236}">
              <a16:creationId xmlns:a16="http://schemas.microsoft.com/office/drawing/2014/main" id="{00000000-0008-0000-0200-00001704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3"/>
    <xdr:sp macro="" textlink="">
      <xdr:nvSpPr>
        <xdr:cNvPr id="1048" name="Text Box 377">
          <a:extLst>
            <a:ext uri="{FF2B5EF4-FFF2-40B4-BE49-F238E27FC236}">
              <a16:creationId xmlns:a16="http://schemas.microsoft.com/office/drawing/2014/main" id="{00000000-0008-0000-0200-000018040000}"/>
            </a:ext>
          </a:extLst>
        </xdr:cNvPr>
        <xdr:cNvSpPr txBox="1">
          <a:spLocks noChangeArrowheads="1"/>
        </xdr:cNvSpPr>
      </xdr:nvSpPr>
      <xdr:spPr bwMode="auto">
        <a:xfrm>
          <a:off x="1076325" y="1641157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049" name="Text Box 378">
          <a:extLst>
            <a:ext uri="{FF2B5EF4-FFF2-40B4-BE49-F238E27FC236}">
              <a16:creationId xmlns:a16="http://schemas.microsoft.com/office/drawing/2014/main" id="{00000000-0008-0000-0200-00001904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050" name="Text Box 379">
          <a:extLst>
            <a:ext uri="{FF2B5EF4-FFF2-40B4-BE49-F238E27FC236}">
              <a16:creationId xmlns:a16="http://schemas.microsoft.com/office/drawing/2014/main" id="{00000000-0008-0000-0200-00001A04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3"/>
    <xdr:sp macro="" textlink="">
      <xdr:nvSpPr>
        <xdr:cNvPr id="1051" name="Text Box 380">
          <a:extLst>
            <a:ext uri="{FF2B5EF4-FFF2-40B4-BE49-F238E27FC236}">
              <a16:creationId xmlns:a16="http://schemas.microsoft.com/office/drawing/2014/main" id="{00000000-0008-0000-0200-00001B040000}"/>
            </a:ext>
          </a:extLst>
        </xdr:cNvPr>
        <xdr:cNvSpPr txBox="1">
          <a:spLocks noChangeArrowheads="1"/>
        </xdr:cNvSpPr>
      </xdr:nvSpPr>
      <xdr:spPr bwMode="auto">
        <a:xfrm>
          <a:off x="1076325" y="1641157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052" name="Text Box 381">
          <a:extLst>
            <a:ext uri="{FF2B5EF4-FFF2-40B4-BE49-F238E27FC236}">
              <a16:creationId xmlns:a16="http://schemas.microsoft.com/office/drawing/2014/main" id="{00000000-0008-0000-0200-00001C04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053" name="Text Box 382">
          <a:extLst>
            <a:ext uri="{FF2B5EF4-FFF2-40B4-BE49-F238E27FC236}">
              <a16:creationId xmlns:a16="http://schemas.microsoft.com/office/drawing/2014/main" id="{00000000-0008-0000-0200-00001D04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xdr:row>
      <xdr:rowOff>0</xdr:rowOff>
    </xdr:from>
    <xdr:ext cx="95250" cy="19050"/>
    <xdr:sp macro="" textlink="">
      <xdr:nvSpPr>
        <xdr:cNvPr id="1054" name="Text Box 383">
          <a:extLst>
            <a:ext uri="{FF2B5EF4-FFF2-40B4-BE49-F238E27FC236}">
              <a16:creationId xmlns:a16="http://schemas.microsoft.com/office/drawing/2014/main" id="{00000000-0008-0000-0200-00001E04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xdr:row>
      <xdr:rowOff>0</xdr:rowOff>
    </xdr:from>
    <xdr:ext cx="95250" cy="19050"/>
    <xdr:sp macro="" textlink="">
      <xdr:nvSpPr>
        <xdr:cNvPr id="1055" name="Text Box 384">
          <a:extLst>
            <a:ext uri="{FF2B5EF4-FFF2-40B4-BE49-F238E27FC236}">
              <a16:creationId xmlns:a16="http://schemas.microsoft.com/office/drawing/2014/main" id="{00000000-0008-0000-0200-00001F04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xdr:row>
      <xdr:rowOff>0</xdr:rowOff>
    </xdr:from>
    <xdr:ext cx="95250" cy="19050"/>
    <xdr:sp macro="" textlink="">
      <xdr:nvSpPr>
        <xdr:cNvPr id="1056" name="Text Box 385">
          <a:extLst>
            <a:ext uri="{FF2B5EF4-FFF2-40B4-BE49-F238E27FC236}">
              <a16:creationId xmlns:a16="http://schemas.microsoft.com/office/drawing/2014/main" id="{00000000-0008-0000-0200-00002004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xdr:row>
      <xdr:rowOff>0</xdr:rowOff>
    </xdr:from>
    <xdr:ext cx="95250" cy="19050"/>
    <xdr:sp macro="" textlink="">
      <xdr:nvSpPr>
        <xdr:cNvPr id="1057" name="Text Box 386">
          <a:extLst>
            <a:ext uri="{FF2B5EF4-FFF2-40B4-BE49-F238E27FC236}">
              <a16:creationId xmlns:a16="http://schemas.microsoft.com/office/drawing/2014/main" id="{00000000-0008-0000-0200-00002104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xdr:row>
      <xdr:rowOff>0</xdr:rowOff>
    </xdr:from>
    <xdr:ext cx="95250" cy="19050"/>
    <xdr:sp macro="" textlink="">
      <xdr:nvSpPr>
        <xdr:cNvPr id="1058" name="Text Box 387">
          <a:extLst>
            <a:ext uri="{FF2B5EF4-FFF2-40B4-BE49-F238E27FC236}">
              <a16:creationId xmlns:a16="http://schemas.microsoft.com/office/drawing/2014/main" id="{00000000-0008-0000-0200-00002204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xdr:row>
      <xdr:rowOff>0</xdr:rowOff>
    </xdr:from>
    <xdr:ext cx="95250" cy="19050"/>
    <xdr:sp macro="" textlink="">
      <xdr:nvSpPr>
        <xdr:cNvPr id="1059" name="Text Box 388">
          <a:extLst>
            <a:ext uri="{FF2B5EF4-FFF2-40B4-BE49-F238E27FC236}">
              <a16:creationId xmlns:a16="http://schemas.microsoft.com/office/drawing/2014/main" id="{00000000-0008-0000-0200-00002304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xdr:row>
      <xdr:rowOff>0</xdr:rowOff>
    </xdr:from>
    <xdr:ext cx="95250" cy="19050"/>
    <xdr:sp macro="" textlink="">
      <xdr:nvSpPr>
        <xdr:cNvPr id="1060" name="Text Box 389">
          <a:extLst>
            <a:ext uri="{FF2B5EF4-FFF2-40B4-BE49-F238E27FC236}">
              <a16:creationId xmlns:a16="http://schemas.microsoft.com/office/drawing/2014/main" id="{00000000-0008-0000-0200-00002404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xdr:row>
      <xdr:rowOff>0</xdr:rowOff>
    </xdr:from>
    <xdr:ext cx="95250" cy="19050"/>
    <xdr:sp macro="" textlink="">
      <xdr:nvSpPr>
        <xdr:cNvPr id="1061" name="Text Box 390">
          <a:extLst>
            <a:ext uri="{FF2B5EF4-FFF2-40B4-BE49-F238E27FC236}">
              <a16:creationId xmlns:a16="http://schemas.microsoft.com/office/drawing/2014/main" id="{00000000-0008-0000-0200-00002504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xdr:row>
      <xdr:rowOff>0</xdr:rowOff>
    </xdr:from>
    <xdr:ext cx="95250" cy="19050"/>
    <xdr:sp macro="" textlink="">
      <xdr:nvSpPr>
        <xdr:cNvPr id="1062" name="Text Box 391">
          <a:extLst>
            <a:ext uri="{FF2B5EF4-FFF2-40B4-BE49-F238E27FC236}">
              <a16:creationId xmlns:a16="http://schemas.microsoft.com/office/drawing/2014/main" id="{00000000-0008-0000-0200-00002604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xdr:row>
      <xdr:rowOff>0</xdr:rowOff>
    </xdr:from>
    <xdr:ext cx="95250" cy="19050"/>
    <xdr:sp macro="" textlink="">
      <xdr:nvSpPr>
        <xdr:cNvPr id="1063" name="Text Box 392">
          <a:extLst>
            <a:ext uri="{FF2B5EF4-FFF2-40B4-BE49-F238E27FC236}">
              <a16:creationId xmlns:a16="http://schemas.microsoft.com/office/drawing/2014/main" id="{00000000-0008-0000-0200-00002704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xdr:row>
      <xdr:rowOff>0</xdr:rowOff>
    </xdr:from>
    <xdr:ext cx="95250" cy="19050"/>
    <xdr:sp macro="" textlink="">
      <xdr:nvSpPr>
        <xdr:cNvPr id="1064" name="Text Box 393">
          <a:extLst>
            <a:ext uri="{FF2B5EF4-FFF2-40B4-BE49-F238E27FC236}">
              <a16:creationId xmlns:a16="http://schemas.microsoft.com/office/drawing/2014/main" id="{00000000-0008-0000-0200-00002804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xdr:row>
      <xdr:rowOff>0</xdr:rowOff>
    </xdr:from>
    <xdr:ext cx="95250" cy="19050"/>
    <xdr:sp macro="" textlink="">
      <xdr:nvSpPr>
        <xdr:cNvPr id="1065" name="Text Box 394">
          <a:extLst>
            <a:ext uri="{FF2B5EF4-FFF2-40B4-BE49-F238E27FC236}">
              <a16:creationId xmlns:a16="http://schemas.microsoft.com/office/drawing/2014/main" id="{00000000-0008-0000-0200-00002904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xdr:row>
      <xdr:rowOff>0</xdr:rowOff>
    </xdr:from>
    <xdr:ext cx="95250" cy="19050"/>
    <xdr:sp macro="" textlink="">
      <xdr:nvSpPr>
        <xdr:cNvPr id="1066" name="Text Box 395">
          <a:extLst>
            <a:ext uri="{FF2B5EF4-FFF2-40B4-BE49-F238E27FC236}">
              <a16:creationId xmlns:a16="http://schemas.microsoft.com/office/drawing/2014/main" id="{00000000-0008-0000-0200-00002A04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xdr:row>
      <xdr:rowOff>0</xdr:rowOff>
    </xdr:from>
    <xdr:ext cx="95250" cy="19050"/>
    <xdr:sp macro="" textlink="">
      <xdr:nvSpPr>
        <xdr:cNvPr id="1067" name="Text Box 396">
          <a:extLst>
            <a:ext uri="{FF2B5EF4-FFF2-40B4-BE49-F238E27FC236}">
              <a16:creationId xmlns:a16="http://schemas.microsoft.com/office/drawing/2014/main" id="{00000000-0008-0000-0200-00002B04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xdr:row>
      <xdr:rowOff>0</xdr:rowOff>
    </xdr:from>
    <xdr:ext cx="95250" cy="19050"/>
    <xdr:sp macro="" textlink="">
      <xdr:nvSpPr>
        <xdr:cNvPr id="1068" name="Text Box 397">
          <a:extLst>
            <a:ext uri="{FF2B5EF4-FFF2-40B4-BE49-F238E27FC236}">
              <a16:creationId xmlns:a16="http://schemas.microsoft.com/office/drawing/2014/main" id="{00000000-0008-0000-0200-00002C04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xdr:row>
      <xdr:rowOff>0</xdr:rowOff>
    </xdr:from>
    <xdr:ext cx="95250" cy="19050"/>
    <xdr:sp macro="" textlink="">
      <xdr:nvSpPr>
        <xdr:cNvPr id="1069" name="Text Box 398">
          <a:extLst>
            <a:ext uri="{FF2B5EF4-FFF2-40B4-BE49-F238E27FC236}">
              <a16:creationId xmlns:a16="http://schemas.microsoft.com/office/drawing/2014/main" id="{00000000-0008-0000-0200-00002D04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xdr:row>
      <xdr:rowOff>0</xdr:rowOff>
    </xdr:from>
    <xdr:ext cx="95250" cy="19050"/>
    <xdr:sp macro="" textlink="">
      <xdr:nvSpPr>
        <xdr:cNvPr id="1070" name="Text Box 399">
          <a:extLst>
            <a:ext uri="{FF2B5EF4-FFF2-40B4-BE49-F238E27FC236}">
              <a16:creationId xmlns:a16="http://schemas.microsoft.com/office/drawing/2014/main" id="{00000000-0008-0000-0200-00002E04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xdr:row>
      <xdr:rowOff>0</xdr:rowOff>
    </xdr:from>
    <xdr:ext cx="95250" cy="19050"/>
    <xdr:sp macro="" textlink="">
      <xdr:nvSpPr>
        <xdr:cNvPr id="1071" name="Text Box 400">
          <a:extLst>
            <a:ext uri="{FF2B5EF4-FFF2-40B4-BE49-F238E27FC236}">
              <a16:creationId xmlns:a16="http://schemas.microsoft.com/office/drawing/2014/main" id="{00000000-0008-0000-0200-00002F04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xdr:row>
      <xdr:rowOff>0</xdr:rowOff>
    </xdr:from>
    <xdr:ext cx="95250" cy="19050"/>
    <xdr:sp macro="" textlink="">
      <xdr:nvSpPr>
        <xdr:cNvPr id="1072" name="Text Box 401">
          <a:extLst>
            <a:ext uri="{FF2B5EF4-FFF2-40B4-BE49-F238E27FC236}">
              <a16:creationId xmlns:a16="http://schemas.microsoft.com/office/drawing/2014/main" id="{00000000-0008-0000-0200-00003004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xdr:row>
      <xdr:rowOff>0</xdr:rowOff>
    </xdr:from>
    <xdr:ext cx="95250" cy="19050"/>
    <xdr:sp macro="" textlink="">
      <xdr:nvSpPr>
        <xdr:cNvPr id="1073" name="Text Box 402">
          <a:extLst>
            <a:ext uri="{FF2B5EF4-FFF2-40B4-BE49-F238E27FC236}">
              <a16:creationId xmlns:a16="http://schemas.microsoft.com/office/drawing/2014/main" id="{00000000-0008-0000-0200-00003104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xdr:row>
      <xdr:rowOff>0</xdr:rowOff>
    </xdr:from>
    <xdr:ext cx="95250" cy="19050"/>
    <xdr:sp macro="" textlink="">
      <xdr:nvSpPr>
        <xdr:cNvPr id="1074" name="Text Box 403">
          <a:extLst>
            <a:ext uri="{FF2B5EF4-FFF2-40B4-BE49-F238E27FC236}">
              <a16:creationId xmlns:a16="http://schemas.microsoft.com/office/drawing/2014/main" id="{00000000-0008-0000-0200-00003204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xdr:row>
      <xdr:rowOff>0</xdr:rowOff>
    </xdr:from>
    <xdr:ext cx="95250" cy="19050"/>
    <xdr:sp macro="" textlink="">
      <xdr:nvSpPr>
        <xdr:cNvPr id="1075" name="Text Box 404">
          <a:extLst>
            <a:ext uri="{FF2B5EF4-FFF2-40B4-BE49-F238E27FC236}">
              <a16:creationId xmlns:a16="http://schemas.microsoft.com/office/drawing/2014/main" id="{00000000-0008-0000-0200-00003304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xdr:row>
      <xdr:rowOff>0</xdr:rowOff>
    </xdr:from>
    <xdr:ext cx="95250" cy="19050"/>
    <xdr:sp macro="" textlink="">
      <xdr:nvSpPr>
        <xdr:cNvPr id="1076" name="Text Box 405">
          <a:extLst>
            <a:ext uri="{FF2B5EF4-FFF2-40B4-BE49-F238E27FC236}">
              <a16:creationId xmlns:a16="http://schemas.microsoft.com/office/drawing/2014/main" id="{00000000-0008-0000-0200-00003404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xdr:row>
      <xdr:rowOff>0</xdr:rowOff>
    </xdr:from>
    <xdr:ext cx="95250" cy="19050"/>
    <xdr:sp macro="" textlink="">
      <xdr:nvSpPr>
        <xdr:cNvPr id="1077" name="Text Box 406">
          <a:extLst>
            <a:ext uri="{FF2B5EF4-FFF2-40B4-BE49-F238E27FC236}">
              <a16:creationId xmlns:a16="http://schemas.microsoft.com/office/drawing/2014/main" id="{00000000-0008-0000-0200-00003504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xdr:row>
      <xdr:rowOff>0</xdr:rowOff>
    </xdr:from>
    <xdr:ext cx="95250" cy="19050"/>
    <xdr:sp macro="" textlink="">
      <xdr:nvSpPr>
        <xdr:cNvPr id="1078" name="Text Box 407">
          <a:extLst>
            <a:ext uri="{FF2B5EF4-FFF2-40B4-BE49-F238E27FC236}">
              <a16:creationId xmlns:a16="http://schemas.microsoft.com/office/drawing/2014/main" id="{00000000-0008-0000-0200-00003604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xdr:row>
      <xdr:rowOff>0</xdr:rowOff>
    </xdr:from>
    <xdr:ext cx="95250" cy="19050"/>
    <xdr:sp macro="" textlink="">
      <xdr:nvSpPr>
        <xdr:cNvPr id="1079" name="Text Box 408">
          <a:extLst>
            <a:ext uri="{FF2B5EF4-FFF2-40B4-BE49-F238E27FC236}">
              <a16:creationId xmlns:a16="http://schemas.microsoft.com/office/drawing/2014/main" id="{00000000-0008-0000-0200-00003704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xdr:row>
      <xdr:rowOff>0</xdr:rowOff>
    </xdr:from>
    <xdr:ext cx="95250" cy="19050"/>
    <xdr:sp macro="" textlink="">
      <xdr:nvSpPr>
        <xdr:cNvPr id="1080" name="Text Box 409">
          <a:extLst>
            <a:ext uri="{FF2B5EF4-FFF2-40B4-BE49-F238E27FC236}">
              <a16:creationId xmlns:a16="http://schemas.microsoft.com/office/drawing/2014/main" id="{00000000-0008-0000-0200-00003804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3"/>
    <xdr:sp macro="" textlink="">
      <xdr:nvSpPr>
        <xdr:cNvPr id="1081" name="Text Box 410">
          <a:extLst>
            <a:ext uri="{FF2B5EF4-FFF2-40B4-BE49-F238E27FC236}">
              <a16:creationId xmlns:a16="http://schemas.microsoft.com/office/drawing/2014/main" id="{00000000-0008-0000-0200-000039040000}"/>
            </a:ext>
          </a:extLst>
        </xdr:cNvPr>
        <xdr:cNvSpPr txBox="1">
          <a:spLocks noChangeArrowheads="1"/>
        </xdr:cNvSpPr>
      </xdr:nvSpPr>
      <xdr:spPr bwMode="auto">
        <a:xfrm>
          <a:off x="1076325" y="1641157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7"/>
    <xdr:sp macro="" textlink="">
      <xdr:nvSpPr>
        <xdr:cNvPr id="1082" name="Text Box 411">
          <a:extLst>
            <a:ext uri="{FF2B5EF4-FFF2-40B4-BE49-F238E27FC236}">
              <a16:creationId xmlns:a16="http://schemas.microsoft.com/office/drawing/2014/main" id="{00000000-0008-0000-0200-00003A040000}"/>
            </a:ext>
          </a:extLst>
        </xdr:cNvPr>
        <xdr:cNvSpPr txBox="1">
          <a:spLocks noChangeArrowheads="1"/>
        </xdr:cNvSpPr>
      </xdr:nvSpPr>
      <xdr:spPr bwMode="auto">
        <a:xfrm>
          <a:off x="1076325" y="1641157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083" name="Text Box 412">
          <a:extLst>
            <a:ext uri="{FF2B5EF4-FFF2-40B4-BE49-F238E27FC236}">
              <a16:creationId xmlns:a16="http://schemas.microsoft.com/office/drawing/2014/main" id="{00000000-0008-0000-0200-00003B04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084" name="Text Box 413">
          <a:extLst>
            <a:ext uri="{FF2B5EF4-FFF2-40B4-BE49-F238E27FC236}">
              <a16:creationId xmlns:a16="http://schemas.microsoft.com/office/drawing/2014/main" id="{00000000-0008-0000-0200-00003C04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7"/>
    <xdr:sp macro="" textlink="">
      <xdr:nvSpPr>
        <xdr:cNvPr id="1085" name="Text Box 414">
          <a:extLst>
            <a:ext uri="{FF2B5EF4-FFF2-40B4-BE49-F238E27FC236}">
              <a16:creationId xmlns:a16="http://schemas.microsoft.com/office/drawing/2014/main" id="{00000000-0008-0000-0200-00003D040000}"/>
            </a:ext>
          </a:extLst>
        </xdr:cNvPr>
        <xdr:cNvSpPr txBox="1">
          <a:spLocks noChangeArrowheads="1"/>
        </xdr:cNvSpPr>
      </xdr:nvSpPr>
      <xdr:spPr bwMode="auto">
        <a:xfrm>
          <a:off x="1076325" y="1641157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086" name="Text Box 415">
          <a:extLst>
            <a:ext uri="{FF2B5EF4-FFF2-40B4-BE49-F238E27FC236}">
              <a16:creationId xmlns:a16="http://schemas.microsoft.com/office/drawing/2014/main" id="{00000000-0008-0000-0200-00003E04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087" name="Text Box 416">
          <a:extLst>
            <a:ext uri="{FF2B5EF4-FFF2-40B4-BE49-F238E27FC236}">
              <a16:creationId xmlns:a16="http://schemas.microsoft.com/office/drawing/2014/main" id="{00000000-0008-0000-0200-00003F04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7"/>
    <xdr:sp macro="" textlink="">
      <xdr:nvSpPr>
        <xdr:cNvPr id="1088" name="Text Box 417">
          <a:extLst>
            <a:ext uri="{FF2B5EF4-FFF2-40B4-BE49-F238E27FC236}">
              <a16:creationId xmlns:a16="http://schemas.microsoft.com/office/drawing/2014/main" id="{00000000-0008-0000-0200-000040040000}"/>
            </a:ext>
          </a:extLst>
        </xdr:cNvPr>
        <xdr:cNvSpPr txBox="1">
          <a:spLocks noChangeArrowheads="1"/>
        </xdr:cNvSpPr>
      </xdr:nvSpPr>
      <xdr:spPr bwMode="auto">
        <a:xfrm>
          <a:off x="1076325" y="1641157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089" name="Text Box 418">
          <a:extLst>
            <a:ext uri="{FF2B5EF4-FFF2-40B4-BE49-F238E27FC236}">
              <a16:creationId xmlns:a16="http://schemas.microsoft.com/office/drawing/2014/main" id="{00000000-0008-0000-0200-00004104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090" name="Text Box 419">
          <a:extLst>
            <a:ext uri="{FF2B5EF4-FFF2-40B4-BE49-F238E27FC236}">
              <a16:creationId xmlns:a16="http://schemas.microsoft.com/office/drawing/2014/main" id="{00000000-0008-0000-0200-00004204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xdr:row>
      <xdr:rowOff>0</xdr:rowOff>
    </xdr:from>
    <xdr:ext cx="95250" cy="19050"/>
    <xdr:sp macro="" textlink="">
      <xdr:nvSpPr>
        <xdr:cNvPr id="1091" name="Text Box 420">
          <a:extLst>
            <a:ext uri="{FF2B5EF4-FFF2-40B4-BE49-F238E27FC236}">
              <a16:creationId xmlns:a16="http://schemas.microsoft.com/office/drawing/2014/main" id="{00000000-0008-0000-0200-00004304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xdr:row>
      <xdr:rowOff>0</xdr:rowOff>
    </xdr:from>
    <xdr:ext cx="95250" cy="19050"/>
    <xdr:sp macro="" textlink="">
      <xdr:nvSpPr>
        <xdr:cNvPr id="1092" name="Text Box 421">
          <a:extLst>
            <a:ext uri="{FF2B5EF4-FFF2-40B4-BE49-F238E27FC236}">
              <a16:creationId xmlns:a16="http://schemas.microsoft.com/office/drawing/2014/main" id="{00000000-0008-0000-0200-00004404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xdr:row>
      <xdr:rowOff>0</xdr:rowOff>
    </xdr:from>
    <xdr:ext cx="95250" cy="19050"/>
    <xdr:sp macro="" textlink="">
      <xdr:nvSpPr>
        <xdr:cNvPr id="1093" name="Text Box 422">
          <a:extLst>
            <a:ext uri="{FF2B5EF4-FFF2-40B4-BE49-F238E27FC236}">
              <a16:creationId xmlns:a16="http://schemas.microsoft.com/office/drawing/2014/main" id="{00000000-0008-0000-0200-00004504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xdr:row>
      <xdr:rowOff>0</xdr:rowOff>
    </xdr:from>
    <xdr:ext cx="95250" cy="19050"/>
    <xdr:sp macro="" textlink="">
      <xdr:nvSpPr>
        <xdr:cNvPr id="1094" name="Text Box 423">
          <a:extLst>
            <a:ext uri="{FF2B5EF4-FFF2-40B4-BE49-F238E27FC236}">
              <a16:creationId xmlns:a16="http://schemas.microsoft.com/office/drawing/2014/main" id="{00000000-0008-0000-0200-00004604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xdr:row>
      <xdr:rowOff>0</xdr:rowOff>
    </xdr:from>
    <xdr:ext cx="95250" cy="19050"/>
    <xdr:sp macro="" textlink="">
      <xdr:nvSpPr>
        <xdr:cNvPr id="1095" name="Text Box 424">
          <a:extLst>
            <a:ext uri="{FF2B5EF4-FFF2-40B4-BE49-F238E27FC236}">
              <a16:creationId xmlns:a16="http://schemas.microsoft.com/office/drawing/2014/main" id="{00000000-0008-0000-0200-00004704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xdr:row>
      <xdr:rowOff>0</xdr:rowOff>
    </xdr:from>
    <xdr:ext cx="95250" cy="19050"/>
    <xdr:sp macro="" textlink="">
      <xdr:nvSpPr>
        <xdr:cNvPr id="1096" name="Text Box 425">
          <a:extLst>
            <a:ext uri="{FF2B5EF4-FFF2-40B4-BE49-F238E27FC236}">
              <a16:creationId xmlns:a16="http://schemas.microsoft.com/office/drawing/2014/main" id="{00000000-0008-0000-0200-00004804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xdr:row>
      <xdr:rowOff>0</xdr:rowOff>
    </xdr:from>
    <xdr:ext cx="95250" cy="19050"/>
    <xdr:sp macro="" textlink="">
      <xdr:nvSpPr>
        <xdr:cNvPr id="1097" name="Text Box 426">
          <a:extLst>
            <a:ext uri="{FF2B5EF4-FFF2-40B4-BE49-F238E27FC236}">
              <a16:creationId xmlns:a16="http://schemas.microsoft.com/office/drawing/2014/main" id="{00000000-0008-0000-0200-00004904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xdr:row>
      <xdr:rowOff>0</xdr:rowOff>
    </xdr:from>
    <xdr:ext cx="95250" cy="19050"/>
    <xdr:sp macro="" textlink="">
      <xdr:nvSpPr>
        <xdr:cNvPr id="1098" name="Text Box 427">
          <a:extLst>
            <a:ext uri="{FF2B5EF4-FFF2-40B4-BE49-F238E27FC236}">
              <a16:creationId xmlns:a16="http://schemas.microsoft.com/office/drawing/2014/main" id="{00000000-0008-0000-0200-00004A04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xdr:row>
      <xdr:rowOff>0</xdr:rowOff>
    </xdr:from>
    <xdr:ext cx="95250" cy="19050"/>
    <xdr:sp macro="" textlink="">
      <xdr:nvSpPr>
        <xdr:cNvPr id="1099" name="Text Box 428">
          <a:extLst>
            <a:ext uri="{FF2B5EF4-FFF2-40B4-BE49-F238E27FC236}">
              <a16:creationId xmlns:a16="http://schemas.microsoft.com/office/drawing/2014/main" id="{00000000-0008-0000-0200-00004B04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xdr:row>
      <xdr:rowOff>0</xdr:rowOff>
    </xdr:from>
    <xdr:ext cx="95250" cy="19050"/>
    <xdr:sp macro="" textlink="">
      <xdr:nvSpPr>
        <xdr:cNvPr id="1100" name="Text Box 429">
          <a:extLst>
            <a:ext uri="{FF2B5EF4-FFF2-40B4-BE49-F238E27FC236}">
              <a16:creationId xmlns:a16="http://schemas.microsoft.com/office/drawing/2014/main" id="{00000000-0008-0000-0200-00004C04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xdr:row>
      <xdr:rowOff>0</xdr:rowOff>
    </xdr:from>
    <xdr:ext cx="95250" cy="19050"/>
    <xdr:sp macro="" textlink="">
      <xdr:nvSpPr>
        <xdr:cNvPr id="1101" name="Text Box 430">
          <a:extLst>
            <a:ext uri="{FF2B5EF4-FFF2-40B4-BE49-F238E27FC236}">
              <a16:creationId xmlns:a16="http://schemas.microsoft.com/office/drawing/2014/main" id="{00000000-0008-0000-0200-00004D04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xdr:row>
      <xdr:rowOff>0</xdr:rowOff>
    </xdr:from>
    <xdr:ext cx="95250" cy="19050"/>
    <xdr:sp macro="" textlink="">
      <xdr:nvSpPr>
        <xdr:cNvPr id="1102" name="Text Box 431">
          <a:extLst>
            <a:ext uri="{FF2B5EF4-FFF2-40B4-BE49-F238E27FC236}">
              <a16:creationId xmlns:a16="http://schemas.microsoft.com/office/drawing/2014/main" id="{00000000-0008-0000-0200-00004E04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xdr:row>
      <xdr:rowOff>0</xdr:rowOff>
    </xdr:from>
    <xdr:ext cx="95250" cy="19050"/>
    <xdr:sp macro="" textlink="">
      <xdr:nvSpPr>
        <xdr:cNvPr id="1103" name="Text Box 432">
          <a:extLst>
            <a:ext uri="{FF2B5EF4-FFF2-40B4-BE49-F238E27FC236}">
              <a16:creationId xmlns:a16="http://schemas.microsoft.com/office/drawing/2014/main" id="{00000000-0008-0000-0200-00004F04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xdr:row>
      <xdr:rowOff>0</xdr:rowOff>
    </xdr:from>
    <xdr:ext cx="95250" cy="19050"/>
    <xdr:sp macro="" textlink="">
      <xdr:nvSpPr>
        <xdr:cNvPr id="1104" name="Text Box 433">
          <a:extLst>
            <a:ext uri="{FF2B5EF4-FFF2-40B4-BE49-F238E27FC236}">
              <a16:creationId xmlns:a16="http://schemas.microsoft.com/office/drawing/2014/main" id="{00000000-0008-0000-0200-00005004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xdr:row>
      <xdr:rowOff>0</xdr:rowOff>
    </xdr:from>
    <xdr:ext cx="95250" cy="19050"/>
    <xdr:sp macro="" textlink="">
      <xdr:nvSpPr>
        <xdr:cNvPr id="1105" name="Text Box 434">
          <a:extLst>
            <a:ext uri="{FF2B5EF4-FFF2-40B4-BE49-F238E27FC236}">
              <a16:creationId xmlns:a16="http://schemas.microsoft.com/office/drawing/2014/main" id="{00000000-0008-0000-0200-00005104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xdr:row>
      <xdr:rowOff>0</xdr:rowOff>
    </xdr:from>
    <xdr:ext cx="95250" cy="19050"/>
    <xdr:sp macro="" textlink="">
      <xdr:nvSpPr>
        <xdr:cNvPr id="1106" name="Text Box 435">
          <a:extLst>
            <a:ext uri="{FF2B5EF4-FFF2-40B4-BE49-F238E27FC236}">
              <a16:creationId xmlns:a16="http://schemas.microsoft.com/office/drawing/2014/main" id="{00000000-0008-0000-0200-00005204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xdr:row>
      <xdr:rowOff>0</xdr:rowOff>
    </xdr:from>
    <xdr:ext cx="95250" cy="19050"/>
    <xdr:sp macro="" textlink="">
      <xdr:nvSpPr>
        <xdr:cNvPr id="1107" name="Text Box 436">
          <a:extLst>
            <a:ext uri="{FF2B5EF4-FFF2-40B4-BE49-F238E27FC236}">
              <a16:creationId xmlns:a16="http://schemas.microsoft.com/office/drawing/2014/main" id="{00000000-0008-0000-0200-00005304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xdr:row>
      <xdr:rowOff>0</xdr:rowOff>
    </xdr:from>
    <xdr:ext cx="95250" cy="19050"/>
    <xdr:sp macro="" textlink="">
      <xdr:nvSpPr>
        <xdr:cNvPr id="1108" name="Text Box 437">
          <a:extLst>
            <a:ext uri="{FF2B5EF4-FFF2-40B4-BE49-F238E27FC236}">
              <a16:creationId xmlns:a16="http://schemas.microsoft.com/office/drawing/2014/main" id="{00000000-0008-0000-0200-00005404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xdr:row>
      <xdr:rowOff>0</xdr:rowOff>
    </xdr:from>
    <xdr:ext cx="95250" cy="19050"/>
    <xdr:sp macro="" textlink="">
      <xdr:nvSpPr>
        <xdr:cNvPr id="1109" name="Text Box 438">
          <a:extLst>
            <a:ext uri="{FF2B5EF4-FFF2-40B4-BE49-F238E27FC236}">
              <a16:creationId xmlns:a16="http://schemas.microsoft.com/office/drawing/2014/main" id="{00000000-0008-0000-0200-00005504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xdr:row>
      <xdr:rowOff>0</xdr:rowOff>
    </xdr:from>
    <xdr:ext cx="95250" cy="19050"/>
    <xdr:sp macro="" textlink="">
      <xdr:nvSpPr>
        <xdr:cNvPr id="1110" name="Text Box 439">
          <a:extLst>
            <a:ext uri="{FF2B5EF4-FFF2-40B4-BE49-F238E27FC236}">
              <a16:creationId xmlns:a16="http://schemas.microsoft.com/office/drawing/2014/main" id="{00000000-0008-0000-0200-00005604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xdr:row>
      <xdr:rowOff>0</xdr:rowOff>
    </xdr:from>
    <xdr:ext cx="95250" cy="19050"/>
    <xdr:sp macro="" textlink="">
      <xdr:nvSpPr>
        <xdr:cNvPr id="1111" name="Text Box 440">
          <a:extLst>
            <a:ext uri="{FF2B5EF4-FFF2-40B4-BE49-F238E27FC236}">
              <a16:creationId xmlns:a16="http://schemas.microsoft.com/office/drawing/2014/main" id="{00000000-0008-0000-0200-00005704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xdr:row>
      <xdr:rowOff>0</xdr:rowOff>
    </xdr:from>
    <xdr:ext cx="95250" cy="19050"/>
    <xdr:sp macro="" textlink="">
      <xdr:nvSpPr>
        <xdr:cNvPr id="1112" name="Text Box 441">
          <a:extLst>
            <a:ext uri="{FF2B5EF4-FFF2-40B4-BE49-F238E27FC236}">
              <a16:creationId xmlns:a16="http://schemas.microsoft.com/office/drawing/2014/main" id="{00000000-0008-0000-0200-00005804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xdr:row>
      <xdr:rowOff>0</xdr:rowOff>
    </xdr:from>
    <xdr:ext cx="95250" cy="19050"/>
    <xdr:sp macro="" textlink="">
      <xdr:nvSpPr>
        <xdr:cNvPr id="1113" name="Text Box 442">
          <a:extLst>
            <a:ext uri="{FF2B5EF4-FFF2-40B4-BE49-F238E27FC236}">
              <a16:creationId xmlns:a16="http://schemas.microsoft.com/office/drawing/2014/main" id="{00000000-0008-0000-0200-00005904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xdr:row>
      <xdr:rowOff>0</xdr:rowOff>
    </xdr:from>
    <xdr:ext cx="95250" cy="19050"/>
    <xdr:sp macro="" textlink="">
      <xdr:nvSpPr>
        <xdr:cNvPr id="1114" name="Text Box 443">
          <a:extLst>
            <a:ext uri="{FF2B5EF4-FFF2-40B4-BE49-F238E27FC236}">
              <a16:creationId xmlns:a16="http://schemas.microsoft.com/office/drawing/2014/main" id="{00000000-0008-0000-0200-00005A04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xdr:row>
      <xdr:rowOff>0</xdr:rowOff>
    </xdr:from>
    <xdr:ext cx="95250" cy="19050"/>
    <xdr:sp macro="" textlink="">
      <xdr:nvSpPr>
        <xdr:cNvPr id="1115" name="Text Box 444">
          <a:extLst>
            <a:ext uri="{FF2B5EF4-FFF2-40B4-BE49-F238E27FC236}">
              <a16:creationId xmlns:a16="http://schemas.microsoft.com/office/drawing/2014/main" id="{00000000-0008-0000-0200-00005B04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xdr:row>
      <xdr:rowOff>0</xdr:rowOff>
    </xdr:from>
    <xdr:ext cx="95250" cy="19050"/>
    <xdr:sp macro="" textlink="">
      <xdr:nvSpPr>
        <xdr:cNvPr id="1116" name="Text Box 445">
          <a:extLst>
            <a:ext uri="{FF2B5EF4-FFF2-40B4-BE49-F238E27FC236}">
              <a16:creationId xmlns:a16="http://schemas.microsoft.com/office/drawing/2014/main" id="{00000000-0008-0000-0200-00005C04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xdr:row>
      <xdr:rowOff>0</xdr:rowOff>
    </xdr:from>
    <xdr:ext cx="95250" cy="19050"/>
    <xdr:sp macro="" textlink="">
      <xdr:nvSpPr>
        <xdr:cNvPr id="1117" name="Text Box 446">
          <a:extLst>
            <a:ext uri="{FF2B5EF4-FFF2-40B4-BE49-F238E27FC236}">
              <a16:creationId xmlns:a16="http://schemas.microsoft.com/office/drawing/2014/main" id="{00000000-0008-0000-0200-00005D04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7"/>
    <xdr:sp macro="" textlink="">
      <xdr:nvSpPr>
        <xdr:cNvPr id="1118" name="Text Box 447">
          <a:extLst>
            <a:ext uri="{FF2B5EF4-FFF2-40B4-BE49-F238E27FC236}">
              <a16:creationId xmlns:a16="http://schemas.microsoft.com/office/drawing/2014/main" id="{00000000-0008-0000-0200-00005E040000}"/>
            </a:ext>
          </a:extLst>
        </xdr:cNvPr>
        <xdr:cNvSpPr txBox="1">
          <a:spLocks noChangeArrowheads="1"/>
        </xdr:cNvSpPr>
      </xdr:nvSpPr>
      <xdr:spPr bwMode="auto">
        <a:xfrm>
          <a:off x="1076325" y="1641157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119" name="Text Box 448">
          <a:extLst>
            <a:ext uri="{FF2B5EF4-FFF2-40B4-BE49-F238E27FC236}">
              <a16:creationId xmlns:a16="http://schemas.microsoft.com/office/drawing/2014/main" id="{00000000-0008-0000-0200-00005F04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120" name="Text Box 449">
          <a:extLst>
            <a:ext uri="{FF2B5EF4-FFF2-40B4-BE49-F238E27FC236}">
              <a16:creationId xmlns:a16="http://schemas.microsoft.com/office/drawing/2014/main" id="{00000000-0008-0000-0200-00006004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4"/>
    <xdr:sp macro="" textlink="">
      <xdr:nvSpPr>
        <xdr:cNvPr id="1121" name="Text Box 450">
          <a:extLst>
            <a:ext uri="{FF2B5EF4-FFF2-40B4-BE49-F238E27FC236}">
              <a16:creationId xmlns:a16="http://schemas.microsoft.com/office/drawing/2014/main" id="{00000000-0008-0000-0200-000061040000}"/>
            </a:ext>
          </a:extLst>
        </xdr:cNvPr>
        <xdr:cNvSpPr txBox="1">
          <a:spLocks noChangeArrowheads="1"/>
        </xdr:cNvSpPr>
      </xdr:nvSpPr>
      <xdr:spPr bwMode="auto">
        <a:xfrm>
          <a:off x="1076325" y="164115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122" name="Text Box 451">
          <a:extLst>
            <a:ext uri="{FF2B5EF4-FFF2-40B4-BE49-F238E27FC236}">
              <a16:creationId xmlns:a16="http://schemas.microsoft.com/office/drawing/2014/main" id="{00000000-0008-0000-0200-00006204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123" name="Text Box 452">
          <a:extLst>
            <a:ext uri="{FF2B5EF4-FFF2-40B4-BE49-F238E27FC236}">
              <a16:creationId xmlns:a16="http://schemas.microsoft.com/office/drawing/2014/main" id="{00000000-0008-0000-0200-00006304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4"/>
    <xdr:sp macro="" textlink="">
      <xdr:nvSpPr>
        <xdr:cNvPr id="1124" name="Text Box 453">
          <a:extLst>
            <a:ext uri="{FF2B5EF4-FFF2-40B4-BE49-F238E27FC236}">
              <a16:creationId xmlns:a16="http://schemas.microsoft.com/office/drawing/2014/main" id="{00000000-0008-0000-0200-000064040000}"/>
            </a:ext>
          </a:extLst>
        </xdr:cNvPr>
        <xdr:cNvSpPr txBox="1">
          <a:spLocks noChangeArrowheads="1"/>
        </xdr:cNvSpPr>
      </xdr:nvSpPr>
      <xdr:spPr bwMode="auto">
        <a:xfrm>
          <a:off x="1076325" y="164115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125" name="Text Box 454">
          <a:extLst>
            <a:ext uri="{FF2B5EF4-FFF2-40B4-BE49-F238E27FC236}">
              <a16:creationId xmlns:a16="http://schemas.microsoft.com/office/drawing/2014/main" id="{00000000-0008-0000-0200-00006504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126" name="Text Box 455">
          <a:extLst>
            <a:ext uri="{FF2B5EF4-FFF2-40B4-BE49-F238E27FC236}">
              <a16:creationId xmlns:a16="http://schemas.microsoft.com/office/drawing/2014/main" id="{00000000-0008-0000-0200-00006604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4"/>
    <xdr:sp macro="" textlink="">
      <xdr:nvSpPr>
        <xdr:cNvPr id="1127" name="Text Box 456">
          <a:extLst>
            <a:ext uri="{FF2B5EF4-FFF2-40B4-BE49-F238E27FC236}">
              <a16:creationId xmlns:a16="http://schemas.microsoft.com/office/drawing/2014/main" id="{00000000-0008-0000-0200-000067040000}"/>
            </a:ext>
          </a:extLst>
        </xdr:cNvPr>
        <xdr:cNvSpPr txBox="1">
          <a:spLocks noChangeArrowheads="1"/>
        </xdr:cNvSpPr>
      </xdr:nvSpPr>
      <xdr:spPr bwMode="auto">
        <a:xfrm>
          <a:off x="1076325" y="164115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4"/>
    <xdr:sp macro="" textlink="">
      <xdr:nvSpPr>
        <xdr:cNvPr id="1128" name="Text Box 457">
          <a:extLst>
            <a:ext uri="{FF2B5EF4-FFF2-40B4-BE49-F238E27FC236}">
              <a16:creationId xmlns:a16="http://schemas.microsoft.com/office/drawing/2014/main" id="{00000000-0008-0000-0200-000068040000}"/>
            </a:ext>
          </a:extLst>
        </xdr:cNvPr>
        <xdr:cNvSpPr txBox="1">
          <a:spLocks noChangeArrowheads="1"/>
        </xdr:cNvSpPr>
      </xdr:nvSpPr>
      <xdr:spPr bwMode="auto">
        <a:xfrm>
          <a:off x="1076325" y="164115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129" name="Text Box 458">
          <a:extLst>
            <a:ext uri="{FF2B5EF4-FFF2-40B4-BE49-F238E27FC236}">
              <a16:creationId xmlns:a16="http://schemas.microsoft.com/office/drawing/2014/main" id="{00000000-0008-0000-0200-00006904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130" name="Text Box 459">
          <a:extLst>
            <a:ext uri="{FF2B5EF4-FFF2-40B4-BE49-F238E27FC236}">
              <a16:creationId xmlns:a16="http://schemas.microsoft.com/office/drawing/2014/main" id="{00000000-0008-0000-0200-00006A04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4"/>
    <xdr:sp macro="" textlink="">
      <xdr:nvSpPr>
        <xdr:cNvPr id="1131" name="Text Box 460">
          <a:extLst>
            <a:ext uri="{FF2B5EF4-FFF2-40B4-BE49-F238E27FC236}">
              <a16:creationId xmlns:a16="http://schemas.microsoft.com/office/drawing/2014/main" id="{00000000-0008-0000-0200-00006B040000}"/>
            </a:ext>
          </a:extLst>
        </xdr:cNvPr>
        <xdr:cNvSpPr txBox="1">
          <a:spLocks noChangeArrowheads="1"/>
        </xdr:cNvSpPr>
      </xdr:nvSpPr>
      <xdr:spPr bwMode="auto">
        <a:xfrm>
          <a:off x="1076325" y="164115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132" name="Text Box 461">
          <a:extLst>
            <a:ext uri="{FF2B5EF4-FFF2-40B4-BE49-F238E27FC236}">
              <a16:creationId xmlns:a16="http://schemas.microsoft.com/office/drawing/2014/main" id="{00000000-0008-0000-0200-00006C04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133" name="Text Box 462">
          <a:extLst>
            <a:ext uri="{FF2B5EF4-FFF2-40B4-BE49-F238E27FC236}">
              <a16:creationId xmlns:a16="http://schemas.microsoft.com/office/drawing/2014/main" id="{00000000-0008-0000-0200-00006D04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4"/>
    <xdr:sp macro="" textlink="">
      <xdr:nvSpPr>
        <xdr:cNvPr id="1134" name="Text Box 463">
          <a:extLst>
            <a:ext uri="{FF2B5EF4-FFF2-40B4-BE49-F238E27FC236}">
              <a16:creationId xmlns:a16="http://schemas.microsoft.com/office/drawing/2014/main" id="{00000000-0008-0000-0200-00006E040000}"/>
            </a:ext>
          </a:extLst>
        </xdr:cNvPr>
        <xdr:cNvSpPr txBox="1">
          <a:spLocks noChangeArrowheads="1"/>
        </xdr:cNvSpPr>
      </xdr:nvSpPr>
      <xdr:spPr bwMode="auto">
        <a:xfrm>
          <a:off x="1076325" y="164115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135" name="Text Box 464">
          <a:extLst>
            <a:ext uri="{FF2B5EF4-FFF2-40B4-BE49-F238E27FC236}">
              <a16:creationId xmlns:a16="http://schemas.microsoft.com/office/drawing/2014/main" id="{00000000-0008-0000-0200-00006F04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136" name="Text Box 465">
          <a:extLst>
            <a:ext uri="{FF2B5EF4-FFF2-40B4-BE49-F238E27FC236}">
              <a16:creationId xmlns:a16="http://schemas.microsoft.com/office/drawing/2014/main" id="{00000000-0008-0000-0200-00007004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4"/>
    <xdr:sp macro="" textlink="">
      <xdr:nvSpPr>
        <xdr:cNvPr id="1137" name="Text Box 466">
          <a:extLst>
            <a:ext uri="{FF2B5EF4-FFF2-40B4-BE49-F238E27FC236}">
              <a16:creationId xmlns:a16="http://schemas.microsoft.com/office/drawing/2014/main" id="{00000000-0008-0000-0200-000071040000}"/>
            </a:ext>
          </a:extLst>
        </xdr:cNvPr>
        <xdr:cNvSpPr txBox="1">
          <a:spLocks noChangeArrowheads="1"/>
        </xdr:cNvSpPr>
      </xdr:nvSpPr>
      <xdr:spPr bwMode="auto">
        <a:xfrm>
          <a:off x="1076325" y="164115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4"/>
    <xdr:sp macro="" textlink="">
      <xdr:nvSpPr>
        <xdr:cNvPr id="1138" name="Text Box 467">
          <a:extLst>
            <a:ext uri="{FF2B5EF4-FFF2-40B4-BE49-F238E27FC236}">
              <a16:creationId xmlns:a16="http://schemas.microsoft.com/office/drawing/2014/main" id="{00000000-0008-0000-0200-000072040000}"/>
            </a:ext>
          </a:extLst>
        </xdr:cNvPr>
        <xdr:cNvSpPr txBox="1">
          <a:spLocks noChangeArrowheads="1"/>
        </xdr:cNvSpPr>
      </xdr:nvSpPr>
      <xdr:spPr bwMode="auto">
        <a:xfrm>
          <a:off x="1076325" y="164115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139" name="Text Box 468">
          <a:extLst>
            <a:ext uri="{FF2B5EF4-FFF2-40B4-BE49-F238E27FC236}">
              <a16:creationId xmlns:a16="http://schemas.microsoft.com/office/drawing/2014/main" id="{00000000-0008-0000-0200-00007304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140" name="Text Box 469">
          <a:extLst>
            <a:ext uri="{FF2B5EF4-FFF2-40B4-BE49-F238E27FC236}">
              <a16:creationId xmlns:a16="http://schemas.microsoft.com/office/drawing/2014/main" id="{00000000-0008-0000-0200-00007404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4"/>
    <xdr:sp macro="" textlink="">
      <xdr:nvSpPr>
        <xdr:cNvPr id="1141" name="Text Box 470">
          <a:extLst>
            <a:ext uri="{FF2B5EF4-FFF2-40B4-BE49-F238E27FC236}">
              <a16:creationId xmlns:a16="http://schemas.microsoft.com/office/drawing/2014/main" id="{00000000-0008-0000-0200-000075040000}"/>
            </a:ext>
          </a:extLst>
        </xdr:cNvPr>
        <xdr:cNvSpPr txBox="1">
          <a:spLocks noChangeArrowheads="1"/>
        </xdr:cNvSpPr>
      </xdr:nvSpPr>
      <xdr:spPr bwMode="auto">
        <a:xfrm>
          <a:off x="1076325" y="164115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142" name="Text Box 471">
          <a:extLst>
            <a:ext uri="{FF2B5EF4-FFF2-40B4-BE49-F238E27FC236}">
              <a16:creationId xmlns:a16="http://schemas.microsoft.com/office/drawing/2014/main" id="{00000000-0008-0000-0200-00007604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143" name="Text Box 472">
          <a:extLst>
            <a:ext uri="{FF2B5EF4-FFF2-40B4-BE49-F238E27FC236}">
              <a16:creationId xmlns:a16="http://schemas.microsoft.com/office/drawing/2014/main" id="{00000000-0008-0000-0200-00007704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4"/>
    <xdr:sp macro="" textlink="">
      <xdr:nvSpPr>
        <xdr:cNvPr id="1144" name="Text Box 473">
          <a:extLst>
            <a:ext uri="{FF2B5EF4-FFF2-40B4-BE49-F238E27FC236}">
              <a16:creationId xmlns:a16="http://schemas.microsoft.com/office/drawing/2014/main" id="{00000000-0008-0000-0200-000078040000}"/>
            </a:ext>
          </a:extLst>
        </xdr:cNvPr>
        <xdr:cNvSpPr txBox="1">
          <a:spLocks noChangeArrowheads="1"/>
        </xdr:cNvSpPr>
      </xdr:nvSpPr>
      <xdr:spPr bwMode="auto">
        <a:xfrm>
          <a:off x="1076325" y="164115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145" name="Text Box 474">
          <a:extLst>
            <a:ext uri="{FF2B5EF4-FFF2-40B4-BE49-F238E27FC236}">
              <a16:creationId xmlns:a16="http://schemas.microsoft.com/office/drawing/2014/main" id="{00000000-0008-0000-0200-00007904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146" name="Text Box 475">
          <a:extLst>
            <a:ext uri="{FF2B5EF4-FFF2-40B4-BE49-F238E27FC236}">
              <a16:creationId xmlns:a16="http://schemas.microsoft.com/office/drawing/2014/main" id="{00000000-0008-0000-0200-00007A04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4"/>
    <xdr:sp macro="" textlink="">
      <xdr:nvSpPr>
        <xdr:cNvPr id="1147" name="Text Box 476">
          <a:extLst>
            <a:ext uri="{FF2B5EF4-FFF2-40B4-BE49-F238E27FC236}">
              <a16:creationId xmlns:a16="http://schemas.microsoft.com/office/drawing/2014/main" id="{00000000-0008-0000-0200-00007B040000}"/>
            </a:ext>
          </a:extLst>
        </xdr:cNvPr>
        <xdr:cNvSpPr txBox="1">
          <a:spLocks noChangeArrowheads="1"/>
        </xdr:cNvSpPr>
      </xdr:nvSpPr>
      <xdr:spPr bwMode="auto">
        <a:xfrm>
          <a:off x="1076325" y="164115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148" name="Text Box 477">
          <a:extLst>
            <a:ext uri="{FF2B5EF4-FFF2-40B4-BE49-F238E27FC236}">
              <a16:creationId xmlns:a16="http://schemas.microsoft.com/office/drawing/2014/main" id="{00000000-0008-0000-0200-00007C04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149" name="Text Box 478">
          <a:extLst>
            <a:ext uri="{FF2B5EF4-FFF2-40B4-BE49-F238E27FC236}">
              <a16:creationId xmlns:a16="http://schemas.microsoft.com/office/drawing/2014/main" id="{00000000-0008-0000-0200-00007D04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7"/>
    <xdr:sp macro="" textlink="">
      <xdr:nvSpPr>
        <xdr:cNvPr id="1150" name="Text Box 479">
          <a:extLst>
            <a:ext uri="{FF2B5EF4-FFF2-40B4-BE49-F238E27FC236}">
              <a16:creationId xmlns:a16="http://schemas.microsoft.com/office/drawing/2014/main" id="{00000000-0008-0000-0200-00007E040000}"/>
            </a:ext>
          </a:extLst>
        </xdr:cNvPr>
        <xdr:cNvSpPr txBox="1">
          <a:spLocks noChangeArrowheads="1"/>
        </xdr:cNvSpPr>
      </xdr:nvSpPr>
      <xdr:spPr bwMode="auto">
        <a:xfrm>
          <a:off x="1076325" y="1641157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151" name="Text Box 480">
          <a:extLst>
            <a:ext uri="{FF2B5EF4-FFF2-40B4-BE49-F238E27FC236}">
              <a16:creationId xmlns:a16="http://schemas.microsoft.com/office/drawing/2014/main" id="{00000000-0008-0000-0200-00007F04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152" name="Text Box 481">
          <a:extLst>
            <a:ext uri="{FF2B5EF4-FFF2-40B4-BE49-F238E27FC236}">
              <a16:creationId xmlns:a16="http://schemas.microsoft.com/office/drawing/2014/main" id="{00000000-0008-0000-0200-00008004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7"/>
    <xdr:sp macro="" textlink="">
      <xdr:nvSpPr>
        <xdr:cNvPr id="1153" name="Text Box 482">
          <a:extLst>
            <a:ext uri="{FF2B5EF4-FFF2-40B4-BE49-F238E27FC236}">
              <a16:creationId xmlns:a16="http://schemas.microsoft.com/office/drawing/2014/main" id="{00000000-0008-0000-0200-000081040000}"/>
            </a:ext>
          </a:extLst>
        </xdr:cNvPr>
        <xdr:cNvSpPr txBox="1">
          <a:spLocks noChangeArrowheads="1"/>
        </xdr:cNvSpPr>
      </xdr:nvSpPr>
      <xdr:spPr bwMode="auto">
        <a:xfrm>
          <a:off x="1076325" y="1641157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154" name="Text Box 483">
          <a:extLst>
            <a:ext uri="{FF2B5EF4-FFF2-40B4-BE49-F238E27FC236}">
              <a16:creationId xmlns:a16="http://schemas.microsoft.com/office/drawing/2014/main" id="{00000000-0008-0000-0200-00008204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155" name="Text Box 484">
          <a:extLst>
            <a:ext uri="{FF2B5EF4-FFF2-40B4-BE49-F238E27FC236}">
              <a16:creationId xmlns:a16="http://schemas.microsoft.com/office/drawing/2014/main" id="{00000000-0008-0000-0200-00008304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7"/>
    <xdr:sp macro="" textlink="">
      <xdr:nvSpPr>
        <xdr:cNvPr id="1156" name="Text Box 485">
          <a:extLst>
            <a:ext uri="{FF2B5EF4-FFF2-40B4-BE49-F238E27FC236}">
              <a16:creationId xmlns:a16="http://schemas.microsoft.com/office/drawing/2014/main" id="{00000000-0008-0000-0200-000084040000}"/>
            </a:ext>
          </a:extLst>
        </xdr:cNvPr>
        <xdr:cNvSpPr txBox="1">
          <a:spLocks noChangeArrowheads="1"/>
        </xdr:cNvSpPr>
      </xdr:nvSpPr>
      <xdr:spPr bwMode="auto">
        <a:xfrm>
          <a:off x="1076325" y="1641157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7"/>
    <xdr:sp macro="" textlink="">
      <xdr:nvSpPr>
        <xdr:cNvPr id="1157" name="Text Box 486">
          <a:extLst>
            <a:ext uri="{FF2B5EF4-FFF2-40B4-BE49-F238E27FC236}">
              <a16:creationId xmlns:a16="http://schemas.microsoft.com/office/drawing/2014/main" id="{00000000-0008-0000-0200-000085040000}"/>
            </a:ext>
          </a:extLst>
        </xdr:cNvPr>
        <xdr:cNvSpPr txBox="1">
          <a:spLocks noChangeArrowheads="1"/>
        </xdr:cNvSpPr>
      </xdr:nvSpPr>
      <xdr:spPr bwMode="auto">
        <a:xfrm>
          <a:off x="1076325" y="1641157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158" name="Text Box 487">
          <a:extLst>
            <a:ext uri="{FF2B5EF4-FFF2-40B4-BE49-F238E27FC236}">
              <a16:creationId xmlns:a16="http://schemas.microsoft.com/office/drawing/2014/main" id="{00000000-0008-0000-0200-00008604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159" name="Text Box 488">
          <a:extLst>
            <a:ext uri="{FF2B5EF4-FFF2-40B4-BE49-F238E27FC236}">
              <a16:creationId xmlns:a16="http://schemas.microsoft.com/office/drawing/2014/main" id="{00000000-0008-0000-0200-00008704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7"/>
    <xdr:sp macro="" textlink="">
      <xdr:nvSpPr>
        <xdr:cNvPr id="1160" name="Text Box 489">
          <a:extLst>
            <a:ext uri="{FF2B5EF4-FFF2-40B4-BE49-F238E27FC236}">
              <a16:creationId xmlns:a16="http://schemas.microsoft.com/office/drawing/2014/main" id="{00000000-0008-0000-0200-000088040000}"/>
            </a:ext>
          </a:extLst>
        </xdr:cNvPr>
        <xdr:cNvSpPr txBox="1">
          <a:spLocks noChangeArrowheads="1"/>
        </xdr:cNvSpPr>
      </xdr:nvSpPr>
      <xdr:spPr bwMode="auto">
        <a:xfrm>
          <a:off x="1076325" y="1641157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161" name="Text Box 490">
          <a:extLst>
            <a:ext uri="{FF2B5EF4-FFF2-40B4-BE49-F238E27FC236}">
              <a16:creationId xmlns:a16="http://schemas.microsoft.com/office/drawing/2014/main" id="{00000000-0008-0000-0200-00008904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162" name="Text Box 491">
          <a:extLst>
            <a:ext uri="{FF2B5EF4-FFF2-40B4-BE49-F238E27FC236}">
              <a16:creationId xmlns:a16="http://schemas.microsoft.com/office/drawing/2014/main" id="{00000000-0008-0000-0200-00008A04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7"/>
    <xdr:sp macro="" textlink="">
      <xdr:nvSpPr>
        <xdr:cNvPr id="1163" name="Text Box 492">
          <a:extLst>
            <a:ext uri="{FF2B5EF4-FFF2-40B4-BE49-F238E27FC236}">
              <a16:creationId xmlns:a16="http://schemas.microsoft.com/office/drawing/2014/main" id="{00000000-0008-0000-0200-00008B040000}"/>
            </a:ext>
          </a:extLst>
        </xdr:cNvPr>
        <xdr:cNvSpPr txBox="1">
          <a:spLocks noChangeArrowheads="1"/>
        </xdr:cNvSpPr>
      </xdr:nvSpPr>
      <xdr:spPr bwMode="auto">
        <a:xfrm>
          <a:off x="1076325" y="1641157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164" name="Text Box 493">
          <a:extLst>
            <a:ext uri="{FF2B5EF4-FFF2-40B4-BE49-F238E27FC236}">
              <a16:creationId xmlns:a16="http://schemas.microsoft.com/office/drawing/2014/main" id="{00000000-0008-0000-0200-00008C04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165" name="Text Box 494">
          <a:extLst>
            <a:ext uri="{FF2B5EF4-FFF2-40B4-BE49-F238E27FC236}">
              <a16:creationId xmlns:a16="http://schemas.microsoft.com/office/drawing/2014/main" id="{00000000-0008-0000-0200-00008D04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7"/>
    <xdr:sp macro="" textlink="">
      <xdr:nvSpPr>
        <xdr:cNvPr id="1166" name="Text Box 495">
          <a:extLst>
            <a:ext uri="{FF2B5EF4-FFF2-40B4-BE49-F238E27FC236}">
              <a16:creationId xmlns:a16="http://schemas.microsoft.com/office/drawing/2014/main" id="{00000000-0008-0000-0200-00008E040000}"/>
            </a:ext>
          </a:extLst>
        </xdr:cNvPr>
        <xdr:cNvSpPr txBox="1">
          <a:spLocks noChangeArrowheads="1"/>
        </xdr:cNvSpPr>
      </xdr:nvSpPr>
      <xdr:spPr bwMode="auto">
        <a:xfrm>
          <a:off x="1076325" y="1641157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7"/>
    <xdr:sp macro="" textlink="">
      <xdr:nvSpPr>
        <xdr:cNvPr id="1167" name="Text Box 496">
          <a:extLst>
            <a:ext uri="{FF2B5EF4-FFF2-40B4-BE49-F238E27FC236}">
              <a16:creationId xmlns:a16="http://schemas.microsoft.com/office/drawing/2014/main" id="{00000000-0008-0000-0200-00008F040000}"/>
            </a:ext>
          </a:extLst>
        </xdr:cNvPr>
        <xdr:cNvSpPr txBox="1">
          <a:spLocks noChangeArrowheads="1"/>
        </xdr:cNvSpPr>
      </xdr:nvSpPr>
      <xdr:spPr bwMode="auto">
        <a:xfrm>
          <a:off x="1076325" y="1641157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168" name="Text Box 497">
          <a:extLst>
            <a:ext uri="{FF2B5EF4-FFF2-40B4-BE49-F238E27FC236}">
              <a16:creationId xmlns:a16="http://schemas.microsoft.com/office/drawing/2014/main" id="{00000000-0008-0000-0200-00009004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169" name="Text Box 498">
          <a:extLst>
            <a:ext uri="{FF2B5EF4-FFF2-40B4-BE49-F238E27FC236}">
              <a16:creationId xmlns:a16="http://schemas.microsoft.com/office/drawing/2014/main" id="{00000000-0008-0000-0200-00009104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7"/>
    <xdr:sp macro="" textlink="">
      <xdr:nvSpPr>
        <xdr:cNvPr id="1170" name="Text Box 499">
          <a:extLst>
            <a:ext uri="{FF2B5EF4-FFF2-40B4-BE49-F238E27FC236}">
              <a16:creationId xmlns:a16="http://schemas.microsoft.com/office/drawing/2014/main" id="{00000000-0008-0000-0200-000092040000}"/>
            </a:ext>
          </a:extLst>
        </xdr:cNvPr>
        <xdr:cNvSpPr txBox="1">
          <a:spLocks noChangeArrowheads="1"/>
        </xdr:cNvSpPr>
      </xdr:nvSpPr>
      <xdr:spPr bwMode="auto">
        <a:xfrm>
          <a:off x="1076325" y="1641157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171" name="Text Box 500">
          <a:extLst>
            <a:ext uri="{FF2B5EF4-FFF2-40B4-BE49-F238E27FC236}">
              <a16:creationId xmlns:a16="http://schemas.microsoft.com/office/drawing/2014/main" id="{00000000-0008-0000-0200-00009304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172" name="Text Box 501">
          <a:extLst>
            <a:ext uri="{FF2B5EF4-FFF2-40B4-BE49-F238E27FC236}">
              <a16:creationId xmlns:a16="http://schemas.microsoft.com/office/drawing/2014/main" id="{00000000-0008-0000-0200-00009404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7"/>
    <xdr:sp macro="" textlink="">
      <xdr:nvSpPr>
        <xdr:cNvPr id="1173" name="Text Box 502">
          <a:extLst>
            <a:ext uri="{FF2B5EF4-FFF2-40B4-BE49-F238E27FC236}">
              <a16:creationId xmlns:a16="http://schemas.microsoft.com/office/drawing/2014/main" id="{00000000-0008-0000-0200-000095040000}"/>
            </a:ext>
          </a:extLst>
        </xdr:cNvPr>
        <xdr:cNvSpPr txBox="1">
          <a:spLocks noChangeArrowheads="1"/>
        </xdr:cNvSpPr>
      </xdr:nvSpPr>
      <xdr:spPr bwMode="auto">
        <a:xfrm>
          <a:off x="1076325" y="1641157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174" name="Text Box 503">
          <a:extLst>
            <a:ext uri="{FF2B5EF4-FFF2-40B4-BE49-F238E27FC236}">
              <a16:creationId xmlns:a16="http://schemas.microsoft.com/office/drawing/2014/main" id="{00000000-0008-0000-0200-00009604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175" name="Text Box 504">
          <a:extLst>
            <a:ext uri="{FF2B5EF4-FFF2-40B4-BE49-F238E27FC236}">
              <a16:creationId xmlns:a16="http://schemas.microsoft.com/office/drawing/2014/main" id="{00000000-0008-0000-0200-00009704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7"/>
    <xdr:sp macro="" textlink="">
      <xdr:nvSpPr>
        <xdr:cNvPr id="1176" name="Text Box 505">
          <a:extLst>
            <a:ext uri="{FF2B5EF4-FFF2-40B4-BE49-F238E27FC236}">
              <a16:creationId xmlns:a16="http://schemas.microsoft.com/office/drawing/2014/main" id="{00000000-0008-0000-0200-000098040000}"/>
            </a:ext>
          </a:extLst>
        </xdr:cNvPr>
        <xdr:cNvSpPr txBox="1">
          <a:spLocks noChangeArrowheads="1"/>
        </xdr:cNvSpPr>
      </xdr:nvSpPr>
      <xdr:spPr bwMode="auto">
        <a:xfrm>
          <a:off x="1076325" y="1641157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177" name="Text Box 506">
          <a:extLst>
            <a:ext uri="{FF2B5EF4-FFF2-40B4-BE49-F238E27FC236}">
              <a16:creationId xmlns:a16="http://schemas.microsoft.com/office/drawing/2014/main" id="{00000000-0008-0000-0200-00009904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178" name="Text Box 507">
          <a:extLst>
            <a:ext uri="{FF2B5EF4-FFF2-40B4-BE49-F238E27FC236}">
              <a16:creationId xmlns:a16="http://schemas.microsoft.com/office/drawing/2014/main" id="{00000000-0008-0000-0200-00009A04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4"/>
    <xdr:sp macro="" textlink="">
      <xdr:nvSpPr>
        <xdr:cNvPr id="1179" name="Text Box 508">
          <a:extLst>
            <a:ext uri="{FF2B5EF4-FFF2-40B4-BE49-F238E27FC236}">
              <a16:creationId xmlns:a16="http://schemas.microsoft.com/office/drawing/2014/main" id="{00000000-0008-0000-0200-00009B040000}"/>
            </a:ext>
          </a:extLst>
        </xdr:cNvPr>
        <xdr:cNvSpPr txBox="1">
          <a:spLocks noChangeArrowheads="1"/>
        </xdr:cNvSpPr>
      </xdr:nvSpPr>
      <xdr:spPr bwMode="auto">
        <a:xfrm>
          <a:off x="1076325" y="164115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180" name="Text Box 509">
          <a:extLst>
            <a:ext uri="{FF2B5EF4-FFF2-40B4-BE49-F238E27FC236}">
              <a16:creationId xmlns:a16="http://schemas.microsoft.com/office/drawing/2014/main" id="{00000000-0008-0000-0200-00009C04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181" name="Text Box 510">
          <a:extLst>
            <a:ext uri="{FF2B5EF4-FFF2-40B4-BE49-F238E27FC236}">
              <a16:creationId xmlns:a16="http://schemas.microsoft.com/office/drawing/2014/main" id="{00000000-0008-0000-0200-00009D04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4"/>
    <xdr:sp macro="" textlink="">
      <xdr:nvSpPr>
        <xdr:cNvPr id="1182" name="Text Box 511">
          <a:extLst>
            <a:ext uri="{FF2B5EF4-FFF2-40B4-BE49-F238E27FC236}">
              <a16:creationId xmlns:a16="http://schemas.microsoft.com/office/drawing/2014/main" id="{00000000-0008-0000-0200-00009E040000}"/>
            </a:ext>
          </a:extLst>
        </xdr:cNvPr>
        <xdr:cNvSpPr txBox="1">
          <a:spLocks noChangeArrowheads="1"/>
        </xdr:cNvSpPr>
      </xdr:nvSpPr>
      <xdr:spPr bwMode="auto">
        <a:xfrm>
          <a:off x="1076325" y="164115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183" name="Text Box 512">
          <a:extLst>
            <a:ext uri="{FF2B5EF4-FFF2-40B4-BE49-F238E27FC236}">
              <a16:creationId xmlns:a16="http://schemas.microsoft.com/office/drawing/2014/main" id="{00000000-0008-0000-0200-00009F04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184" name="Text Box 513">
          <a:extLst>
            <a:ext uri="{FF2B5EF4-FFF2-40B4-BE49-F238E27FC236}">
              <a16:creationId xmlns:a16="http://schemas.microsoft.com/office/drawing/2014/main" id="{00000000-0008-0000-0200-0000A004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4"/>
    <xdr:sp macro="" textlink="">
      <xdr:nvSpPr>
        <xdr:cNvPr id="1185" name="Text Box 514">
          <a:extLst>
            <a:ext uri="{FF2B5EF4-FFF2-40B4-BE49-F238E27FC236}">
              <a16:creationId xmlns:a16="http://schemas.microsoft.com/office/drawing/2014/main" id="{00000000-0008-0000-0200-0000A1040000}"/>
            </a:ext>
          </a:extLst>
        </xdr:cNvPr>
        <xdr:cNvSpPr txBox="1">
          <a:spLocks noChangeArrowheads="1"/>
        </xdr:cNvSpPr>
      </xdr:nvSpPr>
      <xdr:spPr bwMode="auto">
        <a:xfrm>
          <a:off x="1076325" y="164115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4"/>
    <xdr:sp macro="" textlink="">
      <xdr:nvSpPr>
        <xdr:cNvPr id="1186" name="Text Box 515">
          <a:extLst>
            <a:ext uri="{FF2B5EF4-FFF2-40B4-BE49-F238E27FC236}">
              <a16:creationId xmlns:a16="http://schemas.microsoft.com/office/drawing/2014/main" id="{00000000-0008-0000-0200-0000A2040000}"/>
            </a:ext>
          </a:extLst>
        </xdr:cNvPr>
        <xdr:cNvSpPr txBox="1">
          <a:spLocks noChangeArrowheads="1"/>
        </xdr:cNvSpPr>
      </xdr:nvSpPr>
      <xdr:spPr bwMode="auto">
        <a:xfrm>
          <a:off x="1076325" y="164115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187" name="Text Box 516">
          <a:extLst>
            <a:ext uri="{FF2B5EF4-FFF2-40B4-BE49-F238E27FC236}">
              <a16:creationId xmlns:a16="http://schemas.microsoft.com/office/drawing/2014/main" id="{00000000-0008-0000-0200-0000A304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188" name="Text Box 517">
          <a:extLst>
            <a:ext uri="{FF2B5EF4-FFF2-40B4-BE49-F238E27FC236}">
              <a16:creationId xmlns:a16="http://schemas.microsoft.com/office/drawing/2014/main" id="{00000000-0008-0000-0200-0000A404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4"/>
    <xdr:sp macro="" textlink="">
      <xdr:nvSpPr>
        <xdr:cNvPr id="1189" name="Text Box 518">
          <a:extLst>
            <a:ext uri="{FF2B5EF4-FFF2-40B4-BE49-F238E27FC236}">
              <a16:creationId xmlns:a16="http://schemas.microsoft.com/office/drawing/2014/main" id="{00000000-0008-0000-0200-0000A5040000}"/>
            </a:ext>
          </a:extLst>
        </xdr:cNvPr>
        <xdr:cNvSpPr txBox="1">
          <a:spLocks noChangeArrowheads="1"/>
        </xdr:cNvSpPr>
      </xdr:nvSpPr>
      <xdr:spPr bwMode="auto">
        <a:xfrm>
          <a:off x="1076325" y="164115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190" name="Text Box 519">
          <a:extLst>
            <a:ext uri="{FF2B5EF4-FFF2-40B4-BE49-F238E27FC236}">
              <a16:creationId xmlns:a16="http://schemas.microsoft.com/office/drawing/2014/main" id="{00000000-0008-0000-0200-0000A604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191" name="Text Box 520">
          <a:extLst>
            <a:ext uri="{FF2B5EF4-FFF2-40B4-BE49-F238E27FC236}">
              <a16:creationId xmlns:a16="http://schemas.microsoft.com/office/drawing/2014/main" id="{00000000-0008-0000-0200-0000A704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4"/>
    <xdr:sp macro="" textlink="">
      <xdr:nvSpPr>
        <xdr:cNvPr id="1192" name="Text Box 521">
          <a:extLst>
            <a:ext uri="{FF2B5EF4-FFF2-40B4-BE49-F238E27FC236}">
              <a16:creationId xmlns:a16="http://schemas.microsoft.com/office/drawing/2014/main" id="{00000000-0008-0000-0200-0000A8040000}"/>
            </a:ext>
          </a:extLst>
        </xdr:cNvPr>
        <xdr:cNvSpPr txBox="1">
          <a:spLocks noChangeArrowheads="1"/>
        </xdr:cNvSpPr>
      </xdr:nvSpPr>
      <xdr:spPr bwMode="auto">
        <a:xfrm>
          <a:off x="1076325" y="164115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193" name="Text Box 522">
          <a:extLst>
            <a:ext uri="{FF2B5EF4-FFF2-40B4-BE49-F238E27FC236}">
              <a16:creationId xmlns:a16="http://schemas.microsoft.com/office/drawing/2014/main" id="{00000000-0008-0000-0200-0000A904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194" name="Text Box 523">
          <a:extLst>
            <a:ext uri="{FF2B5EF4-FFF2-40B4-BE49-F238E27FC236}">
              <a16:creationId xmlns:a16="http://schemas.microsoft.com/office/drawing/2014/main" id="{00000000-0008-0000-0200-0000AA04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4"/>
    <xdr:sp macro="" textlink="">
      <xdr:nvSpPr>
        <xdr:cNvPr id="1195" name="Text Box 524">
          <a:extLst>
            <a:ext uri="{FF2B5EF4-FFF2-40B4-BE49-F238E27FC236}">
              <a16:creationId xmlns:a16="http://schemas.microsoft.com/office/drawing/2014/main" id="{00000000-0008-0000-0200-0000AB040000}"/>
            </a:ext>
          </a:extLst>
        </xdr:cNvPr>
        <xdr:cNvSpPr txBox="1">
          <a:spLocks noChangeArrowheads="1"/>
        </xdr:cNvSpPr>
      </xdr:nvSpPr>
      <xdr:spPr bwMode="auto">
        <a:xfrm>
          <a:off x="1076325" y="164115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4"/>
    <xdr:sp macro="" textlink="">
      <xdr:nvSpPr>
        <xdr:cNvPr id="1196" name="Text Box 525">
          <a:extLst>
            <a:ext uri="{FF2B5EF4-FFF2-40B4-BE49-F238E27FC236}">
              <a16:creationId xmlns:a16="http://schemas.microsoft.com/office/drawing/2014/main" id="{00000000-0008-0000-0200-0000AC040000}"/>
            </a:ext>
          </a:extLst>
        </xdr:cNvPr>
        <xdr:cNvSpPr txBox="1">
          <a:spLocks noChangeArrowheads="1"/>
        </xdr:cNvSpPr>
      </xdr:nvSpPr>
      <xdr:spPr bwMode="auto">
        <a:xfrm>
          <a:off x="1076325" y="164115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197" name="Text Box 526">
          <a:extLst>
            <a:ext uri="{FF2B5EF4-FFF2-40B4-BE49-F238E27FC236}">
              <a16:creationId xmlns:a16="http://schemas.microsoft.com/office/drawing/2014/main" id="{00000000-0008-0000-0200-0000AD04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198" name="Text Box 527">
          <a:extLst>
            <a:ext uri="{FF2B5EF4-FFF2-40B4-BE49-F238E27FC236}">
              <a16:creationId xmlns:a16="http://schemas.microsoft.com/office/drawing/2014/main" id="{00000000-0008-0000-0200-0000AE04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4"/>
    <xdr:sp macro="" textlink="">
      <xdr:nvSpPr>
        <xdr:cNvPr id="1199" name="Text Box 528">
          <a:extLst>
            <a:ext uri="{FF2B5EF4-FFF2-40B4-BE49-F238E27FC236}">
              <a16:creationId xmlns:a16="http://schemas.microsoft.com/office/drawing/2014/main" id="{00000000-0008-0000-0200-0000AF040000}"/>
            </a:ext>
          </a:extLst>
        </xdr:cNvPr>
        <xdr:cNvSpPr txBox="1">
          <a:spLocks noChangeArrowheads="1"/>
        </xdr:cNvSpPr>
      </xdr:nvSpPr>
      <xdr:spPr bwMode="auto">
        <a:xfrm>
          <a:off x="1076325" y="164115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200" name="Text Box 529">
          <a:extLst>
            <a:ext uri="{FF2B5EF4-FFF2-40B4-BE49-F238E27FC236}">
              <a16:creationId xmlns:a16="http://schemas.microsoft.com/office/drawing/2014/main" id="{00000000-0008-0000-0200-0000B004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201" name="Text Box 530">
          <a:extLst>
            <a:ext uri="{FF2B5EF4-FFF2-40B4-BE49-F238E27FC236}">
              <a16:creationId xmlns:a16="http://schemas.microsoft.com/office/drawing/2014/main" id="{00000000-0008-0000-0200-0000B104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4"/>
    <xdr:sp macro="" textlink="">
      <xdr:nvSpPr>
        <xdr:cNvPr id="1202" name="Text Box 531">
          <a:extLst>
            <a:ext uri="{FF2B5EF4-FFF2-40B4-BE49-F238E27FC236}">
              <a16:creationId xmlns:a16="http://schemas.microsoft.com/office/drawing/2014/main" id="{00000000-0008-0000-0200-0000B2040000}"/>
            </a:ext>
          </a:extLst>
        </xdr:cNvPr>
        <xdr:cNvSpPr txBox="1">
          <a:spLocks noChangeArrowheads="1"/>
        </xdr:cNvSpPr>
      </xdr:nvSpPr>
      <xdr:spPr bwMode="auto">
        <a:xfrm>
          <a:off x="1076325" y="164115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203" name="Text Box 532">
          <a:extLst>
            <a:ext uri="{FF2B5EF4-FFF2-40B4-BE49-F238E27FC236}">
              <a16:creationId xmlns:a16="http://schemas.microsoft.com/office/drawing/2014/main" id="{00000000-0008-0000-0200-0000B304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204" name="Text Box 533">
          <a:extLst>
            <a:ext uri="{FF2B5EF4-FFF2-40B4-BE49-F238E27FC236}">
              <a16:creationId xmlns:a16="http://schemas.microsoft.com/office/drawing/2014/main" id="{00000000-0008-0000-0200-0000B404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4"/>
    <xdr:sp macro="" textlink="">
      <xdr:nvSpPr>
        <xdr:cNvPr id="1205" name="Text Box 534">
          <a:extLst>
            <a:ext uri="{FF2B5EF4-FFF2-40B4-BE49-F238E27FC236}">
              <a16:creationId xmlns:a16="http://schemas.microsoft.com/office/drawing/2014/main" id="{00000000-0008-0000-0200-0000B5040000}"/>
            </a:ext>
          </a:extLst>
        </xdr:cNvPr>
        <xdr:cNvSpPr txBox="1">
          <a:spLocks noChangeArrowheads="1"/>
        </xdr:cNvSpPr>
      </xdr:nvSpPr>
      <xdr:spPr bwMode="auto">
        <a:xfrm>
          <a:off x="1076325" y="164115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6"/>
    <xdr:sp macro="" textlink="">
      <xdr:nvSpPr>
        <xdr:cNvPr id="1206" name="Text Box 535">
          <a:extLst>
            <a:ext uri="{FF2B5EF4-FFF2-40B4-BE49-F238E27FC236}">
              <a16:creationId xmlns:a16="http://schemas.microsoft.com/office/drawing/2014/main" id="{00000000-0008-0000-0200-0000B6040000}"/>
            </a:ext>
          </a:extLst>
        </xdr:cNvPr>
        <xdr:cNvSpPr txBox="1">
          <a:spLocks noChangeArrowheads="1"/>
        </xdr:cNvSpPr>
      </xdr:nvSpPr>
      <xdr:spPr bwMode="auto">
        <a:xfrm>
          <a:off x="1076325" y="164115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207" name="Text Box 536">
          <a:extLst>
            <a:ext uri="{FF2B5EF4-FFF2-40B4-BE49-F238E27FC236}">
              <a16:creationId xmlns:a16="http://schemas.microsoft.com/office/drawing/2014/main" id="{00000000-0008-0000-0200-0000B704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208" name="Text Box 537">
          <a:extLst>
            <a:ext uri="{FF2B5EF4-FFF2-40B4-BE49-F238E27FC236}">
              <a16:creationId xmlns:a16="http://schemas.microsoft.com/office/drawing/2014/main" id="{00000000-0008-0000-0200-0000B804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6"/>
    <xdr:sp macro="" textlink="">
      <xdr:nvSpPr>
        <xdr:cNvPr id="1209" name="Text Box 538">
          <a:extLst>
            <a:ext uri="{FF2B5EF4-FFF2-40B4-BE49-F238E27FC236}">
              <a16:creationId xmlns:a16="http://schemas.microsoft.com/office/drawing/2014/main" id="{00000000-0008-0000-0200-0000B9040000}"/>
            </a:ext>
          </a:extLst>
        </xdr:cNvPr>
        <xdr:cNvSpPr txBox="1">
          <a:spLocks noChangeArrowheads="1"/>
        </xdr:cNvSpPr>
      </xdr:nvSpPr>
      <xdr:spPr bwMode="auto">
        <a:xfrm>
          <a:off x="1076325" y="164115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210" name="Text Box 539">
          <a:extLst>
            <a:ext uri="{FF2B5EF4-FFF2-40B4-BE49-F238E27FC236}">
              <a16:creationId xmlns:a16="http://schemas.microsoft.com/office/drawing/2014/main" id="{00000000-0008-0000-0200-0000BA04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211" name="Text Box 540">
          <a:extLst>
            <a:ext uri="{FF2B5EF4-FFF2-40B4-BE49-F238E27FC236}">
              <a16:creationId xmlns:a16="http://schemas.microsoft.com/office/drawing/2014/main" id="{00000000-0008-0000-0200-0000BB04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6"/>
    <xdr:sp macro="" textlink="">
      <xdr:nvSpPr>
        <xdr:cNvPr id="1212" name="Text Box 541">
          <a:extLst>
            <a:ext uri="{FF2B5EF4-FFF2-40B4-BE49-F238E27FC236}">
              <a16:creationId xmlns:a16="http://schemas.microsoft.com/office/drawing/2014/main" id="{00000000-0008-0000-0200-0000BC040000}"/>
            </a:ext>
          </a:extLst>
        </xdr:cNvPr>
        <xdr:cNvSpPr txBox="1">
          <a:spLocks noChangeArrowheads="1"/>
        </xdr:cNvSpPr>
      </xdr:nvSpPr>
      <xdr:spPr bwMode="auto">
        <a:xfrm>
          <a:off x="1076325" y="164115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213" name="Text Box 542">
          <a:extLst>
            <a:ext uri="{FF2B5EF4-FFF2-40B4-BE49-F238E27FC236}">
              <a16:creationId xmlns:a16="http://schemas.microsoft.com/office/drawing/2014/main" id="{00000000-0008-0000-0200-0000BD04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214" name="Text Box 543">
          <a:extLst>
            <a:ext uri="{FF2B5EF4-FFF2-40B4-BE49-F238E27FC236}">
              <a16:creationId xmlns:a16="http://schemas.microsoft.com/office/drawing/2014/main" id="{00000000-0008-0000-0200-0000BE04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6"/>
    <xdr:sp macro="" textlink="">
      <xdr:nvSpPr>
        <xdr:cNvPr id="1215" name="Text Box 544">
          <a:extLst>
            <a:ext uri="{FF2B5EF4-FFF2-40B4-BE49-F238E27FC236}">
              <a16:creationId xmlns:a16="http://schemas.microsoft.com/office/drawing/2014/main" id="{00000000-0008-0000-0200-0000BF040000}"/>
            </a:ext>
          </a:extLst>
        </xdr:cNvPr>
        <xdr:cNvSpPr txBox="1">
          <a:spLocks noChangeArrowheads="1"/>
        </xdr:cNvSpPr>
      </xdr:nvSpPr>
      <xdr:spPr bwMode="auto">
        <a:xfrm>
          <a:off x="1076325" y="164115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216" name="Text Box 545">
          <a:extLst>
            <a:ext uri="{FF2B5EF4-FFF2-40B4-BE49-F238E27FC236}">
              <a16:creationId xmlns:a16="http://schemas.microsoft.com/office/drawing/2014/main" id="{00000000-0008-0000-0200-0000C004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217" name="Text Box 546">
          <a:extLst>
            <a:ext uri="{FF2B5EF4-FFF2-40B4-BE49-F238E27FC236}">
              <a16:creationId xmlns:a16="http://schemas.microsoft.com/office/drawing/2014/main" id="{00000000-0008-0000-0200-0000C104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6"/>
    <xdr:sp macro="" textlink="">
      <xdr:nvSpPr>
        <xdr:cNvPr id="1218" name="Text Box 547">
          <a:extLst>
            <a:ext uri="{FF2B5EF4-FFF2-40B4-BE49-F238E27FC236}">
              <a16:creationId xmlns:a16="http://schemas.microsoft.com/office/drawing/2014/main" id="{00000000-0008-0000-0200-0000C2040000}"/>
            </a:ext>
          </a:extLst>
        </xdr:cNvPr>
        <xdr:cNvSpPr txBox="1">
          <a:spLocks noChangeArrowheads="1"/>
        </xdr:cNvSpPr>
      </xdr:nvSpPr>
      <xdr:spPr bwMode="auto">
        <a:xfrm>
          <a:off x="1076325" y="164115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219" name="Text Box 548">
          <a:extLst>
            <a:ext uri="{FF2B5EF4-FFF2-40B4-BE49-F238E27FC236}">
              <a16:creationId xmlns:a16="http://schemas.microsoft.com/office/drawing/2014/main" id="{00000000-0008-0000-0200-0000C304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220" name="Text Box 549">
          <a:extLst>
            <a:ext uri="{FF2B5EF4-FFF2-40B4-BE49-F238E27FC236}">
              <a16:creationId xmlns:a16="http://schemas.microsoft.com/office/drawing/2014/main" id="{00000000-0008-0000-0200-0000C404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6"/>
    <xdr:sp macro="" textlink="">
      <xdr:nvSpPr>
        <xdr:cNvPr id="1221" name="Text Box 550">
          <a:extLst>
            <a:ext uri="{FF2B5EF4-FFF2-40B4-BE49-F238E27FC236}">
              <a16:creationId xmlns:a16="http://schemas.microsoft.com/office/drawing/2014/main" id="{00000000-0008-0000-0200-0000C5040000}"/>
            </a:ext>
          </a:extLst>
        </xdr:cNvPr>
        <xdr:cNvSpPr txBox="1">
          <a:spLocks noChangeArrowheads="1"/>
        </xdr:cNvSpPr>
      </xdr:nvSpPr>
      <xdr:spPr bwMode="auto">
        <a:xfrm>
          <a:off x="1076325" y="164115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6"/>
    <xdr:sp macro="" textlink="">
      <xdr:nvSpPr>
        <xdr:cNvPr id="1222" name="Text Box 551">
          <a:extLst>
            <a:ext uri="{FF2B5EF4-FFF2-40B4-BE49-F238E27FC236}">
              <a16:creationId xmlns:a16="http://schemas.microsoft.com/office/drawing/2014/main" id="{00000000-0008-0000-0200-0000C6040000}"/>
            </a:ext>
          </a:extLst>
        </xdr:cNvPr>
        <xdr:cNvSpPr txBox="1">
          <a:spLocks noChangeArrowheads="1"/>
        </xdr:cNvSpPr>
      </xdr:nvSpPr>
      <xdr:spPr bwMode="auto">
        <a:xfrm>
          <a:off x="1076325" y="164115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223" name="Text Box 552">
          <a:extLst>
            <a:ext uri="{FF2B5EF4-FFF2-40B4-BE49-F238E27FC236}">
              <a16:creationId xmlns:a16="http://schemas.microsoft.com/office/drawing/2014/main" id="{00000000-0008-0000-0200-0000C704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224" name="Text Box 553">
          <a:extLst>
            <a:ext uri="{FF2B5EF4-FFF2-40B4-BE49-F238E27FC236}">
              <a16:creationId xmlns:a16="http://schemas.microsoft.com/office/drawing/2014/main" id="{00000000-0008-0000-0200-0000C804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6"/>
    <xdr:sp macro="" textlink="">
      <xdr:nvSpPr>
        <xdr:cNvPr id="1225" name="Text Box 554">
          <a:extLst>
            <a:ext uri="{FF2B5EF4-FFF2-40B4-BE49-F238E27FC236}">
              <a16:creationId xmlns:a16="http://schemas.microsoft.com/office/drawing/2014/main" id="{00000000-0008-0000-0200-0000C9040000}"/>
            </a:ext>
          </a:extLst>
        </xdr:cNvPr>
        <xdr:cNvSpPr txBox="1">
          <a:spLocks noChangeArrowheads="1"/>
        </xdr:cNvSpPr>
      </xdr:nvSpPr>
      <xdr:spPr bwMode="auto">
        <a:xfrm>
          <a:off x="1076325" y="164115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226" name="Text Box 555">
          <a:extLst>
            <a:ext uri="{FF2B5EF4-FFF2-40B4-BE49-F238E27FC236}">
              <a16:creationId xmlns:a16="http://schemas.microsoft.com/office/drawing/2014/main" id="{00000000-0008-0000-0200-0000CA04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227" name="Text Box 556">
          <a:extLst>
            <a:ext uri="{FF2B5EF4-FFF2-40B4-BE49-F238E27FC236}">
              <a16:creationId xmlns:a16="http://schemas.microsoft.com/office/drawing/2014/main" id="{00000000-0008-0000-0200-0000CB04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6"/>
    <xdr:sp macro="" textlink="">
      <xdr:nvSpPr>
        <xdr:cNvPr id="1228" name="Text Box 557">
          <a:extLst>
            <a:ext uri="{FF2B5EF4-FFF2-40B4-BE49-F238E27FC236}">
              <a16:creationId xmlns:a16="http://schemas.microsoft.com/office/drawing/2014/main" id="{00000000-0008-0000-0200-0000CC040000}"/>
            </a:ext>
          </a:extLst>
        </xdr:cNvPr>
        <xdr:cNvSpPr txBox="1">
          <a:spLocks noChangeArrowheads="1"/>
        </xdr:cNvSpPr>
      </xdr:nvSpPr>
      <xdr:spPr bwMode="auto">
        <a:xfrm>
          <a:off x="1076325" y="164115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229" name="Text Box 558">
          <a:extLst>
            <a:ext uri="{FF2B5EF4-FFF2-40B4-BE49-F238E27FC236}">
              <a16:creationId xmlns:a16="http://schemas.microsoft.com/office/drawing/2014/main" id="{00000000-0008-0000-0200-0000CD04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230" name="Text Box 559">
          <a:extLst>
            <a:ext uri="{FF2B5EF4-FFF2-40B4-BE49-F238E27FC236}">
              <a16:creationId xmlns:a16="http://schemas.microsoft.com/office/drawing/2014/main" id="{00000000-0008-0000-0200-0000CE04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6"/>
    <xdr:sp macro="" textlink="">
      <xdr:nvSpPr>
        <xdr:cNvPr id="1231" name="Text Box 560">
          <a:extLst>
            <a:ext uri="{FF2B5EF4-FFF2-40B4-BE49-F238E27FC236}">
              <a16:creationId xmlns:a16="http://schemas.microsoft.com/office/drawing/2014/main" id="{00000000-0008-0000-0200-0000CF040000}"/>
            </a:ext>
          </a:extLst>
        </xdr:cNvPr>
        <xdr:cNvSpPr txBox="1">
          <a:spLocks noChangeArrowheads="1"/>
        </xdr:cNvSpPr>
      </xdr:nvSpPr>
      <xdr:spPr bwMode="auto">
        <a:xfrm>
          <a:off x="1076325" y="164115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6"/>
    <xdr:sp macro="" textlink="">
      <xdr:nvSpPr>
        <xdr:cNvPr id="1232" name="Text Box 561">
          <a:extLst>
            <a:ext uri="{FF2B5EF4-FFF2-40B4-BE49-F238E27FC236}">
              <a16:creationId xmlns:a16="http://schemas.microsoft.com/office/drawing/2014/main" id="{00000000-0008-0000-0200-0000D0040000}"/>
            </a:ext>
          </a:extLst>
        </xdr:cNvPr>
        <xdr:cNvSpPr txBox="1">
          <a:spLocks noChangeArrowheads="1"/>
        </xdr:cNvSpPr>
      </xdr:nvSpPr>
      <xdr:spPr bwMode="auto">
        <a:xfrm>
          <a:off x="1076325" y="164115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233" name="Text Box 562">
          <a:extLst>
            <a:ext uri="{FF2B5EF4-FFF2-40B4-BE49-F238E27FC236}">
              <a16:creationId xmlns:a16="http://schemas.microsoft.com/office/drawing/2014/main" id="{00000000-0008-0000-0200-0000D104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234" name="Text Box 563">
          <a:extLst>
            <a:ext uri="{FF2B5EF4-FFF2-40B4-BE49-F238E27FC236}">
              <a16:creationId xmlns:a16="http://schemas.microsoft.com/office/drawing/2014/main" id="{00000000-0008-0000-0200-0000D204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6"/>
    <xdr:sp macro="" textlink="">
      <xdr:nvSpPr>
        <xdr:cNvPr id="1235" name="Text Box 564">
          <a:extLst>
            <a:ext uri="{FF2B5EF4-FFF2-40B4-BE49-F238E27FC236}">
              <a16:creationId xmlns:a16="http://schemas.microsoft.com/office/drawing/2014/main" id="{00000000-0008-0000-0200-0000D3040000}"/>
            </a:ext>
          </a:extLst>
        </xdr:cNvPr>
        <xdr:cNvSpPr txBox="1">
          <a:spLocks noChangeArrowheads="1"/>
        </xdr:cNvSpPr>
      </xdr:nvSpPr>
      <xdr:spPr bwMode="auto">
        <a:xfrm>
          <a:off x="1076325" y="164115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236" name="Text Box 565">
          <a:extLst>
            <a:ext uri="{FF2B5EF4-FFF2-40B4-BE49-F238E27FC236}">
              <a16:creationId xmlns:a16="http://schemas.microsoft.com/office/drawing/2014/main" id="{00000000-0008-0000-0200-0000D404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237" name="Text Box 566">
          <a:extLst>
            <a:ext uri="{FF2B5EF4-FFF2-40B4-BE49-F238E27FC236}">
              <a16:creationId xmlns:a16="http://schemas.microsoft.com/office/drawing/2014/main" id="{00000000-0008-0000-0200-0000D504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6"/>
    <xdr:sp macro="" textlink="">
      <xdr:nvSpPr>
        <xdr:cNvPr id="1238" name="Text Box 567">
          <a:extLst>
            <a:ext uri="{FF2B5EF4-FFF2-40B4-BE49-F238E27FC236}">
              <a16:creationId xmlns:a16="http://schemas.microsoft.com/office/drawing/2014/main" id="{00000000-0008-0000-0200-0000D6040000}"/>
            </a:ext>
          </a:extLst>
        </xdr:cNvPr>
        <xdr:cNvSpPr txBox="1">
          <a:spLocks noChangeArrowheads="1"/>
        </xdr:cNvSpPr>
      </xdr:nvSpPr>
      <xdr:spPr bwMode="auto">
        <a:xfrm>
          <a:off x="1076325" y="164115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239" name="Text Box 568">
          <a:extLst>
            <a:ext uri="{FF2B5EF4-FFF2-40B4-BE49-F238E27FC236}">
              <a16:creationId xmlns:a16="http://schemas.microsoft.com/office/drawing/2014/main" id="{00000000-0008-0000-0200-0000D704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240" name="Text Box 569">
          <a:extLst>
            <a:ext uri="{FF2B5EF4-FFF2-40B4-BE49-F238E27FC236}">
              <a16:creationId xmlns:a16="http://schemas.microsoft.com/office/drawing/2014/main" id="{00000000-0008-0000-0200-0000D804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6"/>
    <xdr:sp macro="" textlink="">
      <xdr:nvSpPr>
        <xdr:cNvPr id="1241" name="Text Box 570">
          <a:extLst>
            <a:ext uri="{FF2B5EF4-FFF2-40B4-BE49-F238E27FC236}">
              <a16:creationId xmlns:a16="http://schemas.microsoft.com/office/drawing/2014/main" id="{00000000-0008-0000-0200-0000D9040000}"/>
            </a:ext>
          </a:extLst>
        </xdr:cNvPr>
        <xdr:cNvSpPr txBox="1">
          <a:spLocks noChangeArrowheads="1"/>
        </xdr:cNvSpPr>
      </xdr:nvSpPr>
      <xdr:spPr bwMode="auto">
        <a:xfrm>
          <a:off x="1076325" y="164115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6"/>
    <xdr:sp macro="" textlink="">
      <xdr:nvSpPr>
        <xdr:cNvPr id="1242" name="Text Box 571">
          <a:extLst>
            <a:ext uri="{FF2B5EF4-FFF2-40B4-BE49-F238E27FC236}">
              <a16:creationId xmlns:a16="http://schemas.microsoft.com/office/drawing/2014/main" id="{00000000-0008-0000-0200-0000DA040000}"/>
            </a:ext>
          </a:extLst>
        </xdr:cNvPr>
        <xdr:cNvSpPr txBox="1">
          <a:spLocks noChangeArrowheads="1"/>
        </xdr:cNvSpPr>
      </xdr:nvSpPr>
      <xdr:spPr bwMode="auto">
        <a:xfrm>
          <a:off x="1076325" y="164115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243" name="Text Box 572">
          <a:extLst>
            <a:ext uri="{FF2B5EF4-FFF2-40B4-BE49-F238E27FC236}">
              <a16:creationId xmlns:a16="http://schemas.microsoft.com/office/drawing/2014/main" id="{00000000-0008-0000-0200-0000DB04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244" name="Text Box 573">
          <a:extLst>
            <a:ext uri="{FF2B5EF4-FFF2-40B4-BE49-F238E27FC236}">
              <a16:creationId xmlns:a16="http://schemas.microsoft.com/office/drawing/2014/main" id="{00000000-0008-0000-0200-0000DC04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6"/>
    <xdr:sp macro="" textlink="">
      <xdr:nvSpPr>
        <xdr:cNvPr id="1245" name="Text Box 574">
          <a:extLst>
            <a:ext uri="{FF2B5EF4-FFF2-40B4-BE49-F238E27FC236}">
              <a16:creationId xmlns:a16="http://schemas.microsoft.com/office/drawing/2014/main" id="{00000000-0008-0000-0200-0000DD040000}"/>
            </a:ext>
          </a:extLst>
        </xdr:cNvPr>
        <xdr:cNvSpPr txBox="1">
          <a:spLocks noChangeArrowheads="1"/>
        </xdr:cNvSpPr>
      </xdr:nvSpPr>
      <xdr:spPr bwMode="auto">
        <a:xfrm>
          <a:off x="1076325" y="164115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246" name="Text Box 575">
          <a:extLst>
            <a:ext uri="{FF2B5EF4-FFF2-40B4-BE49-F238E27FC236}">
              <a16:creationId xmlns:a16="http://schemas.microsoft.com/office/drawing/2014/main" id="{00000000-0008-0000-0200-0000DE04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247" name="Text Box 576">
          <a:extLst>
            <a:ext uri="{FF2B5EF4-FFF2-40B4-BE49-F238E27FC236}">
              <a16:creationId xmlns:a16="http://schemas.microsoft.com/office/drawing/2014/main" id="{00000000-0008-0000-0200-0000DF04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6"/>
    <xdr:sp macro="" textlink="">
      <xdr:nvSpPr>
        <xdr:cNvPr id="1248" name="Text Box 577">
          <a:extLst>
            <a:ext uri="{FF2B5EF4-FFF2-40B4-BE49-F238E27FC236}">
              <a16:creationId xmlns:a16="http://schemas.microsoft.com/office/drawing/2014/main" id="{00000000-0008-0000-0200-0000E0040000}"/>
            </a:ext>
          </a:extLst>
        </xdr:cNvPr>
        <xdr:cNvSpPr txBox="1">
          <a:spLocks noChangeArrowheads="1"/>
        </xdr:cNvSpPr>
      </xdr:nvSpPr>
      <xdr:spPr bwMode="auto">
        <a:xfrm>
          <a:off x="1076325" y="164115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249" name="Text Box 578">
          <a:extLst>
            <a:ext uri="{FF2B5EF4-FFF2-40B4-BE49-F238E27FC236}">
              <a16:creationId xmlns:a16="http://schemas.microsoft.com/office/drawing/2014/main" id="{00000000-0008-0000-0200-0000E104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250" name="Text Box 579">
          <a:extLst>
            <a:ext uri="{FF2B5EF4-FFF2-40B4-BE49-F238E27FC236}">
              <a16:creationId xmlns:a16="http://schemas.microsoft.com/office/drawing/2014/main" id="{00000000-0008-0000-0200-0000E204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6"/>
    <xdr:sp macro="" textlink="">
      <xdr:nvSpPr>
        <xdr:cNvPr id="1251" name="Text Box 580">
          <a:extLst>
            <a:ext uri="{FF2B5EF4-FFF2-40B4-BE49-F238E27FC236}">
              <a16:creationId xmlns:a16="http://schemas.microsoft.com/office/drawing/2014/main" id="{00000000-0008-0000-0200-0000E3040000}"/>
            </a:ext>
          </a:extLst>
        </xdr:cNvPr>
        <xdr:cNvSpPr txBox="1">
          <a:spLocks noChangeArrowheads="1"/>
        </xdr:cNvSpPr>
      </xdr:nvSpPr>
      <xdr:spPr bwMode="auto">
        <a:xfrm>
          <a:off x="1076325" y="164115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252" name="Text Box 581">
          <a:extLst>
            <a:ext uri="{FF2B5EF4-FFF2-40B4-BE49-F238E27FC236}">
              <a16:creationId xmlns:a16="http://schemas.microsoft.com/office/drawing/2014/main" id="{00000000-0008-0000-0200-0000E404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253" name="Text Box 582">
          <a:extLst>
            <a:ext uri="{FF2B5EF4-FFF2-40B4-BE49-F238E27FC236}">
              <a16:creationId xmlns:a16="http://schemas.microsoft.com/office/drawing/2014/main" id="{00000000-0008-0000-0200-0000E504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6"/>
    <xdr:sp macro="" textlink="">
      <xdr:nvSpPr>
        <xdr:cNvPr id="1254" name="Text Box 583">
          <a:extLst>
            <a:ext uri="{FF2B5EF4-FFF2-40B4-BE49-F238E27FC236}">
              <a16:creationId xmlns:a16="http://schemas.microsoft.com/office/drawing/2014/main" id="{00000000-0008-0000-0200-0000E6040000}"/>
            </a:ext>
          </a:extLst>
        </xdr:cNvPr>
        <xdr:cNvSpPr txBox="1">
          <a:spLocks noChangeArrowheads="1"/>
        </xdr:cNvSpPr>
      </xdr:nvSpPr>
      <xdr:spPr bwMode="auto">
        <a:xfrm>
          <a:off x="1076325" y="164115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255" name="Text Box 584">
          <a:extLst>
            <a:ext uri="{FF2B5EF4-FFF2-40B4-BE49-F238E27FC236}">
              <a16:creationId xmlns:a16="http://schemas.microsoft.com/office/drawing/2014/main" id="{00000000-0008-0000-0200-0000E704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256" name="Text Box 585">
          <a:extLst>
            <a:ext uri="{FF2B5EF4-FFF2-40B4-BE49-F238E27FC236}">
              <a16:creationId xmlns:a16="http://schemas.microsoft.com/office/drawing/2014/main" id="{00000000-0008-0000-0200-0000E804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6"/>
    <xdr:sp macro="" textlink="">
      <xdr:nvSpPr>
        <xdr:cNvPr id="1257" name="Text Box 586">
          <a:extLst>
            <a:ext uri="{FF2B5EF4-FFF2-40B4-BE49-F238E27FC236}">
              <a16:creationId xmlns:a16="http://schemas.microsoft.com/office/drawing/2014/main" id="{00000000-0008-0000-0200-0000E9040000}"/>
            </a:ext>
          </a:extLst>
        </xdr:cNvPr>
        <xdr:cNvSpPr txBox="1">
          <a:spLocks noChangeArrowheads="1"/>
        </xdr:cNvSpPr>
      </xdr:nvSpPr>
      <xdr:spPr bwMode="auto">
        <a:xfrm>
          <a:off x="1076325" y="164115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6"/>
    <xdr:sp macro="" textlink="">
      <xdr:nvSpPr>
        <xdr:cNvPr id="1258" name="Text Box 587">
          <a:extLst>
            <a:ext uri="{FF2B5EF4-FFF2-40B4-BE49-F238E27FC236}">
              <a16:creationId xmlns:a16="http://schemas.microsoft.com/office/drawing/2014/main" id="{00000000-0008-0000-0200-0000EA040000}"/>
            </a:ext>
          </a:extLst>
        </xdr:cNvPr>
        <xdr:cNvSpPr txBox="1">
          <a:spLocks noChangeArrowheads="1"/>
        </xdr:cNvSpPr>
      </xdr:nvSpPr>
      <xdr:spPr bwMode="auto">
        <a:xfrm>
          <a:off x="1076325" y="164115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259" name="Text Box 588">
          <a:extLst>
            <a:ext uri="{FF2B5EF4-FFF2-40B4-BE49-F238E27FC236}">
              <a16:creationId xmlns:a16="http://schemas.microsoft.com/office/drawing/2014/main" id="{00000000-0008-0000-0200-0000EB04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260" name="Text Box 589">
          <a:extLst>
            <a:ext uri="{FF2B5EF4-FFF2-40B4-BE49-F238E27FC236}">
              <a16:creationId xmlns:a16="http://schemas.microsoft.com/office/drawing/2014/main" id="{00000000-0008-0000-0200-0000EC04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6"/>
    <xdr:sp macro="" textlink="">
      <xdr:nvSpPr>
        <xdr:cNvPr id="1261" name="Text Box 590">
          <a:extLst>
            <a:ext uri="{FF2B5EF4-FFF2-40B4-BE49-F238E27FC236}">
              <a16:creationId xmlns:a16="http://schemas.microsoft.com/office/drawing/2014/main" id="{00000000-0008-0000-0200-0000ED040000}"/>
            </a:ext>
          </a:extLst>
        </xdr:cNvPr>
        <xdr:cNvSpPr txBox="1">
          <a:spLocks noChangeArrowheads="1"/>
        </xdr:cNvSpPr>
      </xdr:nvSpPr>
      <xdr:spPr bwMode="auto">
        <a:xfrm>
          <a:off x="1076325" y="164115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262" name="Text Box 591">
          <a:extLst>
            <a:ext uri="{FF2B5EF4-FFF2-40B4-BE49-F238E27FC236}">
              <a16:creationId xmlns:a16="http://schemas.microsoft.com/office/drawing/2014/main" id="{00000000-0008-0000-0200-0000EE04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263" name="Text Box 592">
          <a:extLst>
            <a:ext uri="{FF2B5EF4-FFF2-40B4-BE49-F238E27FC236}">
              <a16:creationId xmlns:a16="http://schemas.microsoft.com/office/drawing/2014/main" id="{00000000-0008-0000-0200-0000EF04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6"/>
    <xdr:sp macro="" textlink="">
      <xdr:nvSpPr>
        <xdr:cNvPr id="1264" name="Text Box 593">
          <a:extLst>
            <a:ext uri="{FF2B5EF4-FFF2-40B4-BE49-F238E27FC236}">
              <a16:creationId xmlns:a16="http://schemas.microsoft.com/office/drawing/2014/main" id="{00000000-0008-0000-0200-0000F0040000}"/>
            </a:ext>
          </a:extLst>
        </xdr:cNvPr>
        <xdr:cNvSpPr txBox="1">
          <a:spLocks noChangeArrowheads="1"/>
        </xdr:cNvSpPr>
      </xdr:nvSpPr>
      <xdr:spPr bwMode="auto">
        <a:xfrm>
          <a:off x="1076325" y="164115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265" name="Text Box 594">
          <a:extLst>
            <a:ext uri="{FF2B5EF4-FFF2-40B4-BE49-F238E27FC236}">
              <a16:creationId xmlns:a16="http://schemas.microsoft.com/office/drawing/2014/main" id="{00000000-0008-0000-0200-0000F104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266" name="Text Box 595">
          <a:extLst>
            <a:ext uri="{FF2B5EF4-FFF2-40B4-BE49-F238E27FC236}">
              <a16:creationId xmlns:a16="http://schemas.microsoft.com/office/drawing/2014/main" id="{00000000-0008-0000-0200-0000F204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6"/>
    <xdr:sp macro="" textlink="">
      <xdr:nvSpPr>
        <xdr:cNvPr id="1267" name="Text Box 596">
          <a:extLst>
            <a:ext uri="{FF2B5EF4-FFF2-40B4-BE49-F238E27FC236}">
              <a16:creationId xmlns:a16="http://schemas.microsoft.com/office/drawing/2014/main" id="{00000000-0008-0000-0200-0000F3040000}"/>
            </a:ext>
          </a:extLst>
        </xdr:cNvPr>
        <xdr:cNvSpPr txBox="1">
          <a:spLocks noChangeArrowheads="1"/>
        </xdr:cNvSpPr>
      </xdr:nvSpPr>
      <xdr:spPr bwMode="auto">
        <a:xfrm>
          <a:off x="1076325" y="164115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6"/>
    <xdr:sp macro="" textlink="">
      <xdr:nvSpPr>
        <xdr:cNvPr id="1268" name="Text Box 597">
          <a:extLst>
            <a:ext uri="{FF2B5EF4-FFF2-40B4-BE49-F238E27FC236}">
              <a16:creationId xmlns:a16="http://schemas.microsoft.com/office/drawing/2014/main" id="{00000000-0008-0000-0200-0000F4040000}"/>
            </a:ext>
          </a:extLst>
        </xdr:cNvPr>
        <xdr:cNvSpPr txBox="1">
          <a:spLocks noChangeArrowheads="1"/>
        </xdr:cNvSpPr>
      </xdr:nvSpPr>
      <xdr:spPr bwMode="auto">
        <a:xfrm>
          <a:off x="1076325" y="164115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269" name="Text Box 598">
          <a:extLst>
            <a:ext uri="{FF2B5EF4-FFF2-40B4-BE49-F238E27FC236}">
              <a16:creationId xmlns:a16="http://schemas.microsoft.com/office/drawing/2014/main" id="{00000000-0008-0000-0200-0000F504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270" name="Text Box 599">
          <a:extLst>
            <a:ext uri="{FF2B5EF4-FFF2-40B4-BE49-F238E27FC236}">
              <a16:creationId xmlns:a16="http://schemas.microsoft.com/office/drawing/2014/main" id="{00000000-0008-0000-0200-0000F604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6"/>
    <xdr:sp macro="" textlink="">
      <xdr:nvSpPr>
        <xdr:cNvPr id="1271" name="Text Box 600">
          <a:extLst>
            <a:ext uri="{FF2B5EF4-FFF2-40B4-BE49-F238E27FC236}">
              <a16:creationId xmlns:a16="http://schemas.microsoft.com/office/drawing/2014/main" id="{00000000-0008-0000-0200-0000F7040000}"/>
            </a:ext>
          </a:extLst>
        </xdr:cNvPr>
        <xdr:cNvSpPr txBox="1">
          <a:spLocks noChangeArrowheads="1"/>
        </xdr:cNvSpPr>
      </xdr:nvSpPr>
      <xdr:spPr bwMode="auto">
        <a:xfrm>
          <a:off x="1076325" y="164115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272" name="Text Box 601">
          <a:extLst>
            <a:ext uri="{FF2B5EF4-FFF2-40B4-BE49-F238E27FC236}">
              <a16:creationId xmlns:a16="http://schemas.microsoft.com/office/drawing/2014/main" id="{00000000-0008-0000-0200-0000F804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273" name="Text Box 602">
          <a:extLst>
            <a:ext uri="{FF2B5EF4-FFF2-40B4-BE49-F238E27FC236}">
              <a16:creationId xmlns:a16="http://schemas.microsoft.com/office/drawing/2014/main" id="{00000000-0008-0000-0200-0000F904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6"/>
    <xdr:sp macro="" textlink="">
      <xdr:nvSpPr>
        <xdr:cNvPr id="1274" name="Text Box 603">
          <a:extLst>
            <a:ext uri="{FF2B5EF4-FFF2-40B4-BE49-F238E27FC236}">
              <a16:creationId xmlns:a16="http://schemas.microsoft.com/office/drawing/2014/main" id="{00000000-0008-0000-0200-0000FA040000}"/>
            </a:ext>
          </a:extLst>
        </xdr:cNvPr>
        <xdr:cNvSpPr txBox="1">
          <a:spLocks noChangeArrowheads="1"/>
        </xdr:cNvSpPr>
      </xdr:nvSpPr>
      <xdr:spPr bwMode="auto">
        <a:xfrm>
          <a:off x="1076325" y="164115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275" name="Text Box 604">
          <a:extLst>
            <a:ext uri="{FF2B5EF4-FFF2-40B4-BE49-F238E27FC236}">
              <a16:creationId xmlns:a16="http://schemas.microsoft.com/office/drawing/2014/main" id="{00000000-0008-0000-0200-0000FB04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276" name="Text Box 605">
          <a:extLst>
            <a:ext uri="{FF2B5EF4-FFF2-40B4-BE49-F238E27FC236}">
              <a16:creationId xmlns:a16="http://schemas.microsoft.com/office/drawing/2014/main" id="{00000000-0008-0000-0200-0000FC04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6"/>
    <xdr:sp macro="" textlink="">
      <xdr:nvSpPr>
        <xdr:cNvPr id="1277" name="Text Box 606">
          <a:extLst>
            <a:ext uri="{FF2B5EF4-FFF2-40B4-BE49-F238E27FC236}">
              <a16:creationId xmlns:a16="http://schemas.microsoft.com/office/drawing/2014/main" id="{00000000-0008-0000-0200-0000FD040000}"/>
            </a:ext>
          </a:extLst>
        </xdr:cNvPr>
        <xdr:cNvSpPr txBox="1">
          <a:spLocks noChangeArrowheads="1"/>
        </xdr:cNvSpPr>
      </xdr:nvSpPr>
      <xdr:spPr bwMode="auto">
        <a:xfrm>
          <a:off x="1076325" y="164115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3"/>
    <xdr:sp macro="" textlink="">
      <xdr:nvSpPr>
        <xdr:cNvPr id="1278" name="Text Box 607">
          <a:extLst>
            <a:ext uri="{FF2B5EF4-FFF2-40B4-BE49-F238E27FC236}">
              <a16:creationId xmlns:a16="http://schemas.microsoft.com/office/drawing/2014/main" id="{00000000-0008-0000-0200-0000FE040000}"/>
            </a:ext>
          </a:extLst>
        </xdr:cNvPr>
        <xdr:cNvSpPr txBox="1">
          <a:spLocks noChangeArrowheads="1"/>
        </xdr:cNvSpPr>
      </xdr:nvSpPr>
      <xdr:spPr bwMode="auto">
        <a:xfrm>
          <a:off x="1076325" y="1641157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279" name="Text Box 608">
          <a:extLst>
            <a:ext uri="{FF2B5EF4-FFF2-40B4-BE49-F238E27FC236}">
              <a16:creationId xmlns:a16="http://schemas.microsoft.com/office/drawing/2014/main" id="{00000000-0008-0000-0200-0000FF04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280" name="Text Box 609">
          <a:extLst>
            <a:ext uri="{FF2B5EF4-FFF2-40B4-BE49-F238E27FC236}">
              <a16:creationId xmlns:a16="http://schemas.microsoft.com/office/drawing/2014/main" id="{00000000-0008-0000-0200-000000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3"/>
    <xdr:sp macro="" textlink="">
      <xdr:nvSpPr>
        <xdr:cNvPr id="1281" name="Text Box 610">
          <a:extLst>
            <a:ext uri="{FF2B5EF4-FFF2-40B4-BE49-F238E27FC236}">
              <a16:creationId xmlns:a16="http://schemas.microsoft.com/office/drawing/2014/main" id="{00000000-0008-0000-0200-000001050000}"/>
            </a:ext>
          </a:extLst>
        </xdr:cNvPr>
        <xdr:cNvSpPr txBox="1">
          <a:spLocks noChangeArrowheads="1"/>
        </xdr:cNvSpPr>
      </xdr:nvSpPr>
      <xdr:spPr bwMode="auto">
        <a:xfrm>
          <a:off x="1076325" y="1641157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282" name="Text Box 611">
          <a:extLst>
            <a:ext uri="{FF2B5EF4-FFF2-40B4-BE49-F238E27FC236}">
              <a16:creationId xmlns:a16="http://schemas.microsoft.com/office/drawing/2014/main" id="{00000000-0008-0000-0200-000002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283" name="Text Box 612">
          <a:extLst>
            <a:ext uri="{FF2B5EF4-FFF2-40B4-BE49-F238E27FC236}">
              <a16:creationId xmlns:a16="http://schemas.microsoft.com/office/drawing/2014/main" id="{00000000-0008-0000-0200-000003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3"/>
    <xdr:sp macro="" textlink="">
      <xdr:nvSpPr>
        <xdr:cNvPr id="1284" name="Text Box 613">
          <a:extLst>
            <a:ext uri="{FF2B5EF4-FFF2-40B4-BE49-F238E27FC236}">
              <a16:creationId xmlns:a16="http://schemas.microsoft.com/office/drawing/2014/main" id="{00000000-0008-0000-0200-000004050000}"/>
            </a:ext>
          </a:extLst>
        </xdr:cNvPr>
        <xdr:cNvSpPr txBox="1">
          <a:spLocks noChangeArrowheads="1"/>
        </xdr:cNvSpPr>
      </xdr:nvSpPr>
      <xdr:spPr bwMode="auto">
        <a:xfrm>
          <a:off x="1076325" y="1641157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285" name="Text Box 614">
          <a:extLst>
            <a:ext uri="{FF2B5EF4-FFF2-40B4-BE49-F238E27FC236}">
              <a16:creationId xmlns:a16="http://schemas.microsoft.com/office/drawing/2014/main" id="{00000000-0008-0000-0200-000005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286" name="Text Box 615">
          <a:extLst>
            <a:ext uri="{FF2B5EF4-FFF2-40B4-BE49-F238E27FC236}">
              <a16:creationId xmlns:a16="http://schemas.microsoft.com/office/drawing/2014/main" id="{00000000-0008-0000-0200-000006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3"/>
    <xdr:sp macro="" textlink="">
      <xdr:nvSpPr>
        <xdr:cNvPr id="1287" name="Text Box 616">
          <a:extLst>
            <a:ext uri="{FF2B5EF4-FFF2-40B4-BE49-F238E27FC236}">
              <a16:creationId xmlns:a16="http://schemas.microsoft.com/office/drawing/2014/main" id="{00000000-0008-0000-0200-000007050000}"/>
            </a:ext>
          </a:extLst>
        </xdr:cNvPr>
        <xdr:cNvSpPr txBox="1">
          <a:spLocks noChangeArrowheads="1"/>
        </xdr:cNvSpPr>
      </xdr:nvSpPr>
      <xdr:spPr bwMode="auto">
        <a:xfrm>
          <a:off x="1076325" y="1641157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288" name="Text Box 617">
          <a:extLst>
            <a:ext uri="{FF2B5EF4-FFF2-40B4-BE49-F238E27FC236}">
              <a16:creationId xmlns:a16="http://schemas.microsoft.com/office/drawing/2014/main" id="{00000000-0008-0000-0200-000008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289" name="Text Box 618">
          <a:extLst>
            <a:ext uri="{FF2B5EF4-FFF2-40B4-BE49-F238E27FC236}">
              <a16:creationId xmlns:a16="http://schemas.microsoft.com/office/drawing/2014/main" id="{00000000-0008-0000-0200-000009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3"/>
    <xdr:sp macro="" textlink="">
      <xdr:nvSpPr>
        <xdr:cNvPr id="1290" name="Text Box 619">
          <a:extLst>
            <a:ext uri="{FF2B5EF4-FFF2-40B4-BE49-F238E27FC236}">
              <a16:creationId xmlns:a16="http://schemas.microsoft.com/office/drawing/2014/main" id="{00000000-0008-0000-0200-00000A050000}"/>
            </a:ext>
          </a:extLst>
        </xdr:cNvPr>
        <xdr:cNvSpPr txBox="1">
          <a:spLocks noChangeArrowheads="1"/>
        </xdr:cNvSpPr>
      </xdr:nvSpPr>
      <xdr:spPr bwMode="auto">
        <a:xfrm>
          <a:off x="1076325" y="1641157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291" name="Text Box 620">
          <a:extLst>
            <a:ext uri="{FF2B5EF4-FFF2-40B4-BE49-F238E27FC236}">
              <a16:creationId xmlns:a16="http://schemas.microsoft.com/office/drawing/2014/main" id="{00000000-0008-0000-0200-00000B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292" name="Text Box 621">
          <a:extLst>
            <a:ext uri="{FF2B5EF4-FFF2-40B4-BE49-F238E27FC236}">
              <a16:creationId xmlns:a16="http://schemas.microsoft.com/office/drawing/2014/main" id="{00000000-0008-0000-0200-00000C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3"/>
    <xdr:sp macro="" textlink="">
      <xdr:nvSpPr>
        <xdr:cNvPr id="1293" name="Text Box 622">
          <a:extLst>
            <a:ext uri="{FF2B5EF4-FFF2-40B4-BE49-F238E27FC236}">
              <a16:creationId xmlns:a16="http://schemas.microsoft.com/office/drawing/2014/main" id="{00000000-0008-0000-0200-00000D050000}"/>
            </a:ext>
          </a:extLst>
        </xdr:cNvPr>
        <xdr:cNvSpPr txBox="1">
          <a:spLocks noChangeArrowheads="1"/>
        </xdr:cNvSpPr>
      </xdr:nvSpPr>
      <xdr:spPr bwMode="auto">
        <a:xfrm>
          <a:off x="1076325" y="1641157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3"/>
    <xdr:sp macro="" textlink="">
      <xdr:nvSpPr>
        <xdr:cNvPr id="1294" name="Text Box 623">
          <a:extLst>
            <a:ext uri="{FF2B5EF4-FFF2-40B4-BE49-F238E27FC236}">
              <a16:creationId xmlns:a16="http://schemas.microsoft.com/office/drawing/2014/main" id="{00000000-0008-0000-0200-00000E050000}"/>
            </a:ext>
          </a:extLst>
        </xdr:cNvPr>
        <xdr:cNvSpPr txBox="1">
          <a:spLocks noChangeArrowheads="1"/>
        </xdr:cNvSpPr>
      </xdr:nvSpPr>
      <xdr:spPr bwMode="auto">
        <a:xfrm>
          <a:off x="1076325" y="1641157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295" name="Text Box 624">
          <a:extLst>
            <a:ext uri="{FF2B5EF4-FFF2-40B4-BE49-F238E27FC236}">
              <a16:creationId xmlns:a16="http://schemas.microsoft.com/office/drawing/2014/main" id="{00000000-0008-0000-0200-00000F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296" name="Text Box 625">
          <a:extLst>
            <a:ext uri="{FF2B5EF4-FFF2-40B4-BE49-F238E27FC236}">
              <a16:creationId xmlns:a16="http://schemas.microsoft.com/office/drawing/2014/main" id="{00000000-0008-0000-0200-000010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3"/>
    <xdr:sp macro="" textlink="">
      <xdr:nvSpPr>
        <xdr:cNvPr id="1297" name="Text Box 626">
          <a:extLst>
            <a:ext uri="{FF2B5EF4-FFF2-40B4-BE49-F238E27FC236}">
              <a16:creationId xmlns:a16="http://schemas.microsoft.com/office/drawing/2014/main" id="{00000000-0008-0000-0200-000011050000}"/>
            </a:ext>
          </a:extLst>
        </xdr:cNvPr>
        <xdr:cNvSpPr txBox="1">
          <a:spLocks noChangeArrowheads="1"/>
        </xdr:cNvSpPr>
      </xdr:nvSpPr>
      <xdr:spPr bwMode="auto">
        <a:xfrm>
          <a:off x="1076325" y="1641157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298" name="Text Box 627">
          <a:extLst>
            <a:ext uri="{FF2B5EF4-FFF2-40B4-BE49-F238E27FC236}">
              <a16:creationId xmlns:a16="http://schemas.microsoft.com/office/drawing/2014/main" id="{00000000-0008-0000-0200-000012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299" name="Text Box 628">
          <a:extLst>
            <a:ext uri="{FF2B5EF4-FFF2-40B4-BE49-F238E27FC236}">
              <a16:creationId xmlns:a16="http://schemas.microsoft.com/office/drawing/2014/main" id="{00000000-0008-0000-0200-000013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3"/>
    <xdr:sp macro="" textlink="">
      <xdr:nvSpPr>
        <xdr:cNvPr id="1300" name="Text Box 629">
          <a:extLst>
            <a:ext uri="{FF2B5EF4-FFF2-40B4-BE49-F238E27FC236}">
              <a16:creationId xmlns:a16="http://schemas.microsoft.com/office/drawing/2014/main" id="{00000000-0008-0000-0200-000014050000}"/>
            </a:ext>
          </a:extLst>
        </xdr:cNvPr>
        <xdr:cNvSpPr txBox="1">
          <a:spLocks noChangeArrowheads="1"/>
        </xdr:cNvSpPr>
      </xdr:nvSpPr>
      <xdr:spPr bwMode="auto">
        <a:xfrm>
          <a:off x="1076325" y="1641157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301" name="Text Box 630">
          <a:extLst>
            <a:ext uri="{FF2B5EF4-FFF2-40B4-BE49-F238E27FC236}">
              <a16:creationId xmlns:a16="http://schemas.microsoft.com/office/drawing/2014/main" id="{00000000-0008-0000-0200-000015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302" name="Text Box 631">
          <a:extLst>
            <a:ext uri="{FF2B5EF4-FFF2-40B4-BE49-F238E27FC236}">
              <a16:creationId xmlns:a16="http://schemas.microsoft.com/office/drawing/2014/main" id="{00000000-0008-0000-0200-000016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3"/>
    <xdr:sp macro="" textlink="">
      <xdr:nvSpPr>
        <xdr:cNvPr id="1303" name="Text Box 632">
          <a:extLst>
            <a:ext uri="{FF2B5EF4-FFF2-40B4-BE49-F238E27FC236}">
              <a16:creationId xmlns:a16="http://schemas.microsoft.com/office/drawing/2014/main" id="{00000000-0008-0000-0200-000017050000}"/>
            </a:ext>
          </a:extLst>
        </xdr:cNvPr>
        <xdr:cNvSpPr txBox="1">
          <a:spLocks noChangeArrowheads="1"/>
        </xdr:cNvSpPr>
      </xdr:nvSpPr>
      <xdr:spPr bwMode="auto">
        <a:xfrm>
          <a:off x="1076325" y="1641157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3"/>
    <xdr:sp macro="" textlink="">
      <xdr:nvSpPr>
        <xdr:cNvPr id="1304" name="Text Box 633">
          <a:extLst>
            <a:ext uri="{FF2B5EF4-FFF2-40B4-BE49-F238E27FC236}">
              <a16:creationId xmlns:a16="http://schemas.microsoft.com/office/drawing/2014/main" id="{00000000-0008-0000-0200-000018050000}"/>
            </a:ext>
          </a:extLst>
        </xdr:cNvPr>
        <xdr:cNvSpPr txBox="1">
          <a:spLocks noChangeArrowheads="1"/>
        </xdr:cNvSpPr>
      </xdr:nvSpPr>
      <xdr:spPr bwMode="auto">
        <a:xfrm>
          <a:off x="1076325" y="1641157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305" name="Text Box 634">
          <a:extLst>
            <a:ext uri="{FF2B5EF4-FFF2-40B4-BE49-F238E27FC236}">
              <a16:creationId xmlns:a16="http://schemas.microsoft.com/office/drawing/2014/main" id="{00000000-0008-0000-0200-000019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306" name="Text Box 635">
          <a:extLst>
            <a:ext uri="{FF2B5EF4-FFF2-40B4-BE49-F238E27FC236}">
              <a16:creationId xmlns:a16="http://schemas.microsoft.com/office/drawing/2014/main" id="{00000000-0008-0000-0200-00001A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3"/>
    <xdr:sp macro="" textlink="">
      <xdr:nvSpPr>
        <xdr:cNvPr id="1307" name="Text Box 636">
          <a:extLst>
            <a:ext uri="{FF2B5EF4-FFF2-40B4-BE49-F238E27FC236}">
              <a16:creationId xmlns:a16="http://schemas.microsoft.com/office/drawing/2014/main" id="{00000000-0008-0000-0200-00001B050000}"/>
            </a:ext>
          </a:extLst>
        </xdr:cNvPr>
        <xdr:cNvSpPr txBox="1">
          <a:spLocks noChangeArrowheads="1"/>
        </xdr:cNvSpPr>
      </xdr:nvSpPr>
      <xdr:spPr bwMode="auto">
        <a:xfrm>
          <a:off x="1076325" y="1641157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308" name="Text Box 637">
          <a:extLst>
            <a:ext uri="{FF2B5EF4-FFF2-40B4-BE49-F238E27FC236}">
              <a16:creationId xmlns:a16="http://schemas.microsoft.com/office/drawing/2014/main" id="{00000000-0008-0000-0200-00001C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309" name="Text Box 638">
          <a:extLst>
            <a:ext uri="{FF2B5EF4-FFF2-40B4-BE49-F238E27FC236}">
              <a16:creationId xmlns:a16="http://schemas.microsoft.com/office/drawing/2014/main" id="{00000000-0008-0000-0200-00001D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3"/>
    <xdr:sp macro="" textlink="">
      <xdr:nvSpPr>
        <xdr:cNvPr id="1310" name="Text Box 639">
          <a:extLst>
            <a:ext uri="{FF2B5EF4-FFF2-40B4-BE49-F238E27FC236}">
              <a16:creationId xmlns:a16="http://schemas.microsoft.com/office/drawing/2014/main" id="{00000000-0008-0000-0200-00001E050000}"/>
            </a:ext>
          </a:extLst>
        </xdr:cNvPr>
        <xdr:cNvSpPr txBox="1">
          <a:spLocks noChangeArrowheads="1"/>
        </xdr:cNvSpPr>
      </xdr:nvSpPr>
      <xdr:spPr bwMode="auto">
        <a:xfrm>
          <a:off x="1076325" y="1641157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311" name="Text Box 640">
          <a:extLst>
            <a:ext uri="{FF2B5EF4-FFF2-40B4-BE49-F238E27FC236}">
              <a16:creationId xmlns:a16="http://schemas.microsoft.com/office/drawing/2014/main" id="{00000000-0008-0000-0200-00001F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312" name="Text Box 641">
          <a:extLst>
            <a:ext uri="{FF2B5EF4-FFF2-40B4-BE49-F238E27FC236}">
              <a16:creationId xmlns:a16="http://schemas.microsoft.com/office/drawing/2014/main" id="{00000000-0008-0000-0200-000020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3"/>
    <xdr:sp macro="" textlink="">
      <xdr:nvSpPr>
        <xdr:cNvPr id="1313" name="Text Box 642">
          <a:extLst>
            <a:ext uri="{FF2B5EF4-FFF2-40B4-BE49-F238E27FC236}">
              <a16:creationId xmlns:a16="http://schemas.microsoft.com/office/drawing/2014/main" id="{00000000-0008-0000-0200-000021050000}"/>
            </a:ext>
          </a:extLst>
        </xdr:cNvPr>
        <xdr:cNvSpPr txBox="1">
          <a:spLocks noChangeArrowheads="1"/>
        </xdr:cNvSpPr>
      </xdr:nvSpPr>
      <xdr:spPr bwMode="auto">
        <a:xfrm>
          <a:off x="1076325" y="1641157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314" name="Text Box 643">
          <a:extLst>
            <a:ext uri="{FF2B5EF4-FFF2-40B4-BE49-F238E27FC236}">
              <a16:creationId xmlns:a16="http://schemas.microsoft.com/office/drawing/2014/main" id="{00000000-0008-0000-0200-000022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315" name="Text Box 644">
          <a:extLst>
            <a:ext uri="{FF2B5EF4-FFF2-40B4-BE49-F238E27FC236}">
              <a16:creationId xmlns:a16="http://schemas.microsoft.com/office/drawing/2014/main" id="{00000000-0008-0000-0200-000023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6"/>
    <xdr:sp macro="" textlink="">
      <xdr:nvSpPr>
        <xdr:cNvPr id="1316" name="Text Box 645">
          <a:extLst>
            <a:ext uri="{FF2B5EF4-FFF2-40B4-BE49-F238E27FC236}">
              <a16:creationId xmlns:a16="http://schemas.microsoft.com/office/drawing/2014/main" id="{00000000-0008-0000-0200-000024050000}"/>
            </a:ext>
          </a:extLst>
        </xdr:cNvPr>
        <xdr:cNvSpPr txBox="1">
          <a:spLocks noChangeArrowheads="1"/>
        </xdr:cNvSpPr>
      </xdr:nvSpPr>
      <xdr:spPr bwMode="auto">
        <a:xfrm>
          <a:off x="1076325" y="164115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317" name="Text Box 646">
          <a:extLst>
            <a:ext uri="{FF2B5EF4-FFF2-40B4-BE49-F238E27FC236}">
              <a16:creationId xmlns:a16="http://schemas.microsoft.com/office/drawing/2014/main" id="{00000000-0008-0000-0200-000025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318" name="Text Box 647">
          <a:extLst>
            <a:ext uri="{FF2B5EF4-FFF2-40B4-BE49-F238E27FC236}">
              <a16:creationId xmlns:a16="http://schemas.microsoft.com/office/drawing/2014/main" id="{00000000-0008-0000-0200-000026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6"/>
    <xdr:sp macro="" textlink="">
      <xdr:nvSpPr>
        <xdr:cNvPr id="1319" name="Text Box 648">
          <a:extLst>
            <a:ext uri="{FF2B5EF4-FFF2-40B4-BE49-F238E27FC236}">
              <a16:creationId xmlns:a16="http://schemas.microsoft.com/office/drawing/2014/main" id="{00000000-0008-0000-0200-000027050000}"/>
            </a:ext>
          </a:extLst>
        </xdr:cNvPr>
        <xdr:cNvSpPr txBox="1">
          <a:spLocks noChangeArrowheads="1"/>
        </xdr:cNvSpPr>
      </xdr:nvSpPr>
      <xdr:spPr bwMode="auto">
        <a:xfrm>
          <a:off x="1076325" y="164115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320" name="Text Box 649">
          <a:extLst>
            <a:ext uri="{FF2B5EF4-FFF2-40B4-BE49-F238E27FC236}">
              <a16:creationId xmlns:a16="http://schemas.microsoft.com/office/drawing/2014/main" id="{00000000-0008-0000-0200-000028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321" name="Text Box 650">
          <a:extLst>
            <a:ext uri="{FF2B5EF4-FFF2-40B4-BE49-F238E27FC236}">
              <a16:creationId xmlns:a16="http://schemas.microsoft.com/office/drawing/2014/main" id="{00000000-0008-0000-0200-000029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6"/>
    <xdr:sp macro="" textlink="">
      <xdr:nvSpPr>
        <xdr:cNvPr id="1322" name="Text Box 651">
          <a:extLst>
            <a:ext uri="{FF2B5EF4-FFF2-40B4-BE49-F238E27FC236}">
              <a16:creationId xmlns:a16="http://schemas.microsoft.com/office/drawing/2014/main" id="{00000000-0008-0000-0200-00002A050000}"/>
            </a:ext>
          </a:extLst>
        </xdr:cNvPr>
        <xdr:cNvSpPr txBox="1">
          <a:spLocks noChangeArrowheads="1"/>
        </xdr:cNvSpPr>
      </xdr:nvSpPr>
      <xdr:spPr bwMode="auto">
        <a:xfrm>
          <a:off x="1076325" y="164115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6"/>
    <xdr:sp macro="" textlink="">
      <xdr:nvSpPr>
        <xdr:cNvPr id="1323" name="Text Box 652">
          <a:extLst>
            <a:ext uri="{FF2B5EF4-FFF2-40B4-BE49-F238E27FC236}">
              <a16:creationId xmlns:a16="http://schemas.microsoft.com/office/drawing/2014/main" id="{00000000-0008-0000-0200-00002B050000}"/>
            </a:ext>
          </a:extLst>
        </xdr:cNvPr>
        <xdr:cNvSpPr txBox="1">
          <a:spLocks noChangeArrowheads="1"/>
        </xdr:cNvSpPr>
      </xdr:nvSpPr>
      <xdr:spPr bwMode="auto">
        <a:xfrm>
          <a:off x="1076325" y="164115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324" name="Text Box 653">
          <a:extLst>
            <a:ext uri="{FF2B5EF4-FFF2-40B4-BE49-F238E27FC236}">
              <a16:creationId xmlns:a16="http://schemas.microsoft.com/office/drawing/2014/main" id="{00000000-0008-0000-0200-00002C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325" name="Text Box 654">
          <a:extLst>
            <a:ext uri="{FF2B5EF4-FFF2-40B4-BE49-F238E27FC236}">
              <a16:creationId xmlns:a16="http://schemas.microsoft.com/office/drawing/2014/main" id="{00000000-0008-0000-0200-00002D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6"/>
    <xdr:sp macro="" textlink="">
      <xdr:nvSpPr>
        <xdr:cNvPr id="1326" name="Text Box 655">
          <a:extLst>
            <a:ext uri="{FF2B5EF4-FFF2-40B4-BE49-F238E27FC236}">
              <a16:creationId xmlns:a16="http://schemas.microsoft.com/office/drawing/2014/main" id="{00000000-0008-0000-0200-00002E050000}"/>
            </a:ext>
          </a:extLst>
        </xdr:cNvPr>
        <xdr:cNvSpPr txBox="1">
          <a:spLocks noChangeArrowheads="1"/>
        </xdr:cNvSpPr>
      </xdr:nvSpPr>
      <xdr:spPr bwMode="auto">
        <a:xfrm>
          <a:off x="1076325" y="164115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327" name="Text Box 656">
          <a:extLst>
            <a:ext uri="{FF2B5EF4-FFF2-40B4-BE49-F238E27FC236}">
              <a16:creationId xmlns:a16="http://schemas.microsoft.com/office/drawing/2014/main" id="{00000000-0008-0000-0200-00002F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328" name="Text Box 657">
          <a:extLst>
            <a:ext uri="{FF2B5EF4-FFF2-40B4-BE49-F238E27FC236}">
              <a16:creationId xmlns:a16="http://schemas.microsoft.com/office/drawing/2014/main" id="{00000000-0008-0000-0200-000030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6"/>
    <xdr:sp macro="" textlink="">
      <xdr:nvSpPr>
        <xdr:cNvPr id="1329" name="Text Box 658">
          <a:extLst>
            <a:ext uri="{FF2B5EF4-FFF2-40B4-BE49-F238E27FC236}">
              <a16:creationId xmlns:a16="http://schemas.microsoft.com/office/drawing/2014/main" id="{00000000-0008-0000-0200-000031050000}"/>
            </a:ext>
          </a:extLst>
        </xdr:cNvPr>
        <xdr:cNvSpPr txBox="1">
          <a:spLocks noChangeArrowheads="1"/>
        </xdr:cNvSpPr>
      </xdr:nvSpPr>
      <xdr:spPr bwMode="auto">
        <a:xfrm>
          <a:off x="1076325" y="164115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330" name="Text Box 659">
          <a:extLst>
            <a:ext uri="{FF2B5EF4-FFF2-40B4-BE49-F238E27FC236}">
              <a16:creationId xmlns:a16="http://schemas.microsoft.com/office/drawing/2014/main" id="{00000000-0008-0000-0200-000032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331" name="Text Box 660">
          <a:extLst>
            <a:ext uri="{FF2B5EF4-FFF2-40B4-BE49-F238E27FC236}">
              <a16:creationId xmlns:a16="http://schemas.microsoft.com/office/drawing/2014/main" id="{00000000-0008-0000-0200-000033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6"/>
    <xdr:sp macro="" textlink="">
      <xdr:nvSpPr>
        <xdr:cNvPr id="1332" name="Text Box 661">
          <a:extLst>
            <a:ext uri="{FF2B5EF4-FFF2-40B4-BE49-F238E27FC236}">
              <a16:creationId xmlns:a16="http://schemas.microsoft.com/office/drawing/2014/main" id="{00000000-0008-0000-0200-000034050000}"/>
            </a:ext>
          </a:extLst>
        </xdr:cNvPr>
        <xdr:cNvSpPr txBox="1">
          <a:spLocks noChangeArrowheads="1"/>
        </xdr:cNvSpPr>
      </xdr:nvSpPr>
      <xdr:spPr bwMode="auto">
        <a:xfrm>
          <a:off x="1076325" y="164115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333" name="Text Box 662">
          <a:extLst>
            <a:ext uri="{FF2B5EF4-FFF2-40B4-BE49-F238E27FC236}">
              <a16:creationId xmlns:a16="http://schemas.microsoft.com/office/drawing/2014/main" id="{00000000-0008-0000-0200-000035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334" name="Text Box 663">
          <a:extLst>
            <a:ext uri="{FF2B5EF4-FFF2-40B4-BE49-F238E27FC236}">
              <a16:creationId xmlns:a16="http://schemas.microsoft.com/office/drawing/2014/main" id="{00000000-0008-0000-0200-000036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4"/>
    <xdr:sp macro="" textlink="">
      <xdr:nvSpPr>
        <xdr:cNvPr id="1335" name="Text Box 664">
          <a:extLst>
            <a:ext uri="{FF2B5EF4-FFF2-40B4-BE49-F238E27FC236}">
              <a16:creationId xmlns:a16="http://schemas.microsoft.com/office/drawing/2014/main" id="{00000000-0008-0000-0200-000037050000}"/>
            </a:ext>
          </a:extLst>
        </xdr:cNvPr>
        <xdr:cNvSpPr txBox="1">
          <a:spLocks noChangeArrowheads="1"/>
        </xdr:cNvSpPr>
      </xdr:nvSpPr>
      <xdr:spPr bwMode="auto">
        <a:xfrm>
          <a:off x="1076325" y="164115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336" name="Text Box 665">
          <a:extLst>
            <a:ext uri="{FF2B5EF4-FFF2-40B4-BE49-F238E27FC236}">
              <a16:creationId xmlns:a16="http://schemas.microsoft.com/office/drawing/2014/main" id="{00000000-0008-0000-0200-000038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337" name="Text Box 666">
          <a:extLst>
            <a:ext uri="{FF2B5EF4-FFF2-40B4-BE49-F238E27FC236}">
              <a16:creationId xmlns:a16="http://schemas.microsoft.com/office/drawing/2014/main" id="{00000000-0008-0000-0200-000039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4"/>
    <xdr:sp macro="" textlink="">
      <xdr:nvSpPr>
        <xdr:cNvPr id="1338" name="Text Box 667">
          <a:extLst>
            <a:ext uri="{FF2B5EF4-FFF2-40B4-BE49-F238E27FC236}">
              <a16:creationId xmlns:a16="http://schemas.microsoft.com/office/drawing/2014/main" id="{00000000-0008-0000-0200-00003A050000}"/>
            </a:ext>
          </a:extLst>
        </xdr:cNvPr>
        <xdr:cNvSpPr txBox="1">
          <a:spLocks noChangeArrowheads="1"/>
        </xdr:cNvSpPr>
      </xdr:nvSpPr>
      <xdr:spPr bwMode="auto">
        <a:xfrm>
          <a:off x="1076325" y="164115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339" name="Text Box 668">
          <a:extLst>
            <a:ext uri="{FF2B5EF4-FFF2-40B4-BE49-F238E27FC236}">
              <a16:creationId xmlns:a16="http://schemas.microsoft.com/office/drawing/2014/main" id="{00000000-0008-0000-0200-00003B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340" name="Text Box 669">
          <a:extLst>
            <a:ext uri="{FF2B5EF4-FFF2-40B4-BE49-F238E27FC236}">
              <a16:creationId xmlns:a16="http://schemas.microsoft.com/office/drawing/2014/main" id="{00000000-0008-0000-0200-00003C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4"/>
    <xdr:sp macro="" textlink="">
      <xdr:nvSpPr>
        <xdr:cNvPr id="1341" name="Text Box 670">
          <a:extLst>
            <a:ext uri="{FF2B5EF4-FFF2-40B4-BE49-F238E27FC236}">
              <a16:creationId xmlns:a16="http://schemas.microsoft.com/office/drawing/2014/main" id="{00000000-0008-0000-0200-00003D050000}"/>
            </a:ext>
          </a:extLst>
        </xdr:cNvPr>
        <xdr:cNvSpPr txBox="1">
          <a:spLocks noChangeArrowheads="1"/>
        </xdr:cNvSpPr>
      </xdr:nvSpPr>
      <xdr:spPr bwMode="auto">
        <a:xfrm>
          <a:off x="1076325" y="164115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4"/>
    <xdr:sp macro="" textlink="">
      <xdr:nvSpPr>
        <xdr:cNvPr id="1342" name="Text Box 671">
          <a:extLst>
            <a:ext uri="{FF2B5EF4-FFF2-40B4-BE49-F238E27FC236}">
              <a16:creationId xmlns:a16="http://schemas.microsoft.com/office/drawing/2014/main" id="{00000000-0008-0000-0200-00003E050000}"/>
            </a:ext>
          </a:extLst>
        </xdr:cNvPr>
        <xdr:cNvSpPr txBox="1">
          <a:spLocks noChangeArrowheads="1"/>
        </xdr:cNvSpPr>
      </xdr:nvSpPr>
      <xdr:spPr bwMode="auto">
        <a:xfrm>
          <a:off x="1076325" y="164115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343" name="Text Box 672">
          <a:extLst>
            <a:ext uri="{FF2B5EF4-FFF2-40B4-BE49-F238E27FC236}">
              <a16:creationId xmlns:a16="http://schemas.microsoft.com/office/drawing/2014/main" id="{00000000-0008-0000-0200-00003F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344" name="Text Box 673">
          <a:extLst>
            <a:ext uri="{FF2B5EF4-FFF2-40B4-BE49-F238E27FC236}">
              <a16:creationId xmlns:a16="http://schemas.microsoft.com/office/drawing/2014/main" id="{00000000-0008-0000-0200-000040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4"/>
    <xdr:sp macro="" textlink="">
      <xdr:nvSpPr>
        <xdr:cNvPr id="1345" name="Text Box 674">
          <a:extLst>
            <a:ext uri="{FF2B5EF4-FFF2-40B4-BE49-F238E27FC236}">
              <a16:creationId xmlns:a16="http://schemas.microsoft.com/office/drawing/2014/main" id="{00000000-0008-0000-0200-000041050000}"/>
            </a:ext>
          </a:extLst>
        </xdr:cNvPr>
        <xdr:cNvSpPr txBox="1">
          <a:spLocks noChangeArrowheads="1"/>
        </xdr:cNvSpPr>
      </xdr:nvSpPr>
      <xdr:spPr bwMode="auto">
        <a:xfrm>
          <a:off x="1076325" y="164115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346" name="Text Box 675">
          <a:extLst>
            <a:ext uri="{FF2B5EF4-FFF2-40B4-BE49-F238E27FC236}">
              <a16:creationId xmlns:a16="http://schemas.microsoft.com/office/drawing/2014/main" id="{00000000-0008-0000-0200-000042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347" name="Text Box 676">
          <a:extLst>
            <a:ext uri="{FF2B5EF4-FFF2-40B4-BE49-F238E27FC236}">
              <a16:creationId xmlns:a16="http://schemas.microsoft.com/office/drawing/2014/main" id="{00000000-0008-0000-0200-000043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4"/>
    <xdr:sp macro="" textlink="">
      <xdr:nvSpPr>
        <xdr:cNvPr id="1348" name="Text Box 677">
          <a:extLst>
            <a:ext uri="{FF2B5EF4-FFF2-40B4-BE49-F238E27FC236}">
              <a16:creationId xmlns:a16="http://schemas.microsoft.com/office/drawing/2014/main" id="{00000000-0008-0000-0200-000044050000}"/>
            </a:ext>
          </a:extLst>
        </xdr:cNvPr>
        <xdr:cNvSpPr txBox="1">
          <a:spLocks noChangeArrowheads="1"/>
        </xdr:cNvSpPr>
      </xdr:nvSpPr>
      <xdr:spPr bwMode="auto">
        <a:xfrm>
          <a:off x="1076325" y="164115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349" name="Text Box 678">
          <a:extLst>
            <a:ext uri="{FF2B5EF4-FFF2-40B4-BE49-F238E27FC236}">
              <a16:creationId xmlns:a16="http://schemas.microsoft.com/office/drawing/2014/main" id="{00000000-0008-0000-0200-000045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350" name="Text Box 679">
          <a:extLst>
            <a:ext uri="{FF2B5EF4-FFF2-40B4-BE49-F238E27FC236}">
              <a16:creationId xmlns:a16="http://schemas.microsoft.com/office/drawing/2014/main" id="{00000000-0008-0000-0200-000046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4"/>
    <xdr:sp macro="" textlink="">
      <xdr:nvSpPr>
        <xdr:cNvPr id="1351" name="Text Box 680">
          <a:extLst>
            <a:ext uri="{FF2B5EF4-FFF2-40B4-BE49-F238E27FC236}">
              <a16:creationId xmlns:a16="http://schemas.microsoft.com/office/drawing/2014/main" id="{00000000-0008-0000-0200-000047050000}"/>
            </a:ext>
          </a:extLst>
        </xdr:cNvPr>
        <xdr:cNvSpPr txBox="1">
          <a:spLocks noChangeArrowheads="1"/>
        </xdr:cNvSpPr>
      </xdr:nvSpPr>
      <xdr:spPr bwMode="auto">
        <a:xfrm>
          <a:off x="1076325" y="164115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352" name="Text Box 681">
          <a:extLst>
            <a:ext uri="{FF2B5EF4-FFF2-40B4-BE49-F238E27FC236}">
              <a16:creationId xmlns:a16="http://schemas.microsoft.com/office/drawing/2014/main" id="{00000000-0008-0000-0200-000048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353" name="Text Box 682">
          <a:extLst>
            <a:ext uri="{FF2B5EF4-FFF2-40B4-BE49-F238E27FC236}">
              <a16:creationId xmlns:a16="http://schemas.microsoft.com/office/drawing/2014/main" id="{00000000-0008-0000-0200-000049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5"/>
    <xdr:sp macro="" textlink="">
      <xdr:nvSpPr>
        <xdr:cNvPr id="1354" name="Text Box 683">
          <a:extLst>
            <a:ext uri="{FF2B5EF4-FFF2-40B4-BE49-F238E27FC236}">
              <a16:creationId xmlns:a16="http://schemas.microsoft.com/office/drawing/2014/main" id="{00000000-0008-0000-0200-00004A050000}"/>
            </a:ext>
          </a:extLst>
        </xdr:cNvPr>
        <xdr:cNvSpPr txBox="1">
          <a:spLocks noChangeArrowheads="1"/>
        </xdr:cNvSpPr>
      </xdr:nvSpPr>
      <xdr:spPr bwMode="auto">
        <a:xfrm>
          <a:off x="1076325" y="16411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355" name="Text Box 684">
          <a:extLst>
            <a:ext uri="{FF2B5EF4-FFF2-40B4-BE49-F238E27FC236}">
              <a16:creationId xmlns:a16="http://schemas.microsoft.com/office/drawing/2014/main" id="{00000000-0008-0000-0200-00004B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356" name="Text Box 685">
          <a:extLst>
            <a:ext uri="{FF2B5EF4-FFF2-40B4-BE49-F238E27FC236}">
              <a16:creationId xmlns:a16="http://schemas.microsoft.com/office/drawing/2014/main" id="{00000000-0008-0000-0200-00004C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5"/>
    <xdr:sp macro="" textlink="">
      <xdr:nvSpPr>
        <xdr:cNvPr id="1357" name="Text Box 686">
          <a:extLst>
            <a:ext uri="{FF2B5EF4-FFF2-40B4-BE49-F238E27FC236}">
              <a16:creationId xmlns:a16="http://schemas.microsoft.com/office/drawing/2014/main" id="{00000000-0008-0000-0200-00004D050000}"/>
            </a:ext>
          </a:extLst>
        </xdr:cNvPr>
        <xdr:cNvSpPr txBox="1">
          <a:spLocks noChangeArrowheads="1"/>
        </xdr:cNvSpPr>
      </xdr:nvSpPr>
      <xdr:spPr bwMode="auto">
        <a:xfrm>
          <a:off x="1076325" y="16411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358" name="Text Box 687">
          <a:extLst>
            <a:ext uri="{FF2B5EF4-FFF2-40B4-BE49-F238E27FC236}">
              <a16:creationId xmlns:a16="http://schemas.microsoft.com/office/drawing/2014/main" id="{00000000-0008-0000-0200-00004E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359" name="Text Box 688">
          <a:extLst>
            <a:ext uri="{FF2B5EF4-FFF2-40B4-BE49-F238E27FC236}">
              <a16:creationId xmlns:a16="http://schemas.microsoft.com/office/drawing/2014/main" id="{00000000-0008-0000-0200-00004F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5"/>
    <xdr:sp macro="" textlink="">
      <xdr:nvSpPr>
        <xdr:cNvPr id="1360" name="Text Box 689">
          <a:extLst>
            <a:ext uri="{FF2B5EF4-FFF2-40B4-BE49-F238E27FC236}">
              <a16:creationId xmlns:a16="http://schemas.microsoft.com/office/drawing/2014/main" id="{00000000-0008-0000-0200-000050050000}"/>
            </a:ext>
          </a:extLst>
        </xdr:cNvPr>
        <xdr:cNvSpPr txBox="1">
          <a:spLocks noChangeArrowheads="1"/>
        </xdr:cNvSpPr>
      </xdr:nvSpPr>
      <xdr:spPr bwMode="auto">
        <a:xfrm>
          <a:off x="1076325" y="16411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5"/>
    <xdr:sp macro="" textlink="">
      <xdr:nvSpPr>
        <xdr:cNvPr id="1361" name="Text Box 690">
          <a:extLst>
            <a:ext uri="{FF2B5EF4-FFF2-40B4-BE49-F238E27FC236}">
              <a16:creationId xmlns:a16="http://schemas.microsoft.com/office/drawing/2014/main" id="{00000000-0008-0000-0200-000051050000}"/>
            </a:ext>
          </a:extLst>
        </xdr:cNvPr>
        <xdr:cNvSpPr txBox="1">
          <a:spLocks noChangeArrowheads="1"/>
        </xdr:cNvSpPr>
      </xdr:nvSpPr>
      <xdr:spPr bwMode="auto">
        <a:xfrm>
          <a:off x="1076325" y="16411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362" name="Text Box 691">
          <a:extLst>
            <a:ext uri="{FF2B5EF4-FFF2-40B4-BE49-F238E27FC236}">
              <a16:creationId xmlns:a16="http://schemas.microsoft.com/office/drawing/2014/main" id="{00000000-0008-0000-0200-000052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363" name="Text Box 692">
          <a:extLst>
            <a:ext uri="{FF2B5EF4-FFF2-40B4-BE49-F238E27FC236}">
              <a16:creationId xmlns:a16="http://schemas.microsoft.com/office/drawing/2014/main" id="{00000000-0008-0000-0200-000053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5"/>
    <xdr:sp macro="" textlink="">
      <xdr:nvSpPr>
        <xdr:cNvPr id="1364" name="Text Box 693">
          <a:extLst>
            <a:ext uri="{FF2B5EF4-FFF2-40B4-BE49-F238E27FC236}">
              <a16:creationId xmlns:a16="http://schemas.microsoft.com/office/drawing/2014/main" id="{00000000-0008-0000-0200-000054050000}"/>
            </a:ext>
          </a:extLst>
        </xdr:cNvPr>
        <xdr:cNvSpPr txBox="1">
          <a:spLocks noChangeArrowheads="1"/>
        </xdr:cNvSpPr>
      </xdr:nvSpPr>
      <xdr:spPr bwMode="auto">
        <a:xfrm>
          <a:off x="1076325" y="16411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365" name="Text Box 694">
          <a:extLst>
            <a:ext uri="{FF2B5EF4-FFF2-40B4-BE49-F238E27FC236}">
              <a16:creationId xmlns:a16="http://schemas.microsoft.com/office/drawing/2014/main" id="{00000000-0008-0000-0200-000055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366" name="Text Box 695">
          <a:extLst>
            <a:ext uri="{FF2B5EF4-FFF2-40B4-BE49-F238E27FC236}">
              <a16:creationId xmlns:a16="http://schemas.microsoft.com/office/drawing/2014/main" id="{00000000-0008-0000-0200-000056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5"/>
    <xdr:sp macro="" textlink="">
      <xdr:nvSpPr>
        <xdr:cNvPr id="1367" name="Text Box 696">
          <a:extLst>
            <a:ext uri="{FF2B5EF4-FFF2-40B4-BE49-F238E27FC236}">
              <a16:creationId xmlns:a16="http://schemas.microsoft.com/office/drawing/2014/main" id="{00000000-0008-0000-0200-000057050000}"/>
            </a:ext>
          </a:extLst>
        </xdr:cNvPr>
        <xdr:cNvSpPr txBox="1">
          <a:spLocks noChangeArrowheads="1"/>
        </xdr:cNvSpPr>
      </xdr:nvSpPr>
      <xdr:spPr bwMode="auto">
        <a:xfrm>
          <a:off x="1076325" y="16411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368" name="Text Box 697">
          <a:extLst>
            <a:ext uri="{FF2B5EF4-FFF2-40B4-BE49-F238E27FC236}">
              <a16:creationId xmlns:a16="http://schemas.microsoft.com/office/drawing/2014/main" id="{00000000-0008-0000-0200-000058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369" name="Text Box 698">
          <a:extLst>
            <a:ext uri="{FF2B5EF4-FFF2-40B4-BE49-F238E27FC236}">
              <a16:creationId xmlns:a16="http://schemas.microsoft.com/office/drawing/2014/main" id="{00000000-0008-0000-0200-000059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5"/>
    <xdr:sp macro="" textlink="">
      <xdr:nvSpPr>
        <xdr:cNvPr id="1370" name="Text Box 699">
          <a:extLst>
            <a:ext uri="{FF2B5EF4-FFF2-40B4-BE49-F238E27FC236}">
              <a16:creationId xmlns:a16="http://schemas.microsoft.com/office/drawing/2014/main" id="{00000000-0008-0000-0200-00005A050000}"/>
            </a:ext>
          </a:extLst>
        </xdr:cNvPr>
        <xdr:cNvSpPr txBox="1">
          <a:spLocks noChangeArrowheads="1"/>
        </xdr:cNvSpPr>
      </xdr:nvSpPr>
      <xdr:spPr bwMode="auto">
        <a:xfrm>
          <a:off x="1076325" y="16411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6"/>
    <xdr:sp macro="" textlink="">
      <xdr:nvSpPr>
        <xdr:cNvPr id="1371" name="Text Box 700">
          <a:extLst>
            <a:ext uri="{FF2B5EF4-FFF2-40B4-BE49-F238E27FC236}">
              <a16:creationId xmlns:a16="http://schemas.microsoft.com/office/drawing/2014/main" id="{00000000-0008-0000-0200-00005B050000}"/>
            </a:ext>
          </a:extLst>
        </xdr:cNvPr>
        <xdr:cNvSpPr txBox="1">
          <a:spLocks noChangeArrowheads="1"/>
        </xdr:cNvSpPr>
      </xdr:nvSpPr>
      <xdr:spPr bwMode="auto">
        <a:xfrm>
          <a:off x="1076325" y="164115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372" name="Text Box 701">
          <a:extLst>
            <a:ext uri="{FF2B5EF4-FFF2-40B4-BE49-F238E27FC236}">
              <a16:creationId xmlns:a16="http://schemas.microsoft.com/office/drawing/2014/main" id="{00000000-0008-0000-0200-00005C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373" name="Text Box 702">
          <a:extLst>
            <a:ext uri="{FF2B5EF4-FFF2-40B4-BE49-F238E27FC236}">
              <a16:creationId xmlns:a16="http://schemas.microsoft.com/office/drawing/2014/main" id="{00000000-0008-0000-0200-00005D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6"/>
    <xdr:sp macro="" textlink="">
      <xdr:nvSpPr>
        <xdr:cNvPr id="1374" name="Text Box 703">
          <a:extLst>
            <a:ext uri="{FF2B5EF4-FFF2-40B4-BE49-F238E27FC236}">
              <a16:creationId xmlns:a16="http://schemas.microsoft.com/office/drawing/2014/main" id="{00000000-0008-0000-0200-00005E050000}"/>
            </a:ext>
          </a:extLst>
        </xdr:cNvPr>
        <xdr:cNvSpPr txBox="1">
          <a:spLocks noChangeArrowheads="1"/>
        </xdr:cNvSpPr>
      </xdr:nvSpPr>
      <xdr:spPr bwMode="auto">
        <a:xfrm>
          <a:off x="1076325" y="164115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375" name="Text Box 704">
          <a:extLst>
            <a:ext uri="{FF2B5EF4-FFF2-40B4-BE49-F238E27FC236}">
              <a16:creationId xmlns:a16="http://schemas.microsoft.com/office/drawing/2014/main" id="{00000000-0008-0000-0200-00005F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376" name="Text Box 705">
          <a:extLst>
            <a:ext uri="{FF2B5EF4-FFF2-40B4-BE49-F238E27FC236}">
              <a16:creationId xmlns:a16="http://schemas.microsoft.com/office/drawing/2014/main" id="{00000000-0008-0000-0200-000060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6"/>
    <xdr:sp macro="" textlink="">
      <xdr:nvSpPr>
        <xdr:cNvPr id="1377" name="Text Box 706">
          <a:extLst>
            <a:ext uri="{FF2B5EF4-FFF2-40B4-BE49-F238E27FC236}">
              <a16:creationId xmlns:a16="http://schemas.microsoft.com/office/drawing/2014/main" id="{00000000-0008-0000-0200-000061050000}"/>
            </a:ext>
          </a:extLst>
        </xdr:cNvPr>
        <xdr:cNvSpPr txBox="1">
          <a:spLocks noChangeArrowheads="1"/>
        </xdr:cNvSpPr>
      </xdr:nvSpPr>
      <xdr:spPr bwMode="auto">
        <a:xfrm>
          <a:off x="1076325" y="164115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6"/>
    <xdr:sp macro="" textlink="">
      <xdr:nvSpPr>
        <xdr:cNvPr id="1378" name="Text Box 707">
          <a:extLst>
            <a:ext uri="{FF2B5EF4-FFF2-40B4-BE49-F238E27FC236}">
              <a16:creationId xmlns:a16="http://schemas.microsoft.com/office/drawing/2014/main" id="{00000000-0008-0000-0200-000062050000}"/>
            </a:ext>
          </a:extLst>
        </xdr:cNvPr>
        <xdr:cNvSpPr txBox="1">
          <a:spLocks noChangeArrowheads="1"/>
        </xdr:cNvSpPr>
      </xdr:nvSpPr>
      <xdr:spPr bwMode="auto">
        <a:xfrm>
          <a:off x="1076325" y="164115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379" name="Text Box 708">
          <a:extLst>
            <a:ext uri="{FF2B5EF4-FFF2-40B4-BE49-F238E27FC236}">
              <a16:creationId xmlns:a16="http://schemas.microsoft.com/office/drawing/2014/main" id="{00000000-0008-0000-0200-000063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380" name="Text Box 709">
          <a:extLst>
            <a:ext uri="{FF2B5EF4-FFF2-40B4-BE49-F238E27FC236}">
              <a16:creationId xmlns:a16="http://schemas.microsoft.com/office/drawing/2014/main" id="{00000000-0008-0000-0200-000064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6"/>
    <xdr:sp macro="" textlink="">
      <xdr:nvSpPr>
        <xdr:cNvPr id="1381" name="Text Box 710">
          <a:extLst>
            <a:ext uri="{FF2B5EF4-FFF2-40B4-BE49-F238E27FC236}">
              <a16:creationId xmlns:a16="http://schemas.microsoft.com/office/drawing/2014/main" id="{00000000-0008-0000-0200-000065050000}"/>
            </a:ext>
          </a:extLst>
        </xdr:cNvPr>
        <xdr:cNvSpPr txBox="1">
          <a:spLocks noChangeArrowheads="1"/>
        </xdr:cNvSpPr>
      </xdr:nvSpPr>
      <xdr:spPr bwMode="auto">
        <a:xfrm>
          <a:off x="1076325" y="164115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382" name="Text Box 711">
          <a:extLst>
            <a:ext uri="{FF2B5EF4-FFF2-40B4-BE49-F238E27FC236}">
              <a16:creationId xmlns:a16="http://schemas.microsoft.com/office/drawing/2014/main" id="{00000000-0008-0000-0200-000066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383" name="Text Box 712">
          <a:extLst>
            <a:ext uri="{FF2B5EF4-FFF2-40B4-BE49-F238E27FC236}">
              <a16:creationId xmlns:a16="http://schemas.microsoft.com/office/drawing/2014/main" id="{00000000-0008-0000-0200-000067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6"/>
    <xdr:sp macro="" textlink="">
      <xdr:nvSpPr>
        <xdr:cNvPr id="1384" name="Text Box 713">
          <a:extLst>
            <a:ext uri="{FF2B5EF4-FFF2-40B4-BE49-F238E27FC236}">
              <a16:creationId xmlns:a16="http://schemas.microsoft.com/office/drawing/2014/main" id="{00000000-0008-0000-0200-000068050000}"/>
            </a:ext>
          </a:extLst>
        </xdr:cNvPr>
        <xdr:cNvSpPr txBox="1">
          <a:spLocks noChangeArrowheads="1"/>
        </xdr:cNvSpPr>
      </xdr:nvSpPr>
      <xdr:spPr bwMode="auto">
        <a:xfrm>
          <a:off x="1076325" y="164115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385" name="Text Box 714">
          <a:extLst>
            <a:ext uri="{FF2B5EF4-FFF2-40B4-BE49-F238E27FC236}">
              <a16:creationId xmlns:a16="http://schemas.microsoft.com/office/drawing/2014/main" id="{00000000-0008-0000-0200-000069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386" name="Text Box 715">
          <a:extLst>
            <a:ext uri="{FF2B5EF4-FFF2-40B4-BE49-F238E27FC236}">
              <a16:creationId xmlns:a16="http://schemas.microsoft.com/office/drawing/2014/main" id="{00000000-0008-0000-0200-00006A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6"/>
    <xdr:sp macro="" textlink="">
      <xdr:nvSpPr>
        <xdr:cNvPr id="1387" name="Text Box 716">
          <a:extLst>
            <a:ext uri="{FF2B5EF4-FFF2-40B4-BE49-F238E27FC236}">
              <a16:creationId xmlns:a16="http://schemas.microsoft.com/office/drawing/2014/main" id="{00000000-0008-0000-0200-00006B050000}"/>
            </a:ext>
          </a:extLst>
        </xdr:cNvPr>
        <xdr:cNvSpPr txBox="1">
          <a:spLocks noChangeArrowheads="1"/>
        </xdr:cNvSpPr>
      </xdr:nvSpPr>
      <xdr:spPr bwMode="auto">
        <a:xfrm>
          <a:off x="1076325" y="164115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4"/>
    <xdr:sp macro="" textlink="">
      <xdr:nvSpPr>
        <xdr:cNvPr id="1388" name="Text Box 717">
          <a:extLst>
            <a:ext uri="{FF2B5EF4-FFF2-40B4-BE49-F238E27FC236}">
              <a16:creationId xmlns:a16="http://schemas.microsoft.com/office/drawing/2014/main" id="{00000000-0008-0000-0200-00006C050000}"/>
            </a:ext>
          </a:extLst>
        </xdr:cNvPr>
        <xdr:cNvSpPr txBox="1">
          <a:spLocks noChangeArrowheads="1"/>
        </xdr:cNvSpPr>
      </xdr:nvSpPr>
      <xdr:spPr bwMode="auto">
        <a:xfrm>
          <a:off x="1076325" y="164115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389" name="Text Box 718">
          <a:extLst>
            <a:ext uri="{FF2B5EF4-FFF2-40B4-BE49-F238E27FC236}">
              <a16:creationId xmlns:a16="http://schemas.microsoft.com/office/drawing/2014/main" id="{00000000-0008-0000-0200-00006D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390" name="Text Box 719">
          <a:extLst>
            <a:ext uri="{FF2B5EF4-FFF2-40B4-BE49-F238E27FC236}">
              <a16:creationId xmlns:a16="http://schemas.microsoft.com/office/drawing/2014/main" id="{00000000-0008-0000-0200-00006E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4"/>
    <xdr:sp macro="" textlink="">
      <xdr:nvSpPr>
        <xdr:cNvPr id="1391" name="Text Box 720">
          <a:extLst>
            <a:ext uri="{FF2B5EF4-FFF2-40B4-BE49-F238E27FC236}">
              <a16:creationId xmlns:a16="http://schemas.microsoft.com/office/drawing/2014/main" id="{00000000-0008-0000-0200-00006F050000}"/>
            </a:ext>
          </a:extLst>
        </xdr:cNvPr>
        <xdr:cNvSpPr txBox="1">
          <a:spLocks noChangeArrowheads="1"/>
        </xdr:cNvSpPr>
      </xdr:nvSpPr>
      <xdr:spPr bwMode="auto">
        <a:xfrm>
          <a:off x="1076325" y="164115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392" name="Text Box 721">
          <a:extLst>
            <a:ext uri="{FF2B5EF4-FFF2-40B4-BE49-F238E27FC236}">
              <a16:creationId xmlns:a16="http://schemas.microsoft.com/office/drawing/2014/main" id="{00000000-0008-0000-0200-000070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393" name="Text Box 722">
          <a:extLst>
            <a:ext uri="{FF2B5EF4-FFF2-40B4-BE49-F238E27FC236}">
              <a16:creationId xmlns:a16="http://schemas.microsoft.com/office/drawing/2014/main" id="{00000000-0008-0000-0200-000071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4"/>
    <xdr:sp macro="" textlink="">
      <xdr:nvSpPr>
        <xdr:cNvPr id="1394" name="Text Box 723">
          <a:extLst>
            <a:ext uri="{FF2B5EF4-FFF2-40B4-BE49-F238E27FC236}">
              <a16:creationId xmlns:a16="http://schemas.microsoft.com/office/drawing/2014/main" id="{00000000-0008-0000-0200-000072050000}"/>
            </a:ext>
          </a:extLst>
        </xdr:cNvPr>
        <xdr:cNvSpPr txBox="1">
          <a:spLocks noChangeArrowheads="1"/>
        </xdr:cNvSpPr>
      </xdr:nvSpPr>
      <xdr:spPr bwMode="auto">
        <a:xfrm>
          <a:off x="1076325" y="164115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4"/>
    <xdr:sp macro="" textlink="">
      <xdr:nvSpPr>
        <xdr:cNvPr id="1395" name="Text Box 724">
          <a:extLst>
            <a:ext uri="{FF2B5EF4-FFF2-40B4-BE49-F238E27FC236}">
              <a16:creationId xmlns:a16="http://schemas.microsoft.com/office/drawing/2014/main" id="{00000000-0008-0000-0200-000073050000}"/>
            </a:ext>
          </a:extLst>
        </xdr:cNvPr>
        <xdr:cNvSpPr txBox="1">
          <a:spLocks noChangeArrowheads="1"/>
        </xdr:cNvSpPr>
      </xdr:nvSpPr>
      <xdr:spPr bwMode="auto">
        <a:xfrm>
          <a:off x="1076325" y="164115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396" name="Text Box 725">
          <a:extLst>
            <a:ext uri="{FF2B5EF4-FFF2-40B4-BE49-F238E27FC236}">
              <a16:creationId xmlns:a16="http://schemas.microsoft.com/office/drawing/2014/main" id="{00000000-0008-0000-0200-000074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397" name="Text Box 726">
          <a:extLst>
            <a:ext uri="{FF2B5EF4-FFF2-40B4-BE49-F238E27FC236}">
              <a16:creationId xmlns:a16="http://schemas.microsoft.com/office/drawing/2014/main" id="{00000000-0008-0000-0200-000075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4"/>
    <xdr:sp macro="" textlink="">
      <xdr:nvSpPr>
        <xdr:cNvPr id="1398" name="Text Box 727">
          <a:extLst>
            <a:ext uri="{FF2B5EF4-FFF2-40B4-BE49-F238E27FC236}">
              <a16:creationId xmlns:a16="http://schemas.microsoft.com/office/drawing/2014/main" id="{00000000-0008-0000-0200-000076050000}"/>
            </a:ext>
          </a:extLst>
        </xdr:cNvPr>
        <xdr:cNvSpPr txBox="1">
          <a:spLocks noChangeArrowheads="1"/>
        </xdr:cNvSpPr>
      </xdr:nvSpPr>
      <xdr:spPr bwMode="auto">
        <a:xfrm>
          <a:off x="1076325" y="164115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399" name="Text Box 728">
          <a:extLst>
            <a:ext uri="{FF2B5EF4-FFF2-40B4-BE49-F238E27FC236}">
              <a16:creationId xmlns:a16="http://schemas.microsoft.com/office/drawing/2014/main" id="{00000000-0008-0000-0200-000077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400" name="Text Box 729">
          <a:extLst>
            <a:ext uri="{FF2B5EF4-FFF2-40B4-BE49-F238E27FC236}">
              <a16:creationId xmlns:a16="http://schemas.microsoft.com/office/drawing/2014/main" id="{00000000-0008-0000-0200-000078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4"/>
    <xdr:sp macro="" textlink="">
      <xdr:nvSpPr>
        <xdr:cNvPr id="1401" name="Text Box 730">
          <a:extLst>
            <a:ext uri="{FF2B5EF4-FFF2-40B4-BE49-F238E27FC236}">
              <a16:creationId xmlns:a16="http://schemas.microsoft.com/office/drawing/2014/main" id="{00000000-0008-0000-0200-000079050000}"/>
            </a:ext>
          </a:extLst>
        </xdr:cNvPr>
        <xdr:cNvSpPr txBox="1">
          <a:spLocks noChangeArrowheads="1"/>
        </xdr:cNvSpPr>
      </xdr:nvSpPr>
      <xdr:spPr bwMode="auto">
        <a:xfrm>
          <a:off x="1076325" y="164115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402" name="Text Box 731">
          <a:extLst>
            <a:ext uri="{FF2B5EF4-FFF2-40B4-BE49-F238E27FC236}">
              <a16:creationId xmlns:a16="http://schemas.microsoft.com/office/drawing/2014/main" id="{00000000-0008-0000-0200-00007A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403" name="Text Box 732">
          <a:extLst>
            <a:ext uri="{FF2B5EF4-FFF2-40B4-BE49-F238E27FC236}">
              <a16:creationId xmlns:a16="http://schemas.microsoft.com/office/drawing/2014/main" id="{00000000-0008-0000-0200-00007B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4"/>
    <xdr:sp macro="" textlink="">
      <xdr:nvSpPr>
        <xdr:cNvPr id="1404" name="Text Box 733">
          <a:extLst>
            <a:ext uri="{FF2B5EF4-FFF2-40B4-BE49-F238E27FC236}">
              <a16:creationId xmlns:a16="http://schemas.microsoft.com/office/drawing/2014/main" id="{00000000-0008-0000-0200-00007C050000}"/>
            </a:ext>
          </a:extLst>
        </xdr:cNvPr>
        <xdr:cNvSpPr txBox="1">
          <a:spLocks noChangeArrowheads="1"/>
        </xdr:cNvSpPr>
      </xdr:nvSpPr>
      <xdr:spPr bwMode="auto">
        <a:xfrm>
          <a:off x="1076325" y="164115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5"/>
    <xdr:sp macro="" textlink="">
      <xdr:nvSpPr>
        <xdr:cNvPr id="1405" name="Text Box 734">
          <a:extLst>
            <a:ext uri="{FF2B5EF4-FFF2-40B4-BE49-F238E27FC236}">
              <a16:creationId xmlns:a16="http://schemas.microsoft.com/office/drawing/2014/main" id="{00000000-0008-0000-0200-00007D050000}"/>
            </a:ext>
          </a:extLst>
        </xdr:cNvPr>
        <xdr:cNvSpPr txBox="1">
          <a:spLocks noChangeArrowheads="1"/>
        </xdr:cNvSpPr>
      </xdr:nvSpPr>
      <xdr:spPr bwMode="auto">
        <a:xfrm>
          <a:off x="1076325" y="16411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406" name="Text Box 735">
          <a:extLst>
            <a:ext uri="{FF2B5EF4-FFF2-40B4-BE49-F238E27FC236}">
              <a16:creationId xmlns:a16="http://schemas.microsoft.com/office/drawing/2014/main" id="{00000000-0008-0000-0200-00007E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407" name="Text Box 736">
          <a:extLst>
            <a:ext uri="{FF2B5EF4-FFF2-40B4-BE49-F238E27FC236}">
              <a16:creationId xmlns:a16="http://schemas.microsoft.com/office/drawing/2014/main" id="{00000000-0008-0000-0200-00007F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5"/>
    <xdr:sp macro="" textlink="">
      <xdr:nvSpPr>
        <xdr:cNvPr id="1408" name="Text Box 737">
          <a:extLst>
            <a:ext uri="{FF2B5EF4-FFF2-40B4-BE49-F238E27FC236}">
              <a16:creationId xmlns:a16="http://schemas.microsoft.com/office/drawing/2014/main" id="{00000000-0008-0000-0200-000080050000}"/>
            </a:ext>
          </a:extLst>
        </xdr:cNvPr>
        <xdr:cNvSpPr txBox="1">
          <a:spLocks noChangeArrowheads="1"/>
        </xdr:cNvSpPr>
      </xdr:nvSpPr>
      <xdr:spPr bwMode="auto">
        <a:xfrm>
          <a:off x="1076325" y="16411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409" name="Text Box 738">
          <a:extLst>
            <a:ext uri="{FF2B5EF4-FFF2-40B4-BE49-F238E27FC236}">
              <a16:creationId xmlns:a16="http://schemas.microsoft.com/office/drawing/2014/main" id="{00000000-0008-0000-0200-000081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410" name="Text Box 739">
          <a:extLst>
            <a:ext uri="{FF2B5EF4-FFF2-40B4-BE49-F238E27FC236}">
              <a16:creationId xmlns:a16="http://schemas.microsoft.com/office/drawing/2014/main" id="{00000000-0008-0000-0200-000082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5"/>
    <xdr:sp macro="" textlink="">
      <xdr:nvSpPr>
        <xdr:cNvPr id="1411" name="Text Box 740">
          <a:extLst>
            <a:ext uri="{FF2B5EF4-FFF2-40B4-BE49-F238E27FC236}">
              <a16:creationId xmlns:a16="http://schemas.microsoft.com/office/drawing/2014/main" id="{00000000-0008-0000-0200-000083050000}"/>
            </a:ext>
          </a:extLst>
        </xdr:cNvPr>
        <xdr:cNvSpPr txBox="1">
          <a:spLocks noChangeArrowheads="1"/>
        </xdr:cNvSpPr>
      </xdr:nvSpPr>
      <xdr:spPr bwMode="auto">
        <a:xfrm>
          <a:off x="1076325" y="16411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5"/>
    <xdr:sp macro="" textlink="">
      <xdr:nvSpPr>
        <xdr:cNvPr id="1412" name="Text Box 741">
          <a:extLst>
            <a:ext uri="{FF2B5EF4-FFF2-40B4-BE49-F238E27FC236}">
              <a16:creationId xmlns:a16="http://schemas.microsoft.com/office/drawing/2014/main" id="{00000000-0008-0000-0200-000084050000}"/>
            </a:ext>
          </a:extLst>
        </xdr:cNvPr>
        <xdr:cNvSpPr txBox="1">
          <a:spLocks noChangeArrowheads="1"/>
        </xdr:cNvSpPr>
      </xdr:nvSpPr>
      <xdr:spPr bwMode="auto">
        <a:xfrm>
          <a:off x="1076325" y="16411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413" name="Text Box 742">
          <a:extLst>
            <a:ext uri="{FF2B5EF4-FFF2-40B4-BE49-F238E27FC236}">
              <a16:creationId xmlns:a16="http://schemas.microsoft.com/office/drawing/2014/main" id="{00000000-0008-0000-0200-000085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414" name="Text Box 743">
          <a:extLst>
            <a:ext uri="{FF2B5EF4-FFF2-40B4-BE49-F238E27FC236}">
              <a16:creationId xmlns:a16="http://schemas.microsoft.com/office/drawing/2014/main" id="{00000000-0008-0000-0200-000086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5"/>
    <xdr:sp macro="" textlink="">
      <xdr:nvSpPr>
        <xdr:cNvPr id="1415" name="Text Box 744">
          <a:extLst>
            <a:ext uri="{FF2B5EF4-FFF2-40B4-BE49-F238E27FC236}">
              <a16:creationId xmlns:a16="http://schemas.microsoft.com/office/drawing/2014/main" id="{00000000-0008-0000-0200-000087050000}"/>
            </a:ext>
          </a:extLst>
        </xdr:cNvPr>
        <xdr:cNvSpPr txBox="1">
          <a:spLocks noChangeArrowheads="1"/>
        </xdr:cNvSpPr>
      </xdr:nvSpPr>
      <xdr:spPr bwMode="auto">
        <a:xfrm>
          <a:off x="1076325" y="16411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416" name="Text Box 745">
          <a:extLst>
            <a:ext uri="{FF2B5EF4-FFF2-40B4-BE49-F238E27FC236}">
              <a16:creationId xmlns:a16="http://schemas.microsoft.com/office/drawing/2014/main" id="{00000000-0008-0000-0200-000088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417" name="Text Box 746">
          <a:extLst>
            <a:ext uri="{FF2B5EF4-FFF2-40B4-BE49-F238E27FC236}">
              <a16:creationId xmlns:a16="http://schemas.microsoft.com/office/drawing/2014/main" id="{00000000-0008-0000-0200-000089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5"/>
    <xdr:sp macro="" textlink="">
      <xdr:nvSpPr>
        <xdr:cNvPr id="1418" name="Text Box 747">
          <a:extLst>
            <a:ext uri="{FF2B5EF4-FFF2-40B4-BE49-F238E27FC236}">
              <a16:creationId xmlns:a16="http://schemas.microsoft.com/office/drawing/2014/main" id="{00000000-0008-0000-0200-00008A050000}"/>
            </a:ext>
          </a:extLst>
        </xdr:cNvPr>
        <xdr:cNvSpPr txBox="1">
          <a:spLocks noChangeArrowheads="1"/>
        </xdr:cNvSpPr>
      </xdr:nvSpPr>
      <xdr:spPr bwMode="auto">
        <a:xfrm>
          <a:off x="1076325" y="16411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419" name="Text Box 748">
          <a:extLst>
            <a:ext uri="{FF2B5EF4-FFF2-40B4-BE49-F238E27FC236}">
              <a16:creationId xmlns:a16="http://schemas.microsoft.com/office/drawing/2014/main" id="{00000000-0008-0000-0200-00008B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420" name="Text Box 749">
          <a:extLst>
            <a:ext uri="{FF2B5EF4-FFF2-40B4-BE49-F238E27FC236}">
              <a16:creationId xmlns:a16="http://schemas.microsoft.com/office/drawing/2014/main" id="{00000000-0008-0000-0200-00008C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5"/>
    <xdr:sp macro="" textlink="">
      <xdr:nvSpPr>
        <xdr:cNvPr id="1421" name="Text Box 750">
          <a:extLst>
            <a:ext uri="{FF2B5EF4-FFF2-40B4-BE49-F238E27FC236}">
              <a16:creationId xmlns:a16="http://schemas.microsoft.com/office/drawing/2014/main" id="{00000000-0008-0000-0200-00008D050000}"/>
            </a:ext>
          </a:extLst>
        </xdr:cNvPr>
        <xdr:cNvSpPr txBox="1">
          <a:spLocks noChangeArrowheads="1"/>
        </xdr:cNvSpPr>
      </xdr:nvSpPr>
      <xdr:spPr bwMode="auto">
        <a:xfrm>
          <a:off x="1076325" y="16411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422" name="Text Box 751">
          <a:extLst>
            <a:ext uri="{FF2B5EF4-FFF2-40B4-BE49-F238E27FC236}">
              <a16:creationId xmlns:a16="http://schemas.microsoft.com/office/drawing/2014/main" id="{00000000-0008-0000-0200-00008E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423" name="Text Box 752">
          <a:extLst>
            <a:ext uri="{FF2B5EF4-FFF2-40B4-BE49-F238E27FC236}">
              <a16:creationId xmlns:a16="http://schemas.microsoft.com/office/drawing/2014/main" id="{00000000-0008-0000-0200-00008F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4"/>
    <xdr:sp macro="" textlink="">
      <xdr:nvSpPr>
        <xdr:cNvPr id="1424" name="Text Box 753">
          <a:extLst>
            <a:ext uri="{FF2B5EF4-FFF2-40B4-BE49-F238E27FC236}">
              <a16:creationId xmlns:a16="http://schemas.microsoft.com/office/drawing/2014/main" id="{00000000-0008-0000-0200-000090050000}"/>
            </a:ext>
          </a:extLst>
        </xdr:cNvPr>
        <xdr:cNvSpPr txBox="1">
          <a:spLocks noChangeArrowheads="1"/>
        </xdr:cNvSpPr>
      </xdr:nvSpPr>
      <xdr:spPr bwMode="auto">
        <a:xfrm>
          <a:off x="1076325" y="164115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425" name="Text Box 754">
          <a:extLst>
            <a:ext uri="{FF2B5EF4-FFF2-40B4-BE49-F238E27FC236}">
              <a16:creationId xmlns:a16="http://schemas.microsoft.com/office/drawing/2014/main" id="{00000000-0008-0000-0200-000091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426" name="Text Box 755">
          <a:extLst>
            <a:ext uri="{FF2B5EF4-FFF2-40B4-BE49-F238E27FC236}">
              <a16:creationId xmlns:a16="http://schemas.microsoft.com/office/drawing/2014/main" id="{00000000-0008-0000-0200-000092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4"/>
    <xdr:sp macro="" textlink="">
      <xdr:nvSpPr>
        <xdr:cNvPr id="1427" name="Text Box 756">
          <a:extLst>
            <a:ext uri="{FF2B5EF4-FFF2-40B4-BE49-F238E27FC236}">
              <a16:creationId xmlns:a16="http://schemas.microsoft.com/office/drawing/2014/main" id="{00000000-0008-0000-0200-000093050000}"/>
            </a:ext>
          </a:extLst>
        </xdr:cNvPr>
        <xdr:cNvSpPr txBox="1">
          <a:spLocks noChangeArrowheads="1"/>
        </xdr:cNvSpPr>
      </xdr:nvSpPr>
      <xdr:spPr bwMode="auto">
        <a:xfrm>
          <a:off x="1076325" y="164115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428" name="Text Box 757">
          <a:extLst>
            <a:ext uri="{FF2B5EF4-FFF2-40B4-BE49-F238E27FC236}">
              <a16:creationId xmlns:a16="http://schemas.microsoft.com/office/drawing/2014/main" id="{00000000-0008-0000-0200-000094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429" name="Text Box 758">
          <a:extLst>
            <a:ext uri="{FF2B5EF4-FFF2-40B4-BE49-F238E27FC236}">
              <a16:creationId xmlns:a16="http://schemas.microsoft.com/office/drawing/2014/main" id="{00000000-0008-0000-0200-000095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4"/>
    <xdr:sp macro="" textlink="">
      <xdr:nvSpPr>
        <xdr:cNvPr id="1430" name="Text Box 759">
          <a:extLst>
            <a:ext uri="{FF2B5EF4-FFF2-40B4-BE49-F238E27FC236}">
              <a16:creationId xmlns:a16="http://schemas.microsoft.com/office/drawing/2014/main" id="{00000000-0008-0000-0200-000096050000}"/>
            </a:ext>
          </a:extLst>
        </xdr:cNvPr>
        <xdr:cNvSpPr txBox="1">
          <a:spLocks noChangeArrowheads="1"/>
        </xdr:cNvSpPr>
      </xdr:nvSpPr>
      <xdr:spPr bwMode="auto">
        <a:xfrm>
          <a:off x="1076325" y="164115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4"/>
    <xdr:sp macro="" textlink="">
      <xdr:nvSpPr>
        <xdr:cNvPr id="1431" name="Text Box 760">
          <a:extLst>
            <a:ext uri="{FF2B5EF4-FFF2-40B4-BE49-F238E27FC236}">
              <a16:creationId xmlns:a16="http://schemas.microsoft.com/office/drawing/2014/main" id="{00000000-0008-0000-0200-000097050000}"/>
            </a:ext>
          </a:extLst>
        </xdr:cNvPr>
        <xdr:cNvSpPr txBox="1">
          <a:spLocks noChangeArrowheads="1"/>
        </xdr:cNvSpPr>
      </xdr:nvSpPr>
      <xdr:spPr bwMode="auto">
        <a:xfrm>
          <a:off x="1076325" y="164115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432" name="Text Box 761">
          <a:extLst>
            <a:ext uri="{FF2B5EF4-FFF2-40B4-BE49-F238E27FC236}">
              <a16:creationId xmlns:a16="http://schemas.microsoft.com/office/drawing/2014/main" id="{00000000-0008-0000-0200-000098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433" name="Text Box 762">
          <a:extLst>
            <a:ext uri="{FF2B5EF4-FFF2-40B4-BE49-F238E27FC236}">
              <a16:creationId xmlns:a16="http://schemas.microsoft.com/office/drawing/2014/main" id="{00000000-0008-0000-0200-000099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4"/>
    <xdr:sp macro="" textlink="">
      <xdr:nvSpPr>
        <xdr:cNvPr id="1434" name="Text Box 763">
          <a:extLst>
            <a:ext uri="{FF2B5EF4-FFF2-40B4-BE49-F238E27FC236}">
              <a16:creationId xmlns:a16="http://schemas.microsoft.com/office/drawing/2014/main" id="{00000000-0008-0000-0200-00009A050000}"/>
            </a:ext>
          </a:extLst>
        </xdr:cNvPr>
        <xdr:cNvSpPr txBox="1">
          <a:spLocks noChangeArrowheads="1"/>
        </xdr:cNvSpPr>
      </xdr:nvSpPr>
      <xdr:spPr bwMode="auto">
        <a:xfrm>
          <a:off x="1076325" y="164115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435" name="Text Box 764">
          <a:extLst>
            <a:ext uri="{FF2B5EF4-FFF2-40B4-BE49-F238E27FC236}">
              <a16:creationId xmlns:a16="http://schemas.microsoft.com/office/drawing/2014/main" id="{00000000-0008-0000-0200-00009B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436" name="Text Box 765">
          <a:extLst>
            <a:ext uri="{FF2B5EF4-FFF2-40B4-BE49-F238E27FC236}">
              <a16:creationId xmlns:a16="http://schemas.microsoft.com/office/drawing/2014/main" id="{00000000-0008-0000-0200-00009C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4"/>
    <xdr:sp macro="" textlink="">
      <xdr:nvSpPr>
        <xdr:cNvPr id="1437" name="Text Box 766">
          <a:extLst>
            <a:ext uri="{FF2B5EF4-FFF2-40B4-BE49-F238E27FC236}">
              <a16:creationId xmlns:a16="http://schemas.microsoft.com/office/drawing/2014/main" id="{00000000-0008-0000-0200-00009D050000}"/>
            </a:ext>
          </a:extLst>
        </xdr:cNvPr>
        <xdr:cNvSpPr txBox="1">
          <a:spLocks noChangeArrowheads="1"/>
        </xdr:cNvSpPr>
      </xdr:nvSpPr>
      <xdr:spPr bwMode="auto">
        <a:xfrm>
          <a:off x="1076325" y="164115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438" name="Text Box 767">
          <a:extLst>
            <a:ext uri="{FF2B5EF4-FFF2-40B4-BE49-F238E27FC236}">
              <a16:creationId xmlns:a16="http://schemas.microsoft.com/office/drawing/2014/main" id="{00000000-0008-0000-0200-00009E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439" name="Text Box 768">
          <a:extLst>
            <a:ext uri="{FF2B5EF4-FFF2-40B4-BE49-F238E27FC236}">
              <a16:creationId xmlns:a16="http://schemas.microsoft.com/office/drawing/2014/main" id="{00000000-0008-0000-0200-00009F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4"/>
    <xdr:sp macro="" textlink="">
      <xdr:nvSpPr>
        <xdr:cNvPr id="1440" name="Text Box 769">
          <a:extLst>
            <a:ext uri="{FF2B5EF4-FFF2-40B4-BE49-F238E27FC236}">
              <a16:creationId xmlns:a16="http://schemas.microsoft.com/office/drawing/2014/main" id="{00000000-0008-0000-0200-0000A0050000}"/>
            </a:ext>
          </a:extLst>
        </xdr:cNvPr>
        <xdr:cNvSpPr txBox="1">
          <a:spLocks noChangeArrowheads="1"/>
        </xdr:cNvSpPr>
      </xdr:nvSpPr>
      <xdr:spPr bwMode="auto">
        <a:xfrm>
          <a:off x="1076325" y="164115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441" name="Text Box 770">
          <a:extLst>
            <a:ext uri="{FF2B5EF4-FFF2-40B4-BE49-F238E27FC236}">
              <a16:creationId xmlns:a16="http://schemas.microsoft.com/office/drawing/2014/main" id="{00000000-0008-0000-0200-0000A1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442" name="Text Box 771">
          <a:extLst>
            <a:ext uri="{FF2B5EF4-FFF2-40B4-BE49-F238E27FC236}">
              <a16:creationId xmlns:a16="http://schemas.microsoft.com/office/drawing/2014/main" id="{00000000-0008-0000-0200-0000A2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5"/>
    <xdr:sp macro="" textlink="">
      <xdr:nvSpPr>
        <xdr:cNvPr id="1443" name="Text Box 772">
          <a:extLst>
            <a:ext uri="{FF2B5EF4-FFF2-40B4-BE49-F238E27FC236}">
              <a16:creationId xmlns:a16="http://schemas.microsoft.com/office/drawing/2014/main" id="{00000000-0008-0000-0200-0000A3050000}"/>
            </a:ext>
          </a:extLst>
        </xdr:cNvPr>
        <xdr:cNvSpPr txBox="1">
          <a:spLocks noChangeArrowheads="1"/>
        </xdr:cNvSpPr>
      </xdr:nvSpPr>
      <xdr:spPr bwMode="auto">
        <a:xfrm>
          <a:off x="1076325" y="16411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444" name="Text Box 773">
          <a:extLst>
            <a:ext uri="{FF2B5EF4-FFF2-40B4-BE49-F238E27FC236}">
              <a16:creationId xmlns:a16="http://schemas.microsoft.com/office/drawing/2014/main" id="{00000000-0008-0000-0200-0000A4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445" name="Text Box 774">
          <a:extLst>
            <a:ext uri="{FF2B5EF4-FFF2-40B4-BE49-F238E27FC236}">
              <a16:creationId xmlns:a16="http://schemas.microsoft.com/office/drawing/2014/main" id="{00000000-0008-0000-0200-0000A5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5"/>
    <xdr:sp macro="" textlink="">
      <xdr:nvSpPr>
        <xdr:cNvPr id="1446" name="Text Box 775">
          <a:extLst>
            <a:ext uri="{FF2B5EF4-FFF2-40B4-BE49-F238E27FC236}">
              <a16:creationId xmlns:a16="http://schemas.microsoft.com/office/drawing/2014/main" id="{00000000-0008-0000-0200-0000A6050000}"/>
            </a:ext>
          </a:extLst>
        </xdr:cNvPr>
        <xdr:cNvSpPr txBox="1">
          <a:spLocks noChangeArrowheads="1"/>
        </xdr:cNvSpPr>
      </xdr:nvSpPr>
      <xdr:spPr bwMode="auto">
        <a:xfrm>
          <a:off x="1076325" y="16411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447" name="Text Box 776">
          <a:extLst>
            <a:ext uri="{FF2B5EF4-FFF2-40B4-BE49-F238E27FC236}">
              <a16:creationId xmlns:a16="http://schemas.microsoft.com/office/drawing/2014/main" id="{00000000-0008-0000-0200-0000A7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448" name="Text Box 777">
          <a:extLst>
            <a:ext uri="{FF2B5EF4-FFF2-40B4-BE49-F238E27FC236}">
              <a16:creationId xmlns:a16="http://schemas.microsoft.com/office/drawing/2014/main" id="{00000000-0008-0000-0200-0000A8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5"/>
    <xdr:sp macro="" textlink="">
      <xdr:nvSpPr>
        <xdr:cNvPr id="1449" name="Text Box 778">
          <a:extLst>
            <a:ext uri="{FF2B5EF4-FFF2-40B4-BE49-F238E27FC236}">
              <a16:creationId xmlns:a16="http://schemas.microsoft.com/office/drawing/2014/main" id="{00000000-0008-0000-0200-0000A9050000}"/>
            </a:ext>
          </a:extLst>
        </xdr:cNvPr>
        <xdr:cNvSpPr txBox="1">
          <a:spLocks noChangeArrowheads="1"/>
        </xdr:cNvSpPr>
      </xdr:nvSpPr>
      <xdr:spPr bwMode="auto">
        <a:xfrm>
          <a:off x="1076325" y="16411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5"/>
    <xdr:sp macro="" textlink="">
      <xdr:nvSpPr>
        <xdr:cNvPr id="1450" name="Text Box 779">
          <a:extLst>
            <a:ext uri="{FF2B5EF4-FFF2-40B4-BE49-F238E27FC236}">
              <a16:creationId xmlns:a16="http://schemas.microsoft.com/office/drawing/2014/main" id="{00000000-0008-0000-0200-0000AA050000}"/>
            </a:ext>
          </a:extLst>
        </xdr:cNvPr>
        <xdr:cNvSpPr txBox="1">
          <a:spLocks noChangeArrowheads="1"/>
        </xdr:cNvSpPr>
      </xdr:nvSpPr>
      <xdr:spPr bwMode="auto">
        <a:xfrm>
          <a:off x="1076325" y="16411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451" name="Text Box 780">
          <a:extLst>
            <a:ext uri="{FF2B5EF4-FFF2-40B4-BE49-F238E27FC236}">
              <a16:creationId xmlns:a16="http://schemas.microsoft.com/office/drawing/2014/main" id="{00000000-0008-0000-0200-0000AB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452" name="Text Box 781">
          <a:extLst>
            <a:ext uri="{FF2B5EF4-FFF2-40B4-BE49-F238E27FC236}">
              <a16:creationId xmlns:a16="http://schemas.microsoft.com/office/drawing/2014/main" id="{00000000-0008-0000-0200-0000AC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5"/>
    <xdr:sp macro="" textlink="">
      <xdr:nvSpPr>
        <xdr:cNvPr id="1453" name="Text Box 782">
          <a:extLst>
            <a:ext uri="{FF2B5EF4-FFF2-40B4-BE49-F238E27FC236}">
              <a16:creationId xmlns:a16="http://schemas.microsoft.com/office/drawing/2014/main" id="{00000000-0008-0000-0200-0000AD050000}"/>
            </a:ext>
          </a:extLst>
        </xdr:cNvPr>
        <xdr:cNvSpPr txBox="1">
          <a:spLocks noChangeArrowheads="1"/>
        </xdr:cNvSpPr>
      </xdr:nvSpPr>
      <xdr:spPr bwMode="auto">
        <a:xfrm>
          <a:off x="1076325" y="16411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454" name="Text Box 783">
          <a:extLst>
            <a:ext uri="{FF2B5EF4-FFF2-40B4-BE49-F238E27FC236}">
              <a16:creationId xmlns:a16="http://schemas.microsoft.com/office/drawing/2014/main" id="{00000000-0008-0000-0200-0000AE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455" name="Text Box 784">
          <a:extLst>
            <a:ext uri="{FF2B5EF4-FFF2-40B4-BE49-F238E27FC236}">
              <a16:creationId xmlns:a16="http://schemas.microsoft.com/office/drawing/2014/main" id="{00000000-0008-0000-0200-0000AF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5"/>
    <xdr:sp macro="" textlink="">
      <xdr:nvSpPr>
        <xdr:cNvPr id="1456" name="Text Box 785">
          <a:extLst>
            <a:ext uri="{FF2B5EF4-FFF2-40B4-BE49-F238E27FC236}">
              <a16:creationId xmlns:a16="http://schemas.microsoft.com/office/drawing/2014/main" id="{00000000-0008-0000-0200-0000B0050000}"/>
            </a:ext>
          </a:extLst>
        </xdr:cNvPr>
        <xdr:cNvSpPr txBox="1">
          <a:spLocks noChangeArrowheads="1"/>
        </xdr:cNvSpPr>
      </xdr:nvSpPr>
      <xdr:spPr bwMode="auto">
        <a:xfrm>
          <a:off x="1076325" y="16411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457" name="Text Box 786">
          <a:extLst>
            <a:ext uri="{FF2B5EF4-FFF2-40B4-BE49-F238E27FC236}">
              <a16:creationId xmlns:a16="http://schemas.microsoft.com/office/drawing/2014/main" id="{00000000-0008-0000-0200-0000B1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458" name="Text Box 787">
          <a:extLst>
            <a:ext uri="{FF2B5EF4-FFF2-40B4-BE49-F238E27FC236}">
              <a16:creationId xmlns:a16="http://schemas.microsoft.com/office/drawing/2014/main" id="{00000000-0008-0000-0200-0000B2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5"/>
    <xdr:sp macro="" textlink="">
      <xdr:nvSpPr>
        <xdr:cNvPr id="1459" name="Text Box 788">
          <a:extLst>
            <a:ext uri="{FF2B5EF4-FFF2-40B4-BE49-F238E27FC236}">
              <a16:creationId xmlns:a16="http://schemas.microsoft.com/office/drawing/2014/main" id="{00000000-0008-0000-0200-0000B3050000}"/>
            </a:ext>
          </a:extLst>
        </xdr:cNvPr>
        <xdr:cNvSpPr txBox="1">
          <a:spLocks noChangeArrowheads="1"/>
        </xdr:cNvSpPr>
      </xdr:nvSpPr>
      <xdr:spPr bwMode="auto">
        <a:xfrm>
          <a:off x="1076325" y="16411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460" name="Text Box 789">
          <a:extLst>
            <a:ext uri="{FF2B5EF4-FFF2-40B4-BE49-F238E27FC236}">
              <a16:creationId xmlns:a16="http://schemas.microsoft.com/office/drawing/2014/main" id="{00000000-0008-0000-0200-0000B4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461" name="Text Box 790">
          <a:extLst>
            <a:ext uri="{FF2B5EF4-FFF2-40B4-BE49-F238E27FC236}">
              <a16:creationId xmlns:a16="http://schemas.microsoft.com/office/drawing/2014/main" id="{00000000-0008-0000-0200-0000B5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5"/>
    <xdr:sp macro="" textlink="">
      <xdr:nvSpPr>
        <xdr:cNvPr id="1462" name="Text Box 791">
          <a:extLst>
            <a:ext uri="{FF2B5EF4-FFF2-40B4-BE49-F238E27FC236}">
              <a16:creationId xmlns:a16="http://schemas.microsoft.com/office/drawing/2014/main" id="{00000000-0008-0000-0200-0000B6050000}"/>
            </a:ext>
          </a:extLst>
        </xdr:cNvPr>
        <xdr:cNvSpPr txBox="1">
          <a:spLocks noChangeArrowheads="1"/>
        </xdr:cNvSpPr>
      </xdr:nvSpPr>
      <xdr:spPr bwMode="auto">
        <a:xfrm>
          <a:off x="1076325" y="16411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463" name="Text Box 792">
          <a:extLst>
            <a:ext uri="{FF2B5EF4-FFF2-40B4-BE49-F238E27FC236}">
              <a16:creationId xmlns:a16="http://schemas.microsoft.com/office/drawing/2014/main" id="{00000000-0008-0000-0200-0000B7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464" name="Text Box 793">
          <a:extLst>
            <a:ext uri="{FF2B5EF4-FFF2-40B4-BE49-F238E27FC236}">
              <a16:creationId xmlns:a16="http://schemas.microsoft.com/office/drawing/2014/main" id="{00000000-0008-0000-0200-0000B8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5"/>
    <xdr:sp macro="" textlink="">
      <xdr:nvSpPr>
        <xdr:cNvPr id="1465" name="Text Box 794">
          <a:extLst>
            <a:ext uri="{FF2B5EF4-FFF2-40B4-BE49-F238E27FC236}">
              <a16:creationId xmlns:a16="http://schemas.microsoft.com/office/drawing/2014/main" id="{00000000-0008-0000-0200-0000B9050000}"/>
            </a:ext>
          </a:extLst>
        </xdr:cNvPr>
        <xdr:cNvSpPr txBox="1">
          <a:spLocks noChangeArrowheads="1"/>
        </xdr:cNvSpPr>
      </xdr:nvSpPr>
      <xdr:spPr bwMode="auto">
        <a:xfrm>
          <a:off x="1076325" y="16411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466" name="Text Box 795">
          <a:extLst>
            <a:ext uri="{FF2B5EF4-FFF2-40B4-BE49-F238E27FC236}">
              <a16:creationId xmlns:a16="http://schemas.microsoft.com/office/drawing/2014/main" id="{00000000-0008-0000-0200-0000BA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467" name="Text Box 796">
          <a:extLst>
            <a:ext uri="{FF2B5EF4-FFF2-40B4-BE49-F238E27FC236}">
              <a16:creationId xmlns:a16="http://schemas.microsoft.com/office/drawing/2014/main" id="{00000000-0008-0000-0200-0000BB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5"/>
    <xdr:sp macro="" textlink="">
      <xdr:nvSpPr>
        <xdr:cNvPr id="1468" name="Text Box 797">
          <a:extLst>
            <a:ext uri="{FF2B5EF4-FFF2-40B4-BE49-F238E27FC236}">
              <a16:creationId xmlns:a16="http://schemas.microsoft.com/office/drawing/2014/main" id="{00000000-0008-0000-0200-0000BC050000}"/>
            </a:ext>
          </a:extLst>
        </xdr:cNvPr>
        <xdr:cNvSpPr txBox="1">
          <a:spLocks noChangeArrowheads="1"/>
        </xdr:cNvSpPr>
      </xdr:nvSpPr>
      <xdr:spPr bwMode="auto">
        <a:xfrm>
          <a:off x="1076325" y="16411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5"/>
    <xdr:sp macro="" textlink="">
      <xdr:nvSpPr>
        <xdr:cNvPr id="1469" name="Text Box 798">
          <a:extLst>
            <a:ext uri="{FF2B5EF4-FFF2-40B4-BE49-F238E27FC236}">
              <a16:creationId xmlns:a16="http://schemas.microsoft.com/office/drawing/2014/main" id="{00000000-0008-0000-0200-0000BD050000}"/>
            </a:ext>
          </a:extLst>
        </xdr:cNvPr>
        <xdr:cNvSpPr txBox="1">
          <a:spLocks noChangeArrowheads="1"/>
        </xdr:cNvSpPr>
      </xdr:nvSpPr>
      <xdr:spPr bwMode="auto">
        <a:xfrm>
          <a:off x="1076325" y="16411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470" name="Text Box 799">
          <a:extLst>
            <a:ext uri="{FF2B5EF4-FFF2-40B4-BE49-F238E27FC236}">
              <a16:creationId xmlns:a16="http://schemas.microsoft.com/office/drawing/2014/main" id="{00000000-0008-0000-0200-0000BE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471" name="Text Box 800">
          <a:extLst>
            <a:ext uri="{FF2B5EF4-FFF2-40B4-BE49-F238E27FC236}">
              <a16:creationId xmlns:a16="http://schemas.microsoft.com/office/drawing/2014/main" id="{00000000-0008-0000-0200-0000BF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5"/>
    <xdr:sp macro="" textlink="">
      <xdr:nvSpPr>
        <xdr:cNvPr id="1472" name="Text Box 801">
          <a:extLst>
            <a:ext uri="{FF2B5EF4-FFF2-40B4-BE49-F238E27FC236}">
              <a16:creationId xmlns:a16="http://schemas.microsoft.com/office/drawing/2014/main" id="{00000000-0008-0000-0200-0000C0050000}"/>
            </a:ext>
          </a:extLst>
        </xdr:cNvPr>
        <xdr:cNvSpPr txBox="1">
          <a:spLocks noChangeArrowheads="1"/>
        </xdr:cNvSpPr>
      </xdr:nvSpPr>
      <xdr:spPr bwMode="auto">
        <a:xfrm>
          <a:off x="1076325" y="16411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473" name="Text Box 802">
          <a:extLst>
            <a:ext uri="{FF2B5EF4-FFF2-40B4-BE49-F238E27FC236}">
              <a16:creationId xmlns:a16="http://schemas.microsoft.com/office/drawing/2014/main" id="{00000000-0008-0000-0200-0000C1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474" name="Text Box 803">
          <a:extLst>
            <a:ext uri="{FF2B5EF4-FFF2-40B4-BE49-F238E27FC236}">
              <a16:creationId xmlns:a16="http://schemas.microsoft.com/office/drawing/2014/main" id="{00000000-0008-0000-0200-0000C2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5"/>
    <xdr:sp macro="" textlink="">
      <xdr:nvSpPr>
        <xdr:cNvPr id="1475" name="Text Box 804">
          <a:extLst>
            <a:ext uri="{FF2B5EF4-FFF2-40B4-BE49-F238E27FC236}">
              <a16:creationId xmlns:a16="http://schemas.microsoft.com/office/drawing/2014/main" id="{00000000-0008-0000-0200-0000C3050000}"/>
            </a:ext>
          </a:extLst>
        </xdr:cNvPr>
        <xdr:cNvSpPr txBox="1">
          <a:spLocks noChangeArrowheads="1"/>
        </xdr:cNvSpPr>
      </xdr:nvSpPr>
      <xdr:spPr bwMode="auto">
        <a:xfrm>
          <a:off x="1076325" y="16411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476" name="Text Box 805">
          <a:extLst>
            <a:ext uri="{FF2B5EF4-FFF2-40B4-BE49-F238E27FC236}">
              <a16:creationId xmlns:a16="http://schemas.microsoft.com/office/drawing/2014/main" id="{00000000-0008-0000-0200-0000C4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477" name="Text Box 806">
          <a:extLst>
            <a:ext uri="{FF2B5EF4-FFF2-40B4-BE49-F238E27FC236}">
              <a16:creationId xmlns:a16="http://schemas.microsoft.com/office/drawing/2014/main" id="{00000000-0008-0000-0200-0000C5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5"/>
    <xdr:sp macro="" textlink="">
      <xdr:nvSpPr>
        <xdr:cNvPr id="1478" name="Text Box 807">
          <a:extLst>
            <a:ext uri="{FF2B5EF4-FFF2-40B4-BE49-F238E27FC236}">
              <a16:creationId xmlns:a16="http://schemas.microsoft.com/office/drawing/2014/main" id="{00000000-0008-0000-0200-0000C6050000}"/>
            </a:ext>
          </a:extLst>
        </xdr:cNvPr>
        <xdr:cNvSpPr txBox="1">
          <a:spLocks noChangeArrowheads="1"/>
        </xdr:cNvSpPr>
      </xdr:nvSpPr>
      <xdr:spPr bwMode="auto">
        <a:xfrm>
          <a:off x="1076325" y="16411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479" name="Text Box 808">
          <a:extLst>
            <a:ext uri="{FF2B5EF4-FFF2-40B4-BE49-F238E27FC236}">
              <a16:creationId xmlns:a16="http://schemas.microsoft.com/office/drawing/2014/main" id="{00000000-0008-0000-0200-0000C7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480" name="Text Box 809">
          <a:extLst>
            <a:ext uri="{FF2B5EF4-FFF2-40B4-BE49-F238E27FC236}">
              <a16:creationId xmlns:a16="http://schemas.microsoft.com/office/drawing/2014/main" id="{00000000-0008-0000-0200-0000C8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4"/>
    <xdr:sp macro="" textlink="">
      <xdr:nvSpPr>
        <xdr:cNvPr id="1481" name="Text Box 810">
          <a:extLst>
            <a:ext uri="{FF2B5EF4-FFF2-40B4-BE49-F238E27FC236}">
              <a16:creationId xmlns:a16="http://schemas.microsoft.com/office/drawing/2014/main" id="{00000000-0008-0000-0200-0000C9050000}"/>
            </a:ext>
          </a:extLst>
        </xdr:cNvPr>
        <xdr:cNvSpPr txBox="1">
          <a:spLocks noChangeArrowheads="1"/>
        </xdr:cNvSpPr>
      </xdr:nvSpPr>
      <xdr:spPr bwMode="auto">
        <a:xfrm>
          <a:off x="1076325" y="164115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482" name="Text Box 811">
          <a:extLst>
            <a:ext uri="{FF2B5EF4-FFF2-40B4-BE49-F238E27FC236}">
              <a16:creationId xmlns:a16="http://schemas.microsoft.com/office/drawing/2014/main" id="{00000000-0008-0000-0200-0000CA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483" name="Text Box 812">
          <a:extLst>
            <a:ext uri="{FF2B5EF4-FFF2-40B4-BE49-F238E27FC236}">
              <a16:creationId xmlns:a16="http://schemas.microsoft.com/office/drawing/2014/main" id="{00000000-0008-0000-0200-0000CB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4"/>
    <xdr:sp macro="" textlink="">
      <xdr:nvSpPr>
        <xdr:cNvPr id="1484" name="Text Box 813">
          <a:extLst>
            <a:ext uri="{FF2B5EF4-FFF2-40B4-BE49-F238E27FC236}">
              <a16:creationId xmlns:a16="http://schemas.microsoft.com/office/drawing/2014/main" id="{00000000-0008-0000-0200-0000CC050000}"/>
            </a:ext>
          </a:extLst>
        </xdr:cNvPr>
        <xdr:cNvSpPr txBox="1">
          <a:spLocks noChangeArrowheads="1"/>
        </xdr:cNvSpPr>
      </xdr:nvSpPr>
      <xdr:spPr bwMode="auto">
        <a:xfrm>
          <a:off x="1076325" y="164115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485" name="Text Box 814">
          <a:extLst>
            <a:ext uri="{FF2B5EF4-FFF2-40B4-BE49-F238E27FC236}">
              <a16:creationId xmlns:a16="http://schemas.microsoft.com/office/drawing/2014/main" id="{00000000-0008-0000-0200-0000CD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486" name="Text Box 815">
          <a:extLst>
            <a:ext uri="{FF2B5EF4-FFF2-40B4-BE49-F238E27FC236}">
              <a16:creationId xmlns:a16="http://schemas.microsoft.com/office/drawing/2014/main" id="{00000000-0008-0000-0200-0000CE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4"/>
    <xdr:sp macro="" textlink="">
      <xdr:nvSpPr>
        <xdr:cNvPr id="1487" name="Text Box 816">
          <a:extLst>
            <a:ext uri="{FF2B5EF4-FFF2-40B4-BE49-F238E27FC236}">
              <a16:creationId xmlns:a16="http://schemas.microsoft.com/office/drawing/2014/main" id="{00000000-0008-0000-0200-0000CF050000}"/>
            </a:ext>
          </a:extLst>
        </xdr:cNvPr>
        <xdr:cNvSpPr txBox="1">
          <a:spLocks noChangeArrowheads="1"/>
        </xdr:cNvSpPr>
      </xdr:nvSpPr>
      <xdr:spPr bwMode="auto">
        <a:xfrm>
          <a:off x="1076325" y="164115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4"/>
    <xdr:sp macro="" textlink="">
      <xdr:nvSpPr>
        <xdr:cNvPr id="1488" name="Text Box 817">
          <a:extLst>
            <a:ext uri="{FF2B5EF4-FFF2-40B4-BE49-F238E27FC236}">
              <a16:creationId xmlns:a16="http://schemas.microsoft.com/office/drawing/2014/main" id="{00000000-0008-0000-0200-0000D0050000}"/>
            </a:ext>
          </a:extLst>
        </xdr:cNvPr>
        <xdr:cNvSpPr txBox="1">
          <a:spLocks noChangeArrowheads="1"/>
        </xdr:cNvSpPr>
      </xdr:nvSpPr>
      <xdr:spPr bwMode="auto">
        <a:xfrm>
          <a:off x="1076325" y="164115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489" name="Text Box 818">
          <a:extLst>
            <a:ext uri="{FF2B5EF4-FFF2-40B4-BE49-F238E27FC236}">
              <a16:creationId xmlns:a16="http://schemas.microsoft.com/office/drawing/2014/main" id="{00000000-0008-0000-0200-0000D1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490" name="Text Box 819">
          <a:extLst>
            <a:ext uri="{FF2B5EF4-FFF2-40B4-BE49-F238E27FC236}">
              <a16:creationId xmlns:a16="http://schemas.microsoft.com/office/drawing/2014/main" id="{00000000-0008-0000-0200-0000D2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4"/>
    <xdr:sp macro="" textlink="">
      <xdr:nvSpPr>
        <xdr:cNvPr id="1491" name="Text Box 820">
          <a:extLst>
            <a:ext uri="{FF2B5EF4-FFF2-40B4-BE49-F238E27FC236}">
              <a16:creationId xmlns:a16="http://schemas.microsoft.com/office/drawing/2014/main" id="{00000000-0008-0000-0200-0000D3050000}"/>
            </a:ext>
          </a:extLst>
        </xdr:cNvPr>
        <xdr:cNvSpPr txBox="1">
          <a:spLocks noChangeArrowheads="1"/>
        </xdr:cNvSpPr>
      </xdr:nvSpPr>
      <xdr:spPr bwMode="auto">
        <a:xfrm>
          <a:off x="1076325" y="164115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492" name="Text Box 821">
          <a:extLst>
            <a:ext uri="{FF2B5EF4-FFF2-40B4-BE49-F238E27FC236}">
              <a16:creationId xmlns:a16="http://schemas.microsoft.com/office/drawing/2014/main" id="{00000000-0008-0000-0200-0000D4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493" name="Text Box 822">
          <a:extLst>
            <a:ext uri="{FF2B5EF4-FFF2-40B4-BE49-F238E27FC236}">
              <a16:creationId xmlns:a16="http://schemas.microsoft.com/office/drawing/2014/main" id="{00000000-0008-0000-0200-0000D5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4"/>
    <xdr:sp macro="" textlink="">
      <xdr:nvSpPr>
        <xdr:cNvPr id="1494" name="Text Box 823">
          <a:extLst>
            <a:ext uri="{FF2B5EF4-FFF2-40B4-BE49-F238E27FC236}">
              <a16:creationId xmlns:a16="http://schemas.microsoft.com/office/drawing/2014/main" id="{00000000-0008-0000-0200-0000D6050000}"/>
            </a:ext>
          </a:extLst>
        </xdr:cNvPr>
        <xdr:cNvSpPr txBox="1">
          <a:spLocks noChangeArrowheads="1"/>
        </xdr:cNvSpPr>
      </xdr:nvSpPr>
      <xdr:spPr bwMode="auto">
        <a:xfrm>
          <a:off x="1076325" y="164115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495" name="Text Box 824">
          <a:extLst>
            <a:ext uri="{FF2B5EF4-FFF2-40B4-BE49-F238E27FC236}">
              <a16:creationId xmlns:a16="http://schemas.microsoft.com/office/drawing/2014/main" id="{00000000-0008-0000-0200-0000D7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496" name="Text Box 825">
          <a:extLst>
            <a:ext uri="{FF2B5EF4-FFF2-40B4-BE49-F238E27FC236}">
              <a16:creationId xmlns:a16="http://schemas.microsoft.com/office/drawing/2014/main" id="{00000000-0008-0000-0200-0000D8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4"/>
    <xdr:sp macro="" textlink="">
      <xdr:nvSpPr>
        <xdr:cNvPr id="1497" name="Text Box 826">
          <a:extLst>
            <a:ext uri="{FF2B5EF4-FFF2-40B4-BE49-F238E27FC236}">
              <a16:creationId xmlns:a16="http://schemas.microsoft.com/office/drawing/2014/main" id="{00000000-0008-0000-0200-0000D9050000}"/>
            </a:ext>
          </a:extLst>
        </xdr:cNvPr>
        <xdr:cNvSpPr txBox="1">
          <a:spLocks noChangeArrowheads="1"/>
        </xdr:cNvSpPr>
      </xdr:nvSpPr>
      <xdr:spPr bwMode="auto">
        <a:xfrm>
          <a:off x="1076325" y="164115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498" name="Text Box 827">
          <a:extLst>
            <a:ext uri="{FF2B5EF4-FFF2-40B4-BE49-F238E27FC236}">
              <a16:creationId xmlns:a16="http://schemas.microsoft.com/office/drawing/2014/main" id="{00000000-0008-0000-0200-0000DA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499" name="Text Box 828">
          <a:extLst>
            <a:ext uri="{FF2B5EF4-FFF2-40B4-BE49-F238E27FC236}">
              <a16:creationId xmlns:a16="http://schemas.microsoft.com/office/drawing/2014/main" id="{00000000-0008-0000-0200-0000DB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5"/>
    <xdr:sp macro="" textlink="">
      <xdr:nvSpPr>
        <xdr:cNvPr id="1500" name="Text Box 829">
          <a:extLst>
            <a:ext uri="{FF2B5EF4-FFF2-40B4-BE49-F238E27FC236}">
              <a16:creationId xmlns:a16="http://schemas.microsoft.com/office/drawing/2014/main" id="{00000000-0008-0000-0200-0000DC050000}"/>
            </a:ext>
          </a:extLst>
        </xdr:cNvPr>
        <xdr:cNvSpPr txBox="1">
          <a:spLocks noChangeArrowheads="1"/>
        </xdr:cNvSpPr>
      </xdr:nvSpPr>
      <xdr:spPr bwMode="auto">
        <a:xfrm>
          <a:off x="1076325" y="16411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501" name="Text Box 830">
          <a:extLst>
            <a:ext uri="{FF2B5EF4-FFF2-40B4-BE49-F238E27FC236}">
              <a16:creationId xmlns:a16="http://schemas.microsoft.com/office/drawing/2014/main" id="{00000000-0008-0000-0200-0000DD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502" name="Text Box 831">
          <a:extLst>
            <a:ext uri="{FF2B5EF4-FFF2-40B4-BE49-F238E27FC236}">
              <a16:creationId xmlns:a16="http://schemas.microsoft.com/office/drawing/2014/main" id="{00000000-0008-0000-0200-0000DE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5"/>
    <xdr:sp macro="" textlink="">
      <xdr:nvSpPr>
        <xdr:cNvPr id="1503" name="Text Box 832">
          <a:extLst>
            <a:ext uri="{FF2B5EF4-FFF2-40B4-BE49-F238E27FC236}">
              <a16:creationId xmlns:a16="http://schemas.microsoft.com/office/drawing/2014/main" id="{00000000-0008-0000-0200-0000DF050000}"/>
            </a:ext>
          </a:extLst>
        </xdr:cNvPr>
        <xdr:cNvSpPr txBox="1">
          <a:spLocks noChangeArrowheads="1"/>
        </xdr:cNvSpPr>
      </xdr:nvSpPr>
      <xdr:spPr bwMode="auto">
        <a:xfrm>
          <a:off x="1076325" y="16411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504" name="Text Box 833">
          <a:extLst>
            <a:ext uri="{FF2B5EF4-FFF2-40B4-BE49-F238E27FC236}">
              <a16:creationId xmlns:a16="http://schemas.microsoft.com/office/drawing/2014/main" id="{00000000-0008-0000-0200-0000E0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505" name="Text Box 834">
          <a:extLst>
            <a:ext uri="{FF2B5EF4-FFF2-40B4-BE49-F238E27FC236}">
              <a16:creationId xmlns:a16="http://schemas.microsoft.com/office/drawing/2014/main" id="{00000000-0008-0000-0200-0000E1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5"/>
    <xdr:sp macro="" textlink="">
      <xdr:nvSpPr>
        <xdr:cNvPr id="1506" name="Text Box 835">
          <a:extLst>
            <a:ext uri="{FF2B5EF4-FFF2-40B4-BE49-F238E27FC236}">
              <a16:creationId xmlns:a16="http://schemas.microsoft.com/office/drawing/2014/main" id="{00000000-0008-0000-0200-0000E2050000}"/>
            </a:ext>
          </a:extLst>
        </xdr:cNvPr>
        <xdr:cNvSpPr txBox="1">
          <a:spLocks noChangeArrowheads="1"/>
        </xdr:cNvSpPr>
      </xdr:nvSpPr>
      <xdr:spPr bwMode="auto">
        <a:xfrm>
          <a:off x="1076325" y="16411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5"/>
    <xdr:sp macro="" textlink="">
      <xdr:nvSpPr>
        <xdr:cNvPr id="1507" name="Text Box 836">
          <a:extLst>
            <a:ext uri="{FF2B5EF4-FFF2-40B4-BE49-F238E27FC236}">
              <a16:creationId xmlns:a16="http://schemas.microsoft.com/office/drawing/2014/main" id="{00000000-0008-0000-0200-0000E3050000}"/>
            </a:ext>
          </a:extLst>
        </xdr:cNvPr>
        <xdr:cNvSpPr txBox="1">
          <a:spLocks noChangeArrowheads="1"/>
        </xdr:cNvSpPr>
      </xdr:nvSpPr>
      <xdr:spPr bwMode="auto">
        <a:xfrm>
          <a:off x="1076325" y="16411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508" name="Text Box 837">
          <a:extLst>
            <a:ext uri="{FF2B5EF4-FFF2-40B4-BE49-F238E27FC236}">
              <a16:creationId xmlns:a16="http://schemas.microsoft.com/office/drawing/2014/main" id="{00000000-0008-0000-0200-0000E4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509" name="Text Box 838">
          <a:extLst>
            <a:ext uri="{FF2B5EF4-FFF2-40B4-BE49-F238E27FC236}">
              <a16:creationId xmlns:a16="http://schemas.microsoft.com/office/drawing/2014/main" id="{00000000-0008-0000-0200-0000E5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5"/>
    <xdr:sp macro="" textlink="">
      <xdr:nvSpPr>
        <xdr:cNvPr id="1510" name="Text Box 839">
          <a:extLst>
            <a:ext uri="{FF2B5EF4-FFF2-40B4-BE49-F238E27FC236}">
              <a16:creationId xmlns:a16="http://schemas.microsoft.com/office/drawing/2014/main" id="{00000000-0008-0000-0200-0000E6050000}"/>
            </a:ext>
          </a:extLst>
        </xdr:cNvPr>
        <xdr:cNvSpPr txBox="1">
          <a:spLocks noChangeArrowheads="1"/>
        </xdr:cNvSpPr>
      </xdr:nvSpPr>
      <xdr:spPr bwMode="auto">
        <a:xfrm>
          <a:off x="1076325" y="16411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511" name="Text Box 840">
          <a:extLst>
            <a:ext uri="{FF2B5EF4-FFF2-40B4-BE49-F238E27FC236}">
              <a16:creationId xmlns:a16="http://schemas.microsoft.com/office/drawing/2014/main" id="{00000000-0008-0000-0200-0000E7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512" name="Text Box 841">
          <a:extLst>
            <a:ext uri="{FF2B5EF4-FFF2-40B4-BE49-F238E27FC236}">
              <a16:creationId xmlns:a16="http://schemas.microsoft.com/office/drawing/2014/main" id="{00000000-0008-0000-0200-0000E8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5"/>
    <xdr:sp macro="" textlink="">
      <xdr:nvSpPr>
        <xdr:cNvPr id="1513" name="Text Box 842">
          <a:extLst>
            <a:ext uri="{FF2B5EF4-FFF2-40B4-BE49-F238E27FC236}">
              <a16:creationId xmlns:a16="http://schemas.microsoft.com/office/drawing/2014/main" id="{00000000-0008-0000-0200-0000E9050000}"/>
            </a:ext>
          </a:extLst>
        </xdr:cNvPr>
        <xdr:cNvSpPr txBox="1">
          <a:spLocks noChangeArrowheads="1"/>
        </xdr:cNvSpPr>
      </xdr:nvSpPr>
      <xdr:spPr bwMode="auto">
        <a:xfrm>
          <a:off x="1076325" y="16411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514" name="Text Box 843">
          <a:extLst>
            <a:ext uri="{FF2B5EF4-FFF2-40B4-BE49-F238E27FC236}">
              <a16:creationId xmlns:a16="http://schemas.microsoft.com/office/drawing/2014/main" id="{00000000-0008-0000-0200-0000EA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515" name="Text Box 844">
          <a:extLst>
            <a:ext uri="{FF2B5EF4-FFF2-40B4-BE49-F238E27FC236}">
              <a16:creationId xmlns:a16="http://schemas.microsoft.com/office/drawing/2014/main" id="{00000000-0008-0000-0200-0000EB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5"/>
    <xdr:sp macro="" textlink="">
      <xdr:nvSpPr>
        <xdr:cNvPr id="1516" name="Text Box 845">
          <a:extLst>
            <a:ext uri="{FF2B5EF4-FFF2-40B4-BE49-F238E27FC236}">
              <a16:creationId xmlns:a16="http://schemas.microsoft.com/office/drawing/2014/main" id="{00000000-0008-0000-0200-0000EC050000}"/>
            </a:ext>
          </a:extLst>
        </xdr:cNvPr>
        <xdr:cNvSpPr txBox="1">
          <a:spLocks noChangeArrowheads="1"/>
        </xdr:cNvSpPr>
      </xdr:nvSpPr>
      <xdr:spPr bwMode="auto">
        <a:xfrm>
          <a:off x="1076325" y="16411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517" name="Text Box 846">
          <a:extLst>
            <a:ext uri="{FF2B5EF4-FFF2-40B4-BE49-F238E27FC236}">
              <a16:creationId xmlns:a16="http://schemas.microsoft.com/office/drawing/2014/main" id="{00000000-0008-0000-0200-0000ED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518" name="Text Box 847">
          <a:extLst>
            <a:ext uri="{FF2B5EF4-FFF2-40B4-BE49-F238E27FC236}">
              <a16:creationId xmlns:a16="http://schemas.microsoft.com/office/drawing/2014/main" id="{00000000-0008-0000-0200-0000EE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6"/>
    <xdr:sp macro="" textlink="">
      <xdr:nvSpPr>
        <xdr:cNvPr id="1519" name="Text Box 848">
          <a:extLst>
            <a:ext uri="{FF2B5EF4-FFF2-40B4-BE49-F238E27FC236}">
              <a16:creationId xmlns:a16="http://schemas.microsoft.com/office/drawing/2014/main" id="{00000000-0008-0000-0200-0000EF050000}"/>
            </a:ext>
          </a:extLst>
        </xdr:cNvPr>
        <xdr:cNvSpPr txBox="1">
          <a:spLocks noChangeArrowheads="1"/>
        </xdr:cNvSpPr>
      </xdr:nvSpPr>
      <xdr:spPr bwMode="auto">
        <a:xfrm>
          <a:off x="1076325" y="164115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520" name="Text Box 849">
          <a:extLst>
            <a:ext uri="{FF2B5EF4-FFF2-40B4-BE49-F238E27FC236}">
              <a16:creationId xmlns:a16="http://schemas.microsoft.com/office/drawing/2014/main" id="{00000000-0008-0000-0200-0000F0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521" name="Text Box 850">
          <a:extLst>
            <a:ext uri="{FF2B5EF4-FFF2-40B4-BE49-F238E27FC236}">
              <a16:creationId xmlns:a16="http://schemas.microsoft.com/office/drawing/2014/main" id="{00000000-0008-0000-0200-0000F1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6"/>
    <xdr:sp macro="" textlink="">
      <xdr:nvSpPr>
        <xdr:cNvPr id="1522" name="Text Box 851">
          <a:extLst>
            <a:ext uri="{FF2B5EF4-FFF2-40B4-BE49-F238E27FC236}">
              <a16:creationId xmlns:a16="http://schemas.microsoft.com/office/drawing/2014/main" id="{00000000-0008-0000-0200-0000F2050000}"/>
            </a:ext>
          </a:extLst>
        </xdr:cNvPr>
        <xdr:cNvSpPr txBox="1">
          <a:spLocks noChangeArrowheads="1"/>
        </xdr:cNvSpPr>
      </xdr:nvSpPr>
      <xdr:spPr bwMode="auto">
        <a:xfrm>
          <a:off x="1076325" y="164115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523" name="Text Box 852">
          <a:extLst>
            <a:ext uri="{FF2B5EF4-FFF2-40B4-BE49-F238E27FC236}">
              <a16:creationId xmlns:a16="http://schemas.microsoft.com/office/drawing/2014/main" id="{00000000-0008-0000-0200-0000F3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524" name="Text Box 853">
          <a:extLst>
            <a:ext uri="{FF2B5EF4-FFF2-40B4-BE49-F238E27FC236}">
              <a16:creationId xmlns:a16="http://schemas.microsoft.com/office/drawing/2014/main" id="{00000000-0008-0000-0200-0000F4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6"/>
    <xdr:sp macro="" textlink="">
      <xdr:nvSpPr>
        <xdr:cNvPr id="1525" name="Text Box 854">
          <a:extLst>
            <a:ext uri="{FF2B5EF4-FFF2-40B4-BE49-F238E27FC236}">
              <a16:creationId xmlns:a16="http://schemas.microsoft.com/office/drawing/2014/main" id="{00000000-0008-0000-0200-0000F5050000}"/>
            </a:ext>
          </a:extLst>
        </xdr:cNvPr>
        <xdr:cNvSpPr txBox="1">
          <a:spLocks noChangeArrowheads="1"/>
        </xdr:cNvSpPr>
      </xdr:nvSpPr>
      <xdr:spPr bwMode="auto">
        <a:xfrm>
          <a:off x="1076325" y="164115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6"/>
    <xdr:sp macro="" textlink="">
      <xdr:nvSpPr>
        <xdr:cNvPr id="1526" name="Text Box 855">
          <a:extLst>
            <a:ext uri="{FF2B5EF4-FFF2-40B4-BE49-F238E27FC236}">
              <a16:creationId xmlns:a16="http://schemas.microsoft.com/office/drawing/2014/main" id="{00000000-0008-0000-0200-0000F6050000}"/>
            </a:ext>
          </a:extLst>
        </xdr:cNvPr>
        <xdr:cNvSpPr txBox="1">
          <a:spLocks noChangeArrowheads="1"/>
        </xdr:cNvSpPr>
      </xdr:nvSpPr>
      <xdr:spPr bwMode="auto">
        <a:xfrm>
          <a:off x="1076325" y="164115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527" name="Text Box 856">
          <a:extLst>
            <a:ext uri="{FF2B5EF4-FFF2-40B4-BE49-F238E27FC236}">
              <a16:creationId xmlns:a16="http://schemas.microsoft.com/office/drawing/2014/main" id="{00000000-0008-0000-0200-0000F7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528" name="Text Box 857">
          <a:extLst>
            <a:ext uri="{FF2B5EF4-FFF2-40B4-BE49-F238E27FC236}">
              <a16:creationId xmlns:a16="http://schemas.microsoft.com/office/drawing/2014/main" id="{00000000-0008-0000-0200-0000F8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6"/>
    <xdr:sp macro="" textlink="">
      <xdr:nvSpPr>
        <xdr:cNvPr id="1529" name="Text Box 858">
          <a:extLst>
            <a:ext uri="{FF2B5EF4-FFF2-40B4-BE49-F238E27FC236}">
              <a16:creationId xmlns:a16="http://schemas.microsoft.com/office/drawing/2014/main" id="{00000000-0008-0000-0200-0000F9050000}"/>
            </a:ext>
          </a:extLst>
        </xdr:cNvPr>
        <xdr:cNvSpPr txBox="1">
          <a:spLocks noChangeArrowheads="1"/>
        </xdr:cNvSpPr>
      </xdr:nvSpPr>
      <xdr:spPr bwMode="auto">
        <a:xfrm>
          <a:off x="1076325" y="164115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530" name="Text Box 859">
          <a:extLst>
            <a:ext uri="{FF2B5EF4-FFF2-40B4-BE49-F238E27FC236}">
              <a16:creationId xmlns:a16="http://schemas.microsoft.com/office/drawing/2014/main" id="{00000000-0008-0000-0200-0000FA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531" name="Text Box 860">
          <a:extLst>
            <a:ext uri="{FF2B5EF4-FFF2-40B4-BE49-F238E27FC236}">
              <a16:creationId xmlns:a16="http://schemas.microsoft.com/office/drawing/2014/main" id="{00000000-0008-0000-0200-0000FB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6"/>
    <xdr:sp macro="" textlink="">
      <xdr:nvSpPr>
        <xdr:cNvPr id="1532" name="Text Box 861">
          <a:extLst>
            <a:ext uri="{FF2B5EF4-FFF2-40B4-BE49-F238E27FC236}">
              <a16:creationId xmlns:a16="http://schemas.microsoft.com/office/drawing/2014/main" id="{00000000-0008-0000-0200-0000FC050000}"/>
            </a:ext>
          </a:extLst>
        </xdr:cNvPr>
        <xdr:cNvSpPr txBox="1">
          <a:spLocks noChangeArrowheads="1"/>
        </xdr:cNvSpPr>
      </xdr:nvSpPr>
      <xdr:spPr bwMode="auto">
        <a:xfrm>
          <a:off x="1076325" y="164115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533" name="Text Box 862">
          <a:extLst>
            <a:ext uri="{FF2B5EF4-FFF2-40B4-BE49-F238E27FC236}">
              <a16:creationId xmlns:a16="http://schemas.microsoft.com/office/drawing/2014/main" id="{00000000-0008-0000-0200-0000FD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534" name="Text Box 863">
          <a:extLst>
            <a:ext uri="{FF2B5EF4-FFF2-40B4-BE49-F238E27FC236}">
              <a16:creationId xmlns:a16="http://schemas.microsoft.com/office/drawing/2014/main" id="{00000000-0008-0000-0200-0000FE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6"/>
    <xdr:sp macro="" textlink="">
      <xdr:nvSpPr>
        <xdr:cNvPr id="1535" name="Text Box 864">
          <a:extLst>
            <a:ext uri="{FF2B5EF4-FFF2-40B4-BE49-F238E27FC236}">
              <a16:creationId xmlns:a16="http://schemas.microsoft.com/office/drawing/2014/main" id="{00000000-0008-0000-0200-0000FF050000}"/>
            </a:ext>
          </a:extLst>
        </xdr:cNvPr>
        <xdr:cNvSpPr txBox="1">
          <a:spLocks noChangeArrowheads="1"/>
        </xdr:cNvSpPr>
      </xdr:nvSpPr>
      <xdr:spPr bwMode="auto">
        <a:xfrm>
          <a:off x="1076325" y="164115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536" name="Text Box 865">
          <a:extLst>
            <a:ext uri="{FF2B5EF4-FFF2-40B4-BE49-F238E27FC236}">
              <a16:creationId xmlns:a16="http://schemas.microsoft.com/office/drawing/2014/main" id="{00000000-0008-0000-0200-00000006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537" name="Text Box 866">
          <a:extLst>
            <a:ext uri="{FF2B5EF4-FFF2-40B4-BE49-F238E27FC236}">
              <a16:creationId xmlns:a16="http://schemas.microsoft.com/office/drawing/2014/main" id="{00000000-0008-0000-0200-00000106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6"/>
    <xdr:sp macro="" textlink="">
      <xdr:nvSpPr>
        <xdr:cNvPr id="1538" name="Text Box 867">
          <a:extLst>
            <a:ext uri="{FF2B5EF4-FFF2-40B4-BE49-F238E27FC236}">
              <a16:creationId xmlns:a16="http://schemas.microsoft.com/office/drawing/2014/main" id="{00000000-0008-0000-0200-000002060000}"/>
            </a:ext>
          </a:extLst>
        </xdr:cNvPr>
        <xdr:cNvSpPr txBox="1">
          <a:spLocks noChangeArrowheads="1"/>
        </xdr:cNvSpPr>
      </xdr:nvSpPr>
      <xdr:spPr bwMode="auto">
        <a:xfrm>
          <a:off x="1076325" y="164115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539" name="Text Box 868">
          <a:extLst>
            <a:ext uri="{FF2B5EF4-FFF2-40B4-BE49-F238E27FC236}">
              <a16:creationId xmlns:a16="http://schemas.microsoft.com/office/drawing/2014/main" id="{00000000-0008-0000-0200-00000306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540" name="Text Box 869">
          <a:extLst>
            <a:ext uri="{FF2B5EF4-FFF2-40B4-BE49-F238E27FC236}">
              <a16:creationId xmlns:a16="http://schemas.microsoft.com/office/drawing/2014/main" id="{00000000-0008-0000-0200-00000406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541" name="Text Box 870">
          <a:extLst>
            <a:ext uri="{FF2B5EF4-FFF2-40B4-BE49-F238E27FC236}">
              <a16:creationId xmlns:a16="http://schemas.microsoft.com/office/drawing/2014/main" id="{00000000-0008-0000-0200-00000506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542" name="Text Box 101">
          <a:extLst>
            <a:ext uri="{FF2B5EF4-FFF2-40B4-BE49-F238E27FC236}">
              <a16:creationId xmlns:a16="http://schemas.microsoft.com/office/drawing/2014/main" id="{00000000-0008-0000-0200-00000606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543" name="Text Box 102">
          <a:extLst>
            <a:ext uri="{FF2B5EF4-FFF2-40B4-BE49-F238E27FC236}">
              <a16:creationId xmlns:a16="http://schemas.microsoft.com/office/drawing/2014/main" id="{00000000-0008-0000-0200-00000706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xdr:row>
      <xdr:rowOff>0</xdr:rowOff>
    </xdr:from>
    <xdr:ext cx="95250" cy="19050"/>
    <xdr:sp macro="" textlink="">
      <xdr:nvSpPr>
        <xdr:cNvPr id="1544" name="Text Box 103">
          <a:extLst>
            <a:ext uri="{FF2B5EF4-FFF2-40B4-BE49-F238E27FC236}">
              <a16:creationId xmlns:a16="http://schemas.microsoft.com/office/drawing/2014/main" id="{00000000-0008-0000-0200-00000806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xdr:row>
      <xdr:rowOff>0</xdr:rowOff>
    </xdr:from>
    <xdr:ext cx="95250" cy="19050"/>
    <xdr:sp macro="" textlink="">
      <xdr:nvSpPr>
        <xdr:cNvPr id="1545" name="Text Box 104">
          <a:extLst>
            <a:ext uri="{FF2B5EF4-FFF2-40B4-BE49-F238E27FC236}">
              <a16:creationId xmlns:a16="http://schemas.microsoft.com/office/drawing/2014/main" id="{00000000-0008-0000-0200-00000906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xdr:row>
      <xdr:rowOff>0</xdr:rowOff>
    </xdr:from>
    <xdr:ext cx="95250" cy="19050"/>
    <xdr:sp macro="" textlink="">
      <xdr:nvSpPr>
        <xdr:cNvPr id="1546" name="Text Box 105">
          <a:extLst>
            <a:ext uri="{FF2B5EF4-FFF2-40B4-BE49-F238E27FC236}">
              <a16:creationId xmlns:a16="http://schemas.microsoft.com/office/drawing/2014/main" id="{00000000-0008-0000-0200-00000A06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xdr:row>
      <xdr:rowOff>0</xdr:rowOff>
    </xdr:from>
    <xdr:ext cx="95250" cy="19050"/>
    <xdr:sp macro="" textlink="">
      <xdr:nvSpPr>
        <xdr:cNvPr id="1547" name="Text Box 106">
          <a:extLst>
            <a:ext uri="{FF2B5EF4-FFF2-40B4-BE49-F238E27FC236}">
              <a16:creationId xmlns:a16="http://schemas.microsoft.com/office/drawing/2014/main" id="{00000000-0008-0000-0200-00000B06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xdr:row>
      <xdr:rowOff>0</xdr:rowOff>
    </xdr:from>
    <xdr:ext cx="95250" cy="19050"/>
    <xdr:sp macro="" textlink="">
      <xdr:nvSpPr>
        <xdr:cNvPr id="1548" name="Text Box 107">
          <a:extLst>
            <a:ext uri="{FF2B5EF4-FFF2-40B4-BE49-F238E27FC236}">
              <a16:creationId xmlns:a16="http://schemas.microsoft.com/office/drawing/2014/main" id="{00000000-0008-0000-0200-00000C06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xdr:row>
      <xdr:rowOff>0</xdr:rowOff>
    </xdr:from>
    <xdr:ext cx="95250" cy="19050"/>
    <xdr:sp macro="" textlink="">
      <xdr:nvSpPr>
        <xdr:cNvPr id="1549" name="Text Box 108">
          <a:extLst>
            <a:ext uri="{FF2B5EF4-FFF2-40B4-BE49-F238E27FC236}">
              <a16:creationId xmlns:a16="http://schemas.microsoft.com/office/drawing/2014/main" id="{00000000-0008-0000-0200-00000D06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xdr:row>
      <xdr:rowOff>0</xdr:rowOff>
    </xdr:from>
    <xdr:ext cx="95250" cy="19050"/>
    <xdr:sp macro="" textlink="">
      <xdr:nvSpPr>
        <xdr:cNvPr id="1550" name="Text Box 109">
          <a:extLst>
            <a:ext uri="{FF2B5EF4-FFF2-40B4-BE49-F238E27FC236}">
              <a16:creationId xmlns:a16="http://schemas.microsoft.com/office/drawing/2014/main" id="{00000000-0008-0000-0200-00000E06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xdr:row>
      <xdr:rowOff>0</xdr:rowOff>
    </xdr:from>
    <xdr:ext cx="95250" cy="19050"/>
    <xdr:sp macro="" textlink="">
      <xdr:nvSpPr>
        <xdr:cNvPr id="1551" name="Text Box 110">
          <a:extLst>
            <a:ext uri="{FF2B5EF4-FFF2-40B4-BE49-F238E27FC236}">
              <a16:creationId xmlns:a16="http://schemas.microsoft.com/office/drawing/2014/main" id="{00000000-0008-0000-0200-00000F06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xdr:row>
      <xdr:rowOff>0</xdr:rowOff>
    </xdr:from>
    <xdr:ext cx="95250" cy="19050"/>
    <xdr:sp macro="" textlink="">
      <xdr:nvSpPr>
        <xdr:cNvPr id="1552" name="Text Box 111">
          <a:extLst>
            <a:ext uri="{FF2B5EF4-FFF2-40B4-BE49-F238E27FC236}">
              <a16:creationId xmlns:a16="http://schemas.microsoft.com/office/drawing/2014/main" id="{00000000-0008-0000-0200-00001006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xdr:row>
      <xdr:rowOff>0</xdr:rowOff>
    </xdr:from>
    <xdr:ext cx="95250" cy="19050"/>
    <xdr:sp macro="" textlink="">
      <xdr:nvSpPr>
        <xdr:cNvPr id="1553" name="Text Box 112">
          <a:extLst>
            <a:ext uri="{FF2B5EF4-FFF2-40B4-BE49-F238E27FC236}">
              <a16:creationId xmlns:a16="http://schemas.microsoft.com/office/drawing/2014/main" id="{00000000-0008-0000-0200-00001106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xdr:row>
      <xdr:rowOff>0</xdr:rowOff>
    </xdr:from>
    <xdr:ext cx="95250" cy="19050"/>
    <xdr:sp macro="" textlink="">
      <xdr:nvSpPr>
        <xdr:cNvPr id="1554" name="Text Box 113">
          <a:extLst>
            <a:ext uri="{FF2B5EF4-FFF2-40B4-BE49-F238E27FC236}">
              <a16:creationId xmlns:a16="http://schemas.microsoft.com/office/drawing/2014/main" id="{00000000-0008-0000-0200-00001206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xdr:row>
      <xdr:rowOff>0</xdr:rowOff>
    </xdr:from>
    <xdr:ext cx="95250" cy="19050"/>
    <xdr:sp macro="" textlink="">
      <xdr:nvSpPr>
        <xdr:cNvPr id="1555" name="Text Box 114">
          <a:extLst>
            <a:ext uri="{FF2B5EF4-FFF2-40B4-BE49-F238E27FC236}">
              <a16:creationId xmlns:a16="http://schemas.microsoft.com/office/drawing/2014/main" id="{00000000-0008-0000-0200-00001306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xdr:row>
      <xdr:rowOff>0</xdr:rowOff>
    </xdr:from>
    <xdr:ext cx="95250" cy="19050"/>
    <xdr:sp macro="" textlink="">
      <xdr:nvSpPr>
        <xdr:cNvPr id="1556" name="Text Box 115">
          <a:extLst>
            <a:ext uri="{FF2B5EF4-FFF2-40B4-BE49-F238E27FC236}">
              <a16:creationId xmlns:a16="http://schemas.microsoft.com/office/drawing/2014/main" id="{00000000-0008-0000-0200-00001406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xdr:row>
      <xdr:rowOff>0</xdr:rowOff>
    </xdr:from>
    <xdr:ext cx="95250" cy="19050"/>
    <xdr:sp macro="" textlink="">
      <xdr:nvSpPr>
        <xdr:cNvPr id="1557" name="Text Box 116">
          <a:extLst>
            <a:ext uri="{FF2B5EF4-FFF2-40B4-BE49-F238E27FC236}">
              <a16:creationId xmlns:a16="http://schemas.microsoft.com/office/drawing/2014/main" id="{00000000-0008-0000-0200-00001506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xdr:row>
      <xdr:rowOff>0</xdr:rowOff>
    </xdr:from>
    <xdr:ext cx="95250" cy="19050"/>
    <xdr:sp macro="" textlink="">
      <xdr:nvSpPr>
        <xdr:cNvPr id="1558" name="Text Box 117">
          <a:extLst>
            <a:ext uri="{FF2B5EF4-FFF2-40B4-BE49-F238E27FC236}">
              <a16:creationId xmlns:a16="http://schemas.microsoft.com/office/drawing/2014/main" id="{00000000-0008-0000-0200-00001606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xdr:row>
      <xdr:rowOff>0</xdr:rowOff>
    </xdr:from>
    <xdr:ext cx="95250" cy="19050"/>
    <xdr:sp macro="" textlink="">
      <xdr:nvSpPr>
        <xdr:cNvPr id="1559" name="Text Box 118">
          <a:extLst>
            <a:ext uri="{FF2B5EF4-FFF2-40B4-BE49-F238E27FC236}">
              <a16:creationId xmlns:a16="http://schemas.microsoft.com/office/drawing/2014/main" id="{00000000-0008-0000-0200-00001706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xdr:row>
      <xdr:rowOff>0</xdr:rowOff>
    </xdr:from>
    <xdr:ext cx="95250" cy="19050"/>
    <xdr:sp macro="" textlink="">
      <xdr:nvSpPr>
        <xdr:cNvPr id="1560" name="Text Box 119">
          <a:extLst>
            <a:ext uri="{FF2B5EF4-FFF2-40B4-BE49-F238E27FC236}">
              <a16:creationId xmlns:a16="http://schemas.microsoft.com/office/drawing/2014/main" id="{00000000-0008-0000-0200-00001806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xdr:row>
      <xdr:rowOff>0</xdr:rowOff>
    </xdr:from>
    <xdr:ext cx="95250" cy="19050"/>
    <xdr:sp macro="" textlink="">
      <xdr:nvSpPr>
        <xdr:cNvPr id="1561" name="Text Box 120">
          <a:extLst>
            <a:ext uri="{FF2B5EF4-FFF2-40B4-BE49-F238E27FC236}">
              <a16:creationId xmlns:a16="http://schemas.microsoft.com/office/drawing/2014/main" id="{00000000-0008-0000-0200-00001906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xdr:row>
      <xdr:rowOff>0</xdr:rowOff>
    </xdr:from>
    <xdr:ext cx="95250" cy="19050"/>
    <xdr:sp macro="" textlink="">
      <xdr:nvSpPr>
        <xdr:cNvPr id="1562" name="Text Box 121">
          <a:extLst>
            <a:ext uri="{FF2B5EF4-FFF2-40B4-BE49-F238E27FC236}">
              <a16:creationId xmlns:a16="http://schemas.microsoft.com/office/drawing/2014/main" id="{00000000-0008-0000-0200-00001A06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xdr:row>
      <xdr:rowOff>0</xdr:rowOff>
    </xdr:from>
    <xdr:ext cx="95250" cy="19050"/>
    <xdr:sp macro="" textlink="">
      <xdr:nvSpPr>
        <xdr:cNvPr id="1563" name="Text Box 122">
          <a:extLst>
            <a:ext uri="{FF2B5EF4-FFF2-40B4-BE49-F238E27FC236}">
              <a16:creationId xmlns:a16="http://schemas.microsoft.com/office/drawing/2014/main" id="{00000000-0008-0000-0200-00001B06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xdr:row>
      <xdr:rowOff>0</xdr:rowOff>
    </xdr:from>
    <xdr:ext cx="95250" cy="19050"/>
    <xdr:sp macro="" textlink="">
      <xdr:nvSpPr>
        <xdr:cNvPr id="1564" name="Text Box 123">
          <a:extLst>
            <a:ext uri="{FF2B5EF4-FFF2-40B4-BE49-F238E27FC236}">
              <a16:creationId xmlns:a16="http://schemas.microsoft.com/office/drawing/2014/main" id="{00000000-0008-0000-0200-00001C06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xdr:row>
      <xdr:rowOff>0</xdr:rowOff>
    </xdr:from>
    <xdr:ext cx="95250" cy="19050"/>
    <xdr:sp macro="" textlink="">
      <xdr:nvSpPr>
        <xdr:cNvPr id="1565" name="Text Box 124">
          <a:extLst>
            <a:ext uri="{FF2B5EF4-FFF2-40B4-BE49-F238E27FC236}">
              <a16:creationId xmlns:a16="http://schemas.microsoft.com/office/drawing/2014/main" id="{00000000-0008-0000-0200-00001D06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xdr:row>
      <xdr:rowOff>0</xdr:rowOff>
    </xdr:from>
    <xdr:ext cx="95250" cy="19050"/>
    <xdr:sp macro="" textlink="">
      <xdr:nvSpPr>
        <xdr:cNvPr id="1566" name="Text Box 125">
          <a:extLst>
            <a:ext uri="{FF2B5EF4-FFF2-40B4-BE49-F238E27FC236}">
              <a16:creationId xmlns:a16="http://schemas.microsoft.com/office/drawing/2014/main" id="{00000000-0008-0000-0200-00001E06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xdr:row>
      <xdr:rowOff>0</xdr:rowOff>
    </xdr:from>
    <xdr:ext cx="95250" cy="19050"/>
    <xdr:sp macro="" textlink="">
      <xdr:nvSpPr>
        <xdr:cNvPr id="1567" name="Text Box 126">
          <a:extLst>
            <a:ext uri="{FF2B5EF4-FFF2-40B4-BE49-F238E27FC236}">
              <a16:creationId xmlns:a16="http://schemas.microsoft.com/office/drawing/2014/main" id="{00000000-0008-0000-0200-00001F06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xdr:row>
      <xdr:rowOff>0</xdr:rowOff>
    </xdr:from>
    <xdr:ext cx="95250" cy="19050"/>
    <xdr:sp macro="" textlink="">
      <xdr:nvSpPr>
        <xdr:cNvPr id="1568" name="Text Box 127">
          <a:extLst>
            <a:ext uri="{FF2B5EF4-FFF2-40B4-BE49-F238E27FC236}">
              <a16:creationId xmlns:a16="http://schemas.microsoft.com/office/drawing/2014/main" id="{00000000-0008-0000-0200-00002006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xdr:row>
      <xdr:rowOff>0</xdr:rowOff>
    </xdr:from>
    <xdr:ext cx="95250" cy="19050"/>
    <xdr:sp macro="" textlink="">
      <xdr:nvSpPr>
        <xdr:cNvPr id="1569" name="Text Box 128">
          <a:extLst>
            <a:ext uri="{FF2B5EF4-FFF2-40B4-BE49-F238E27FC236}">
              <a16:creationId xmlns:a16="http://schemas.microsoft.com/office/drawing/2014/main" id="{00000000-0008-0000-0200-00002106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xdr:row>
      <xdr:rowOff>0</xdr:rowOff>
    </xdr:from>
    <xdr:ext cx="95250" cy="19050"/>
    <xdr:sp macro="" textlink="">
      <xdr:nvSpPr>
        <xdr:cNvPr id="1570" name="Text Box 129">
          <a:extLst>
            <a:ext uri="{FF2B5EF4-FFF2-40B4-BE49-F238E27FC236}">
              <a16:creationId xmlns:a16="http://schemas.microsoft.com/office/drawing/2014/main" id="{00000000-0008-0000-0200-00002206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162204"/>
    <xdr:sp macro="" textlink="">
      <xdr:nvSpPr>
        <xdr:cNvPr id="1571" name="Text Box 130">
          <a:extLst>
            <a:ext uri="{FF2B5EF4-FFF2-40B4-BE49-F238E27FC236}">
              <a16:creationId xmlns:a16="http://schemas.microsoft.com/office/drawing/2014/main" id="{00000000-0008-0000-0200-000023060000}"/>
            </a:ext>
          </a:extLst>
        </xdr:cNvPr>
        <xdr:cNvSpPr txBox="1">
          <a:spLocks noChangeArrowheads="1"/>
        </xdr:cNvSpPr>
      </xdr:nvSpPr>
      <xdr:spPr bwMode="auto">
        <a:xfrm>
          <a:off x="1076325" y="15078075"/>
          <a:ext cx="0" cy="1622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3"/>
    <xdr:sp macro="" textlink="">
      <xdr:nvSpPr>
        <xdr:cNvPr id="1572" name="Text Box 131">
          <a:extLst>
            <a:ext uri="{FF2B5EF4-FFF2-40B4-BE49-F238E27FC236}">
              <a16:creationId xmlns:a16="http://schemas.microsoft.com/office/drawing/2014/main" id="{00000000-0008-0000-0200-000024060000}"/>
            </a:ext>
          </a:extLst>
        </xdr:cNvPr>
        <xdr:cNvSpPr txBox="1">
          <a:spLocks noChangeArrowheads="1"/>
        </xdr:cNvSpPr>
      </xdr:nvSpPr>
      <xdr:spPr bwMode="auto">
        <a:xfrm>
          <a:off x="1076325" y="1507807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573" name="Text Box 132">
          <a:extLst>
            <a:ext uri="{FF2B5EF4-FFF2-40B4-BE49-F238E27FC236}">
              <a16:creationId xmlns:a16="http://schemas.microsoft.com/office/drawing/2014/main" id="{00000000-0008-0000-0200-00002506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574" name="Text Box 133">
          <a:extLst>
            <a:ext uri="{FF2B5EF4-FFF2-40B4-BE49-F238E27FC236}">
              <a16:creationId xmlns:a16="http://schemas.microsoft.com/office/drawing/2014/main" id="{00000000-0008-0000-0200-00002606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5"/>
    <xdr:sp macro="" textlink="">
      <xdr:nvSpPr>
        <xdr:cNvPr id="1575" name="Text Box 134">
          <a:extLst>
            <a:ext uri="{FF2B5EF4-FFF2-40B4-BE49-F238E27FC236}">
              <a16:creationId xmlns:a16="http://schemas.microsoft.com/office/drawing/2014/main" id="{00000000-0008-0000-0200-000027060000}"/>
            </a:ext>
          </a:extLst>
        </xdr:cNvPr>
        <xdr:cNvSpPr txBox="1">
          <a:spLocks noChangeArrowheads="1"/>
        </xdr:cNvSpPr>
      </xdr:nvSpPr>
      <xdr:spPr bwMode="auto">
        <a:xfrm>
          <a:off x="1076325" y="15078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576" name="Text Box 135">
          <a:extLst>
            <a:ext uri="{FF2B5EF4-FFF2-40B4-BE49-F238E27FC236}">
              <a16:creationId xmlns:a16="http://schemas.microsoft.com/office/drawing/2014/main" id="{00000000-0008-0000-0200-00002806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577" name="Text Box 136">
          <a:extLst>
            <a:ext uri="{FF2B5EF4-FFF2-40B4-BE49-F238E27FC236}">
              <a16:creationId xmlns:a16="http://schemas.microsoft.com/office/drawing/2014/main" id="{00000000-0008-0000-0200-00002906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3"/>
    <xdr:sp macro="" textlink="">
      <xdr:nvSpPr>
        <xdr:cNvPr id="1578" name="Text Box 137">
          <a:extLst>
            <a:ext uri="{FF2B5EF4-FFF2-40B4-BE49-F238E27FC236}">
              <a16:creationId xmlns:a16="http://schemas.microsoft.com/office/drawing/2014/main" id="{00000000-0008-0000-0200-00002A060000}"/>
            </a:ext>
          </a:extLst>
        </xdr:cNvPr>
        <xdr:cNvSpPr txBox="1">
          <a:spLocks noChangeArrowheads="1"/>
        </xdr:cNvSpPr>
      </xdr:nvSpPr>
      <xdr:spPr bwMode="auto">
        <a:xfrm>
          <a:off x="1076325" y="1507807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579" name="Text Box 138">
          <a:extLst>
            <a:ext uri="{FF2B5EF4-FFF2-40B4-BE49-F238E27FC236}">
              <a16:creationId xmlns:a16="http://schemas.microsoft.com/office/drawing/2014/main" id="{00000000-0008-0000-0200-00002B06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580" name="Text Box 139">
          <a:extLst>
            <a:ext uri="{FF2B5EF4-FFF2-40B4-BE49-F238E27FC236}">
              <a16:creationId xmlns:a16="http://schemas.microsoft.com/office/drawing/2014/main" id="{00000000-0008-0000-0200-00002C06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5"/>
    <xdr:sp macro="" textlink="">
      <xdr:nvSpPr>
        <xdr:cNvPr id="1581" name="Text Box 140">
          <a:extLst>
            <a:ext uri="{FF2B5EF4-FFF2-40B4-BE49-F238E27FC236}">
              <a16:creationId xmlns:a16="http://schemas.microsoft.com/office/drawing/2014/main" id="{00000000-0008-0000-0200-00002D060000}"/>
            </a:ext>
          </a:extLst>
        </xdr:cNvPr>
        <xdr:cNvSpPr txBox="1">
          <a:spLocks noChangeArrowheads="1"/>
        </xdr:cNvSpPr>
      </xdr:nvSpPr>
      <xdr:spPr bwMode="auto">
        <a:xfrm>
          <a:off x="1076325" y="15078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582" name="Text Box 141">
          <a:extLst>
            <a:ext uri="{FF2B5EF4-FFF2-40B4-BE49-F238E27FC236}">
              <a16:creationId xmlns:a16="http://schemas.microsoft.com/office/drawing/2014/main" id="{00000000-0008-0000-0200-00002E06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583" name="Text Box 142">
          <a:extLst>
            <a:ext uri="{FF2B5EF4-FFF2-40B4-BE49-F238E27FC236}">
              <a16:creationId xmlns:a16="http://schemas.microsoft.com/office/drawing/2014/main" id="{00000000-0008-0000-0200-00002F06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3"/>
    <xdr:sp macro="" textlink="">
      <xdr:nvSpPr>
        <xdr:cNvPr id="1584" name="Text Box 143">
          <a:extLst>
            <a:ext uri="{FF2B5EF4-FFF2-40B4-BE49-F238E27FC236}">
              <a16:creationId xmlns:a16="http://schemas.microsoft.com/office/drawing/2014/main" id="{00000000-0008-0000-0200-000030060000}"/>
            </a:ext>
          </a:extLst>
        </xdr:cNvPr>
        <xdr:cNvSpPr txBox="1">
          <a:spLocks noChangeArrowheads="1"/>
        </xdr:cNvSpPr>
      </xdr:nvSpPr>
      <xdr:spPr bwMode="auto">
        <a:xfrm>
          <a:off x="1076325" y="1507807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585" name="Text Box 144">
          <a:extLst>
            <a:ext uri="{FF2B5EF4-FFF2-40B4-BE49-F238E27FC236}">
              <a16:creationId xmlns:a16="http://schemas.microsoft.com/office/drawing/2014/main" id="{00000000-0008-0000-0200-00003106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586" name="Text Box 145">
          <a:extLst>
            <a:ext uri="{FF2B5EF4-FFF2-40B4-BE49-F238E27FC236}">
              <a16:creationId xmlns:a16="http://schemas.microsoft.com/office/drawing/2014/main" id="{00000000-0008-0000-0200-00003206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5"/>
    <xdr:sp macro="" textlink="">
      <xdr:nvSpPr>
        <xdr:cNvPr id="1587" name="Text Box 146">
          <a:extLst>
            <a:ext uri="{FF2B5EF4-FFF2-40B4-BE49-F238E27FC236}">
              <a16:creationId xmlns:a16="http://schemas.microsoft.com/office/drawing/2014/main" id="{00000000-0008-0000-0200-000033060000}"/>
            </a:ext>
          </a:extLst>
        </xdr:cNvPr>
        <xdr:cNvSpPr txBox="1">
          <a:spLocks noChangeArrowheads="1"/>
        </xdr:cNvSpPr>
      </xdr:nvSpPr>
      <xdr:spPr bwMode="auto">
        <a:xfrm>
          <a:off x="1076325" y="15078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4"/>
    <xdr:sp macro="" textlink="">
      <xdr:nvSpPr>
        <xdr:cNvPr id="1588" name="Text Box 147">
          <a:extLst>
            <a:ext uri="{FF2B5EF4-FFF2-40B4-BE49-F238E27FC236}">
              <a16:creationId xmlns:a16="http://schemas.microsoft.com/office/drawing/2014/main" id="{00000000-0008-0000-0200-000034060000}"/>
            </a:ext>
          </a:extLst>
        </xdr:cNvPr>
        <xdr:cNvSpPr txBox="1">
          <a:spLocks noChangeArrowheads="1"/>
        </xdr:cNvSpPr>
      </xdr:nvSpPr>
      <xdr:spPr bwMode="auto">
        <a:xfrm>
          <a:off x="1076325" y="15078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589" name="Text Box 148">
          <a:extLst>
            <a:ext uri="{FF2B5EF4-FFF2-40B4-BE49-F238E27FC236}">
              <a16:creationId xmlns:a16="http://schemas.microsoft.com/office/drawing/2014/main" id="{00000000-0008-0000-0200-00003506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590" name="Text Box 149">
          <a:extLst>
            <a:ext uri="{FF2B5EF4-FFF2-40B4-BE49-F238E27FC236}">
              <a16:creationId xmlns:a16="http://schemas.microsoft.com/office/drawing/2014/main" id="{00000000-0008-0000-0200-00003606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6"/>
    <xdr:sp macro="" textlink="">
      <xdr:nvSpPr>
        <xdr:cNvPr id="1591" name="Text Box 150">
          <a:extLst>
            <a:ext uri="{FF2B5EF4-FFF2-40B4-BE49-F238E27FC236}">
              <a16:creationId xmlns:a16="http://schemas.microsoft.com/office/drawing/2014/main" id="{00000000-0008-0000-0200-000037060000}"/>
            </a:ext>
          </a:extLst>
        </xdr:cNvPr>
        <xdr:cNvSpPr txBox="1">
          <a:spLocks noChangeArrowheads="1"/>
        </xdr:cNvSpPr>
      </xdr:nvSpPr>
      <xdr:spPr bwMode="auto">
        <a:xfrm>
          <a:off x="1076325" y="15078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592" name="Text Box 151">
          <a:extLst>
            <a:ext uri="{FF2B5EF4-FFF2-40B4-BE49-F238E27FC236}">
              <a16:creationId xmlns:a16="http://schemas.microsoft.com/office/drawing/2014/main" id="{00000000-0008-0000-0200-00003806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593" name="Text Box 152">
          <a:extLst>
            <a:ext uri="{FF2B5EF4-FFF2-40B4-BE49-F238E27FC236}">
              <a16:creationId xmlns:a16="http://schemas.microsoft.com/office/drawing/2014/main" id="{00000000-0008-0000-0200-00003906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4"/>
    <xdr:sp macro="" textlink="">
      <xdr:nvSpPr>
        <xdr:cNvPr id="1594" name="Text Box 153">
          <a:extLst>
            <a:ext uri="{FF2B5EF4-FFF2-40B4-BE49-F238E27FC236}">
              <a16:creationId xmlns:a16="http://schemas.microsoft.com/office/drawing/2014/main" id="{00000000-0008-0000-0200-00003A060000}"/>
            </a:ext>
          </a:extLst>
        </xdr:cNvPr>
        <xdr:cNvSpPr txBox="1">
          <a:spLocks noChangeArrowheads="1"/>
        </xdr:cNvSpPr>
      </xdr:nvSpPr>
      <xdr:spPr bwMode="auto">
        <a:xfrm>
          <a:off x="1076325" y="15078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595" name="Text Box 154">
          <a:extLst>
            <a:ext uri="{FF2B5EF4-FFF2-40B4-BE49-F238E27FC236}">
              <a16:creationId xmlns:a16="http://schemas.microsoft.com/office/drawing/2014/main" id="{00000000-0008-0000-0200-00003B06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596" name="Text Box 155">
          <a:extLst>
            <a:ext uri="{FF2B5EF4-FFF2-40B4-BE49-F238E27FC236}">
              <a16:creationId xmlns:a16="http://schemas.microsoft.com/office/drawing/2014/main" id="{00000000-0008-0000-0200-00003C06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6"/>
    <xdr:sp macro="" textlink="">
      <xdr:nvSpPr>
        <xdr:cNvPr id="1597" name="Text Box 156">
          <a:extLst>
            <a:ext uri="{FF2B5EF4-FFF2-40B4-BE49-F238E27FC236}">
              <a16:creationId xmlns:a16="http://schemas.microsoft.com/office/drawing/2014/main" id="{00000000-0008-0000-0200-00003D060000}"/>
            </a:ext>
          </a:extLst>
        </xdr:cNvPr>
        <xdr:cNvSpPr txBox="1">
          <a:spLocks noChangeArrowheads="1"/>
        </xdr:cNvSpPr>
      </xdr:nvSpPr>
      <xdr:spPr bwMode="auto">
        <a:xfrm>
          <a:off x="1076325" y="15078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598" name="Text Box 157">
          <a:extLst>
            <a:ext uri="{FF2B5EF4-FFF2-40B4-BE49-F238E27FC236}">
              <a16:creationId xmlns:a16="http://schemas.microsoft.com/office/drawing/2014/main" id="{00000000-0008-0000-0200-00003E06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599" name="Text Box 158">
          <a:extLst>
            <a:ext uri="{FF2B5EF4-FFF2-40B4-BE49-F238E27FC236}">
              <a16:creationId xmlns:a16="http://schemas.microsoft.com/office/drawing/2014/main" id="{00000000-0008-0000-0200-00003F06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4"/>
    <xdr:sp macro="" textlink="">
      <xdr:nvSpPr>
        <xdr:cNvPr id="1600" name="Text Box 159">
          <a:extLst>
            <a:ext uri="{FF2B5EF4-FFF2-40B4-BE49-F238E27FC236}">
              <a16:creationId xmlns:a16="http://schemas.microsoft.com/office/drawing/2014/main" id="{00000000-0008-0000-0200-000040060000}"/>
            </a:ext>
          </a:extLst>
        </xdr:cNvPr>
        <xdr:cNvSpPr txBox="1">
          <a:spLocks noChangeArrowheads="1"/>
        </xdr:cNvSpPr>
      </xdr:nvSpPr>
      <xdr:spPr bwMode="auto">
        <a:xfrm>
          <a:off x="1076325" y="15078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601" name="Text Box 160">
          <a:extLst>
            <a:ext uri="{FF2B5EF4-FFF2-40B4-BE49-F238E27FC236}">
              <a16:creationId xmlns:a16="http://schemas.microsoft.com/office/drawing/2014/main" id="{00000000-0008-0000-0200-00004106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602" name="Text Box 161">
          <a:extLst>
            <a:ext uri="{FF2B5EF4-FFF2-40B4-BE49-F238E27FC236}">
              <a16:creationId xmlns:a16="http://schemas.microsoft.com/office/drawing/2014/main" id="{00000000-0008-0000-0200-00004206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6"/>
    <xdr:sp macro="" textlink="">
      <xdr:nvSpPr>
        <xdr:cNvPr id="1603" name="Text Box 162">
          <a:extLst>
            <a:ext uri="{FF2B5EF4-FFF2-40B4-BE49-F238E27FC236}">
              <a16:creationId xmlns:a16="http://schemas.microsoft.com/office/drawing/2014/main" id="{00000000-0008-0000-0200-000043060000}"/>
            </a:ext>
          </a:extLst>
        </xdr:cNvPr>
        <xdr:cNvSpPr txBox="1">
          <a:spLocks noChangeArrowheads="1"/>
        </xdr:cNvSpPr>
      </xdr:nvSpPr>
      <xdr:spPr bwMode="auto">
        <a:xfrm>
          <a:off x="1076325" y="15078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5"/>
    <xdr:sp macro="" textlink="">
      <xdr:nvSpPr>
        <xdr:cNvPr id="1604" name="Text Box 163">
          <a:extLst>
            <a:ext uri="{FF2B5EF4-FFF2-40B4-BE49-F238E27FC236}">
              <a16:creationId xmlns:a16="http://schemas.microsoft.com/office/drawing/2014/main" id="{00000000-0008-0000-0200-000044060000}"/>
            </a:ext>
          </a:extLst>
        </xdr:cNvPr>
        <xdr:cNvSpPr txBox="1">
          <a:spLocks noChangeArrowheads="1"/>
        </xdr:cNvSpPr>
      </xdr:nvSpPr>
      <xdr:spPr bwMode="auto">
        <a:xfrm>
          <a:off x="1076325" y="15078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605" name="Text Box 164">
          <a:extLst>
            <a:ext uri="{FF2B5EF4-FFF2-40B4-BE49-F238E27FC236}">
              <a16:creationId xmlns:a16="http://schemas.microsoft.com/office/drawing/2014/main" id="{00000000-0008-0000-0200-00004506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606" name="Text Box 165">
          <a:extLst>
            <a:ext uri="{FF2B5EF4-FFF2-40B4-BE49-F238E27FC236}">
              <a16:creationId xmlns:a16="http://schemas.microsoft.com/office/drawing/2014/main" id="{00000000-0008-0000-0200-00004606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6"/>
    <xdr:sp macro="" textlink="">
      <xdr:nvSpPr>
        <xdr:cNvPr id="1607" name="Text Box 166">
          <a:extLst>
            <a:ext uri="{FF2B5EF4-FFF2-40B4-BE49-F238E27FC236}">
              <a16:creationId xmlns:a16="http://schemas.microsoft.com/office/drawing/2014/main" id="{00000000-0008-0000-0200-000047060000}"/>
            </a:ext>
          </a:extLst>
        </xdr:cNvPr>
        <xdr:cNvSpPr txBox="1">
          <a:spLocks noChangeArrowheads="1"/>
        </xdr:cNvSpPr>
      </xdr:nvSpPr>
      <xdr:spPr bwMode="auto">
        <a:xfrm>
          <a:off x="1076325" y="15078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608" name="Text Box 167">
          <a:extLst>
            <a:ext uri="{FF2B5EF4-FFF2-40B4-BE49-F238E27FC236}">
              <a16:creationId xmlns:a16="http://schemas.microsoft.com/office/drawing/2014/main" id="{00000000-0008-0000-0200-00004806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609" name="Text Box 168">
          <a:extLst>
            <a:ext uri="{FF2B5EF4-FFF2-40B4-BE49-F238E27FC236}">
              <a16:creationId xmlns:a16="http://schemas.microsoft.com/office/drawing/2014/main" id="{00000000-0008-0000-0200-00004906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5"/>
    <xdr:sp macro="" textlink="">
      <xdr:nvSpPr>
        <xdr:cNvPr id="1610" name="Text Box 169">
          <a:extLst>
            <a:ext uri="{FF2B5EF4-FFF2-40B4-BE49-F238E27FC236}">
              <a16:creationId xmlns:a16="http://schemas.microsoft.com/office/drawing/2014/main" id="{00000000-0008-0000-0200-00004A060000}"/>
            </a:ext>
          </a:extLst>
        </xdr:cNvPr>
        <xdr:cNvSpPr txBox="1">
          <a:spLocks noChangeArrowheads="1"/>
        </xdr:cNvSpPr>
      </xdr:nvSpPr>
      <xdr:spPr bwMode="auto">
        <a:xfrm>
          <a:off x="1076325" y="15078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611" name="Text Box 170">
          <a:extLst>
            <a:ext uri="{FF2B5EF4-FFF2-40B4-BE49-F238E27FC236}">
              <a16:creationId xmlns:a16="http://schemas.microsoft.com/office/drawing/2014/main" id="{00000000-0008-0000-0200-00004B06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612" name="Text Box 171">
          <a:extLst>
            <a:ext uri="{FF2B5EF4-FFF2-40B4-BE49-F238E27FC236}">
              <a16:creationId xmlns:a16="http://schemas.microsoft.com/office/drawing/2014/main" id="{00000000-0008-0000-0200-00004C06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6"/>
    <xdr:sp macro="" textlink="">
      <xdr:nvSpPr>
        <xdr:cNvPr id="1613" name="Text Box 172">
          <a:extLst>
            <a:ext uri="{FF2B5EF4-FFF2-40B4-BE49-F238E27FC236}">
              <a16:creationId xmlns:a16="http://schemas.microsoft.com/office/drawing/2014/main" id="{00000000-0008-0000-0200-00004D060000}"/>
            </a:ext>
          </a:extLst>
        </xdr:cNvPr>
        <xdr:cNvSpPr txBox="1">
          <a:spLocks noChangeArrowheads="1"/>
        </xdr:cNvSpPr>
      </xdr:nvSpPr>
      <xdr:spPr bwMode="auto">
        <a:xfrm>
          <a:off x="1076325" y="15078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614" name="Text Box 173">
          <a:extLst>
            <a:ext uri="{FF2B5EF4-FFF2-40B4-BE49-F238E27FC236}">
              <a16:creationId xmlns:a16="http://schemas.microsoft.com/office/drawing/2014/main" id="{00000000-0008-0000-0200-00004E06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615" name="Text Box 174">
          <a:extLst>
            <a:ext uri="{FF2B5EF4-FFF2-40B4-BE49-F238E27FC236}">
              <a16:creationId xmlns:a16="http://schemas.microsoft.com/office/drawing/2014/main" id="{00000000-0008-0000-0200-00004F06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5"/>
    <xdr:sp macro="" textlink="">
      <xdr:nvSpPr>
        <xdr:cNvPr id="1616" name="Text Box 175">
          <a:extLst>
            <a:ext uri="{FF2B5EF4-FFF2-40B4-BE49-F238E27FC236}">
              <a16:creationId xmlns:a16="http://schemas.microsoft.com/office/drawing/2014/main" id="{00000000-0008-0000-0200-000050060000}"/>
            </a:ext>
          </a:extLst>
        </xdr:cNvPr>
        <xdr:cNvSpPr txBox="1">
          <a:spLocks noChangeArrowheads="1"/>
        </xdr:cNvSpPr>
      </xdr:nvSpPr>
      <xdr:spPr bwMode="auto">
        <a:xfrm>
          <a:off x="1076325" y="15078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617" name="Text Box 176">
          <a:extLst>
            <a:ext uri="{FF2B5EF4-FFF2-40B4-BE49-F238E27FC236}">
              <a16:creationId xmlns:a16="http://schemas.microsoft.com/office/drawing/2014/main" id="{00000000-0008-0000-0200-00005106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618" name="Text Box 177">
          <a:extLst>
            <a:ext uri="{FF2B5EF4-FFF2-40B4-BE49-F238E27FC236}">
              <a16:creationId xmlns:a16="http://schemas.microsoft.com/office/drawing/2014/main" id="{00000000-0008-0000-0200-00005206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6"/>
    <xdr:sp macro="" textlink="">
      <xdr:nvSpPr>
        <xdr:cNvPr id="1619" name="Text Box 178">
          <a:extLst>
            <a:ext uri="{FF2B5EF4-FFF2-40B4-BE49-F238E27FC236}">
              <a16:creationId xmlns:a16="http://schemas.microsoft.com/office/drawing/2014/main" id="{00000000-0008-0000-0200-000053060000}"/>
            </a:ext>
          </a:extLst>
        </xdr:cNvPr>
        <xdr:cNvSpPr txBox="1">
          <a:spLocks noChangeArrowheads="1"/>
        </xdr:cNvSpPr>
      </xdr:nvSpPr>
      <xdr:spPr bwMode="auto">
        <a:xfrm>
          <a:off x="1076325" y="15078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620" name="Text Box 179">
          <a:extLst>
            <a:ext uri="{FF2B5EF4-FFF2-40B4-BE49-F238E27FC236}">
              <a16:creationId xmlns:a16="http://schemas.microsoft.com/office/drawing/2014/main" id="{00000000-0008-0000-0200-00005406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621" name="Text Box 180">
          <a:extLst>
            <a:ext uri="{FF2B5EF4-FFF2-40B4-BE49-F238E27FC236}">
              <a16:creationId xmlns:a16="http://schemas.microsoft.com/office/drawing/2014/main" id="{00000000-0008-0000-0200-00005506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xdr:row>
      <xdr:rowOff>0</xdr:rowOff>
    </xdr:from>
    <xdr:ext cx="95250" cy="19050"/>
    <xdr:sp macro="" textlink="">
      <xdr:nvSpPr>
        <xdr:cNvPr id="1622" name="Text Box 181">
          <a:extLst>
            <a:ext uri="{FF2B5EF4-FFF2-40B4-BE49-F238E27FC236}">
              <a16:creationId xmlns:a16="http://schemas.microsoft.com/office/drawing/2014/main" id="{00000000-0008-0000-0200-00005606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xdr:row>
      <xdr:rowOff>0</xdr:rowOff>
    </xdr:from>
    <xdr:ext cx="95250" cy="19050"/>
    <xdr:sp macro="" textlink="">
      <xdr:nvSpPr>
        <xdr:cNvPr id="1623" name="Text Box 182">
          <a:extLst>
            <a:ext uri="{FF2B5EF4-FFF2-40B4-BE49-F238E27FC236}">
              <a16:creationId xmlns:a16="http://schemas.microsoft.com/office/drawing/2014/main" id="{00000000-0008-0000-0200-00005706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xdr:row>
      <xdr:rowOff>0</xdr:rowOff>
    </xdr:from>
    <xdr:ext cx="95250" cy="19050"/>
    <xdr:sp macro="" textlink="">
      <xdr:nvSpPr>
        <xdr:cNvPr id="1624" name="Text Box 183">
          <a:extLst>
            <a:ext uri="{FF2B5EF4-FFF2-40B4-BE49-F238E27FC236}">
              <a16:creationId xmlns:a16="http://schemas.microsoft.com/office/drawing/2014/main" id="{00000000-0008-0000-0200-00005806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xdr:row>
      <xdr:rowOff>0</xdr:rowOff>
    </xdr:from>
    <xdr:ext cx="95250" cy="19050"/>
    <xdr:sp macro="" textlink="">
      <xdr:nvSpPr>
        <xdr:cNvPr id="1625" name="Text Box 184">
          <a:extLst>
            <a:ext uri="{FF2B5EF4-FFF2-40B4-BE49-F238E27FC236}">
              <a16:creationId xmlns:a16="http://schemas.microsoft.com/office/drawing/2014/main" id="{00000000-0008-0000-0200-00005906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xdr:row>
      <xdr:rowOff>0</xdr:rowOff>
    </xdr:from>
    <xdr:ext cx="95250" cy="19050"/>
    <xdr:sp macro="" textlink="">
      <xdr:nvSpPr>
        <xdr:cNvPr id="1626" name="Text Box 185">
          <a:extLst>
            <a:ext uri="{FF2B5EF4-FFF2-40B4-BE49-F238E27FC236}">
              <a16:creationId xmlns:a16="http://schemas.microsoft.com/office/drawing/2014/main" id="{00000000-0008-0000-0200-00005A06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xdr:row>
      <xdr:rowOff>0</xdr:rowOff>
    </xdr:from>
    <xdr:ext cx="95250" cy="19050"/>
    <xdr:sp macro="" textlink="">
      <xdr:nvSpPr>
        <xdr:cNvPr id="1627" name="Text Box 186">
          <a:extLst>
            <a:ext uri="{FF2B5EF4-FFF2-40B4-BE49-F238E27FC236}">
              <a16:creationId xmlns:a16="http://schemas.microsoft.com/office/drawing/2014/main" id="{00000000-0008-0000-0200-00005B06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xdr:row>
      <xdr:rowOff>0</xdr:rowOff>
    </xdr:from>
    <xdr:ext cx="95250" cy="19050"/>
    <xdr:sp macro="" textlink="">
      <xdr:nvSpPr>
        <xdr:cNvPr id="1628" name="Text Box 187">
          <a:extLst>
            <a:ext uri="{FF2B5EF4-FFF2-40B4-BE49-F238E27FC236}">
              <a16:creationId xmlns:a16="http://schemas.microsoft.com/office/drawing/2014/main" id="{00000000-0008-0000-0200-00005C06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xdr:row>
      <xdr:rowOff>0</xdr:rowOff>
    </xdr:from>
    <xdr:ext cx="95250" cy="19050"/>
    <xdr:sp macro="" textlink="">
      <xdr:nvSpPr>
        <xdr:cNvPr id="1629" name="Text Box 188">
          <a:extLst>
            <a:ext uri="{FF2B5EF4-FFF2-40B4-BE49-F238E27FC236}">
              <a16:creationId xmlns:a16="http://schemas.microsoft.com/office/drawing/2014/main" id="{00000000-0008-0000-0200-00005D06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xdr:row>
      <xdr:rowOff>0</xdr:rowOff>
    </xdr:from>
    <xdr:ext cx="95250" cy="19050"/>
    <xdr:sp macro="" textlink="">
      <xdr:nvSpPr>
        <xdr:cNvPr id="1630" name="Text Box 189">
          <a:extLst>
            <a:ext uri="{FF2B5EF4-FFF2-40B4-BE49-F238E27FC236}">
              <a16:creationId xmlns:a16="http://schemas.microsoft.com/office/drawing/2014/main" id="{00000000-0008-0000-0200-00005E06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xdr:row>
      <xdr:rowOff>0</xdr:rowOff>
    </xdr:from>
    <xdr:ext cx="95250" cy="19050"/>
    <xdr:sp macro="" textlink="">
      <xdr:nvSpPr>
        <xdr:cNvPr id="1631" name="Text Box 190">
          <a:extLst>
            <a:ext uri="{FF2B5EF4-FFF2-40B4-BE49-F238E27FC236}">
              <a16:creationId xmlns:a16="http://schemas.microsoft.com/office/drawing/2014/main" id="{00000000-0008-0000-0200-00005F06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xdr:row>
      <xdr:rowOff>0</xdr:rowOff>
    </xdr:from>
    <xdr:ext cx="95250" cy="19050"/>
    <xdr:sp macro="" textlink="">
      <xdr:nvSpPr>
        <xdr:cNvPr id="1632" name="Text Box 191">
          <a:extLst>
            <a:ext uri="{FF2B5EF4-FFF2-40B4-BE49-F238E27FC236}">
              <a16:creationId xmlns:a16="http://schemas.microsoft.com/office/drawing/2014/main" id="{00000000-0008-0000-0200-00006006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xdr:row>
      <xdr:rowOff>0</xdr:rowOff>
    </xdr:from>
    <xdr:ext cx="95250" cy="19050"/>
    <xdr:sp macro="" textlink="">
      <xdr:nvSpPr>
        <xdr:cNvPr id="1633" name="Text Box 192">
          <a:extLst>
            <a:ext uri="{FF2B5EF4-FFF2-40B4-BE49-F238E27FC236}">
              <a16:creationId xmlns:a16="http://schemas.microsoft.com/office/drawing/2014/main" id="{00000000-0008-0000-0200-00006106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xdr:row>
      <xdr:rowOff>0</xdr:rowOff>
    </xdr:from>
    <xdr:ext cx="95250" cy="19050"/>
    <xdr:sp macro="" textlink="">
      <xdr:nvSpPr>
        <xdr:cNvPr id="1634" name="Text Box 193">
          <a:extLst>
            <a:ext uri="{FF2B5EF4-FFF2-40B4-BE49-F238E27FC236}">
              <a16:creationId xmlns:a16="http://schemas.microsoft.com/office/drawing/2014/main" id="{00000000-0008-0000-0200-00006206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xdr:row>
      <xdr:rowOff>0</xdr:rowOff>
    </xdr:from>
    <xdr:ext cx="95250" cy="19050"/>
    <xdr:sp macro="" textlink="">
      <xdr:nvSpPr>
        <xdr:cNvPr id="1635" name="Text Box 194">
          <a:extLst>
            <a:ext uri="{FF2B5EF4-FFF2-40B4-BE49-F238E27FC236}">
              <a16:creationId xmlns:a16="http://schemas.microsoft.com/office/drawing/2014/main" id="{00000000-0008-0000-0200-00006306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xdr:row>
      <xdr:rowOff>0</xdr:rowOff>
    </xdr:from>
    <xdr:ext cx="95250" cy="19050"/>
    <xdr:sp macro="" textlink="">
      <xdr:nvSpPr>
        <xdr:cNvPr id="1636" name="Text Box 195">
          <a:extLst>
            <a:ext uri="{FF2B5EF4-FFF2-40B4-BE49-F238E27FC236}">
              <a16:creationId xmlns:a16="http://schemas.microsoft.com/office/drawing/2014/main" id="{00000000-0008-0000-0200-00006406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xdr:row>
      <xdr:rowOff>0</xdr:rowOff>
    </xdr:from>
    <xdr:ext cx="95250" cy="19050"/>
    <xdr:sp macro="" textlink="">
      <xdr:nvSpPr>
        <xdr:cNvPr id="1637" name="Text Box 196">
          <a:extLst>
            <a:ext uri="{FF2B5EF4-FFF2-40B4-BE49-F238E27FC236}">
              <a16:creationId xmlns:a16="http://schemas.microsoft.com/office/drawing/2014/main" id="{00000000-0008-0000-0200-00006506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xdr:row>
      <xdr:rowOff>0</xdr:rowOff>
    </xdr:from>
    <xdr:ext cx="95250" cy="19050"/>
    <xdr:sp macro="" textlink="">
      <xdr:nvSpPr>
        <xdr:cNvPr id="1638" name="Text Box 197">
          <a:extLst>
            <a:ext uri="{FF2B5EF4-FFF2-40B4-BE49-F238E27FC236}">
              <a16:creationId xmlns:a16="http://schemas.microsoft.com/office/drawing/2014/main" id="{00000000-0008-0000-0200-00006606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xdr:row>
      <xdr:rowOff>0</xdr:rowOff>
    </xdr:from>
    <xdr:ext cx="95250" cy="19050"/>
    <xdr:sp macro="" textlink="">
      <xdr:nvSpPr>
        <xdr:cNvPr id="1639" name="Text Box 198">
          <a:extLst>
            <a:ext uri="{FF2B5EF4-FFF2-40B4-BE49-F238E27FC236}">
              <a16:creationId xmlns:a16="http://schemas.microsoft.com/office/drawing/2014/main" id="{00000000-0008-0000-0200-00006706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xdr:row>
      <xdr:rowOff>0</xdr:rowOff>
    </xdr:from>
    <xdr:ext cx="95250" cy="19050"/>
    <xdr:sp macro="" textlink="">
      <xdr:nvSpPr>
        <xdr:cNvPr id="1640" name="Text Box 199">
          <a:extLst>
            <a:ext uri="{FF2B5EF4-FFF2-40B4-BE49-F238E27FC236}">
              <a16:creationId xmlns:a16="http://schemas.microsoft.com/office/drawing/2014/main" id="{00000000-0008-0000-0200-00006806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xdr:row>
      <xdr:rowOff>0</xdr:rowOff>
    </xdr:from>
    <xdr:ext cx="95250" cy="19050"/>
    <xdr:sp macro="" textlink="">
      <xdr:nvSpPr>
        <xdr:cNvPr id="1641" name="Text Box 200">
          <a:extLst>
            <a:ext uri="{FF2B5EF4-FFF2-40B4-BE49-F238E27FC236}">
              <a16:creationId xmlns:a16="http://schemas.microsoft.com/office/drawing/2014/main" id="{00000000-0008-0000-0200-00006906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xdr:row>
      <xdr:rowOff>0</xdr:rowOff>
    </xdr:from>
    <xdr:ext cx="95250" cy="19050"/>
    <xdr:sp macro="" textlink="">
      <xdr:nvSpPr>
        <xdr:cNvPr id="1642" name="Text Box 201">
          <a:extLst>
            <a:ext uri="{FF2B5EF4-FFF2-40B4-BE49-F238E27FC236}">
              <a16:creationId xmlns:a16="http://schemas.microsoft.com/office/drawing/2014/main" id="{00000000-0008-0000-0200-00006A06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xdr:row>
      <xdr:rowOff>0</xdr:rowOff>
    </xdr:from>
    <xdr:ext cx="95250" cy="19050"/>
    <xdr:sp macro="" textlink="">
      <xdr:nvSpPr>
        <xdr:cNvPr id="1643" name="Text Box 202">
          <a:extLst>
            <a:ext uri="{FF2B5EF4-FFF2-40B4-BE49-F238E27FC236}">
              <a16:creationId xmlns:a16="http://schemas.microsoft.com/office/drawing/2014/main" id="{00000000-0008-0000-0200-00006B06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xdr:row>
      <xdr:rowOff>0</xdr:rowOff>
    </xdr:from>
    <xdr:ext cx="95250" cy="19050"/>
    <xdr:sp macro="" textlink="">
      <xdr:nvSpPr>
        <xdr:cNvPr id="1644" name="Text Box 203">
          <a:extLst>
            <a:ext uri="{FF2B5EF4-FFF2-40B4-BE49-F238E27FC236}">
              <a16:creationId xmlns:a16="http://schemas.microsoft.com/office/drawing/2014/main" id="{00000000-0008-0000-0200-00006C06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xdr:row>
      <xdr:rowOff>0</xdr:rowOff>
    </xdr:from>
    <xdr:ext cx="95250" cy="19050"/>
    <xdr:sp macro="" textlink="">
      <xdr:nvSpPr>
        <xdr:cNvPr id="1645" name="Text Box 204">
          <a:extLst>
            <a:ext uri="{FF2B5EF4-FFF2-40B4-BE49-F238E27FC236}">
              <a16:creationId xmlns:a16="http://schemas.microsoft.com/office/drawing/2014/main" id="{00000000-0008-0000-0200-00006D06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xdr:row>
      <xdr:rowOff>0</xdr:rowOff>
    </xdr:from>
    <xdr:ext cx="95250" cy="19050"/>
    <xdr:sp macro="" textlink="">
      <xdr:nvSpPr>
        <xdr:cNvPr id="1646" name="Text Box 205">
          <a:extLst>
            <a:ext uri="{FF2B5EF4-FFF2-40B4-BE49-F238E27FC236}">
              <a16:creationId xmlns:a16="http://schemas.microsoft.com/office/drawing/2014/main" id="{00000000-0008-0000-0200-00006E06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xdr:row>
      <xdr:rowOff>0</xdr:rowOff>
    </xdr:from>
    <xdr:ext cx="95250" cy="19050"/>
    <xdr:sp macro="" textlink="">
      <xdr:nvSpPr>
        <xdr:cNvPr id="1647" name="Text Box 206">
          <a:extLst>
            <a:ext uri="{FF2B5EF4-FFF2-40B4-BE49-F238E27FC236}">
              <a16:creationId xmlns:a16="http://schemas.microsoft.com/office/drawing/2014/main" id="{00000000-0008-0000-0200-00006F06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xdr:row>
      <xdr:rowOff>0</xdr:rowOff>
    </xdr:from>
    <xdr:ext cx="95250" cy="19050"/>
    <xdr:sp macro="" textlink="">
      <xdr:nvSpPr>
        <xdr:cNvPr id="1648" name="Text Box 207">
          <a:extLst>
            <a:ext uri="{FF2B5EF4-FFF2-40B4-BE49-F238E27FC236}">
              <a16:creationId xmlns:a16="http://schemas.microsoft.com/office/drawing/2014/main" id="{00000000-0008-0000-0200-00007006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3"/>
    <xdr:sp macro="" textlink="">
      <xdr:nvSpPr>
        <xdr:cNvPr id="1649" name="Text Box 208">
          <a:extLst>
            <a:ext uri="{FF2B5EF4-FFF2-40B4-BE49-F238E27FC236}">
              <a16:creationId xmlns:a16="http://schemas.microsoft.com/office/drawing/2014/main" id="{00000000-0008-0000-0200-000071060000}"/>
            </a:ext>
          </a:extLst>
        </xdr:cNvPr>
        <xdr:cNvSpPr txBox="1">
          <a:spLocks noChangeArrowheads="1"/>
        </xdr:cNvSpPr>
      </xdr:nvSpPr>
      <xdr:spPr bwMode="auto">
        <a:xfrm>
          <a:off x="1076325" y="1507807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5"/>
    <xdr:sp macro="" textlink="">
      <xdr:nvSpPr>
        <xdr:cNvPr id="1650" name="Text Box 209">
          <a:extLst>
            <a:ext uri="{FF2B5EF4-FFF2-40B4-BE49-F238E27FC236}">
              <a16:creationId xmlns:a16="http://schemas.microsoft.com/office/drawing/2014/main" id="{00000000-0008-0000-0200-000072060000}"/>
            </a:ext>
          </a:extLst>
        </xdr:cNvPr>
        <xdr:cNvSpPr txBox="1">
          <a:spLocks noChangeArrowheads="1"/>
        </xdr:cNvSpPr>
      </xdr:nvSpPr>
      <xdr:spPr bwMode="auto">
        <a:xfrm>
          <a:off x="1076325" y="15078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651" name="Text Box 210">
          <a:extLst>
            <a:ext uri="{FF2B5EF4-FFF2-40B4-BE49-F238E27FC236}">
              <a16:creationId xmlns:a16="http://schemas.microsoft.com/office/drawing/2014/main" id="{00000000-0008-0000-0200-00007306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652" name="Text Box 211">
          <a:extLst>
            <a:ext uri="{FF2B5EF4-FFF2-40B4-BE49-F238E27FC236}">
              <a16:creationId xmlns:a16="http://schemas.microsoft.com/office/drawing/2014/main" id="{00000000-0008-0000-0200-00007406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5"/>
    <xdr:sp macro="" textlink="">
      <xdr:nvSpPr>
        <xdr:cNvPr id="1653" name="Text Box 212">
          <a:extLst>
            <a:ext uri="{FF2B5EF4-FFF2-40B4-BE49-F238E27FC236}">
              <a16:creationId xmlns:a16="http://schemas.microsoft.com/office/drawing/2014/main" id="{00000000-0008-0000-0200-000075060000}"/>
            </a:ext>
          </a:extLst>
        </xdr:cNvPr>
        <xdr:cNvSpPr txBox="1">
          <a:spLocks noChangeArrowheads="1"/>
        </xdr:cNvSpPr>
      </xdr:nvSpPr>
      <xdr:spPr bwMode="auto">
        <a:xfrm>
          <a:off x="1076325" y="15078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654" name="Text Box 213">
          <a:extLst>
            <a:ext uri="{FF2B5EF4-FFF2-40B4-BE49-F238E27FC236}">
              <a16:creationId xmlns:a16="http://schemas.microsoft.com/office/drawing/2014/main" id="{00000000-0008-0000-0200-00007606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655" name="Text Box 214">
          <a:extLst>
            <a:ext uri="{FF2B5EF4-FFF2-40B4-BE49-F238E27FC236}">
              <a16:creationId xmlns:a16="http://schemas.microsoft.com/office/drawing/2014/main" id="{00000000-0008-0000-0200-00007706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5"/>
    <xdr:sp macro="" textlink="">
      <xdr:nvSpPr>
        <xdr:cNvPr id="1656" name="Text Box 215">
          <a:extLst>
            <a:ext uri="{FF2B5EF4-FFF2-40B4-BE49-F238E27FC236}">
              <a16:creationId xmlns:a16="http://schemas.microsoft.com/office/drawing/2014/main" id="{00000000-0008-0000-0200-000078060000}"/>
            </a:ext>
          </a:extLst>
        </xdr:cNvPr>
        <xdr:cNvSpPr txBox="1">
          <a:spLocks noChangeArrowheads="1"/>
        </xdr:cNvSpPr>
      </xdr:nvSpPr>
      <xdr:spPr bwMode="auto">
        <a:xfrm>
          <a:off x="1076325" y="15078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657" name="Text Box 216">
          <a:extLst>
            <a:ext uri="{FF2B5EF4-FFF2-40B4-BE49-F238E27FC236}">
              <a16:creationId xmlns:a16="http://schemas.microsoft.com/office/drawing/2014/main" id="{00000000-0008-0000-0200-00007906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658" name="Text Box 217">
          <a:extLst>
            <a:ext uri="{FF2B5EF4-FFF2-40B4-BE49-F238E27FC236}">
              <a16:creationId xmlns:a16="http://schemas.microsoft.com/office/drawing/2014/main" id="{00000000-0008-0000-0200-00007A06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5"/>
    <xdr:sp macro="" textlink="">
      <xdr:nvSpPr>
        <xdr:cNvPr id="1659" name="Text Box 218">
          <a:extLst>
            <a:ext uri="{FF2B5EF4-FFF2-40B4-BE49-F238E27FC236}">
              <a16:creationId xmlns:a16="http://schemas.microsoft.com/office/drawing/2014/main" id="{00000000-0008-0000-0200-00007B060000}"/>
            </a:ext>
          </a:extLst>
        </xdr:cNvPr>
        <xdr:cNvSpPr txBox="1">
          <a:spLocks noChangeArrowheads="1"/>
        </xdr:cNvSpPr>
      </xdr:nvSpPr>
      <xdr:spPr bwMode="auto">
        <a:xfrm>
          <a:off x="1076325" y="15078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660" name="Text Box 219">
          <a:extLst>
            <a:ext uri="{FF2B5EF4-FFF2-40B4-BE49-F238E27FC236}">
              <a16:creationId xmlns:a16="http://schemas.microsoft.com/office/drawing/2014/main" id="{00000000-0008-0000-0200-00007C06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661" name="Text Box 220">
          <a:extLst>
            <a:ext uri="{FF2B5EF4-FFF2-40B4-BE49-F238E27FC236}">
              <a16:creationId xmlns:a16="http://schemas.microsoft.com/office/drawing/2014/main" id="{00000000-0008-0000-0200-00007D06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4"/>
    <xdr:sp macro="" textlink="">
      <xdr:nvSpPr>
        <xdr:cNvPr id="1662" name="Text Box 221">
          <a:extLst>
            <a:ext uri="{FF2B5EF4-FFF2-40B4-BE49-F238E27FC236}">
              <a16:creationId xmlns:a16="http://schemas.microsoft.com/office/drawing/2014/main" id="{00000000-0008-0000-0200-00007E060000}"/>
            </a:ext>
          </a:extLst>
        </xdr:cNvPr>
        <xdr:cNvSpPr txBox="1">
          <a:spLocks noChangeArrowheads="1"/>
        </xdr:cNvSpPr>
      </xdr:nvSpPr>
      <xdr:spPr bwMode="auto">
        <a:xfrm>
          <a:off x="1076325" y="15078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663" name="Text Box 222">
          <a:extLst>
            <a:ext uri="{FF2B5EF4-FFF2-40B4-BE49-F238E27FC236}">
              <a16:creationId xmlns:a16="http://schemas.microsoft.com/office/drawing/2014/main" id="{00000000-0008-0000-0200-00007F06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664" name="Text Box 223">
          <a:extLst>
            <a:ext uri="{FF2B5EF4-FFF2-40B4-BE49-F238E27FC236}">
              <a16:creationId xmlns:a16="http://schemas.microsoft.com/office/drawing/2014/main" id="{00000000-0008-0000-0200-00008006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4"/>
    <xdr:sp macro="" textlink="">
      <xdr:nvSpPr>
        <xdr:cNvPr id="1665" name="Text Box 224">
          <a:extLst>
            <a:ext uri="{FF2B5EF4-FFF2-40B4-BE49-F238E27FC236}">
              <a16:creationId xmlns:a16="http://schemas.microsoft.com/office/drawing/2014/main" id="{00000000-0008-0000-0200-000081060000}"/>
            </a:ext>
          </a:extLst>
        </xdr:cNvPr>
        <xdr:cNvSpPr txBox="1">
          <a:spLocks noChangeArrowheads="1"/>
        </xdr:cNvSpPr>
      </xdr:nvSpPr>
      <xdr:spPr bwMode="auto">
        <a:xfrm>
          <a:off x="1076325" y="15078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666" name="Text Box 225">
          <a:extLst>
            <a:ext uri="{FF2B5EF4-FFF2-40B4-BE49-F238E27FC236}">
              <a16:creationId xmlns:a16="http://schemas.microsoft.com/office/drawing/2014/main" id="{00000000-0008-0000-0200-00008206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667" name="Text Box 226">
          <a:extLst>
            <a:ext uri="{FF2B5EF4-FFF2-40B4-BE49-F238E27FC236}">
              <a16:creationId xmlns:a16="http://schemas.microsoft.com/office/drawing/2014/main" id="{00000000-0008-0000-0200-00008306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4"/>
    <xdr:sp macro="" textlink="">
      <xdr:nvSpPr>
        <xdr:cNvPr id="1668" name="Text Box 227">
          <a:extLst>
            <a:ext uri="{FF2B5EF4-FFF2-40B4-BE49-F238E27FC236}">
              <a16:creationId xmlns:a16="http://schemas.microsoft.com/office/drawing/2014/main" id="{00000000-0008-0000-0200-000084060000}"/>
            </a:ext>
          </a:extLst>
        </xdr:cNvPr>
        <xdr:cNvSpPr txBox="1">
          <a:spLocks noChangeArrowheads="1"/>
        </xdr:cNvSpPr>
      </xdr:nvSpPr>
      <xdr:spPr bwMode="auto">
        <a:xfrm>
          <a:off x="1076325" y="15078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4"/>
    <xdr:sp macro="" textlink="">
      <xdr:nvSpPr>
        <xdr:cNvPr id="1669" name="Text Box 228">
          <a:extLst>
            <a:ext uri="{FF2B5EF4-FFF2-40B4-BE49-F238E27FC236}">
              <a16:creationId xmlns:a16="http://schemas.microsoft.com/office/drawing/2014/main" id="{00000000-0008-0000-0200-000085060000}"/>
            </a:ext>
          </a:extLst>
        </xdr:cNvPr>
        <xdr:cNvSpPr txBox="1">
          <a:spLocks noChangeArrowheads="1"/>
        </xdr:cNvSpPr>
      </xdr:nvSpPr>
      <xdr:spPr bwMode="auto">
        <a:xfrm>
          <a:off x="1076325" y="15078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670" name="Text Box 229">
          <a:extLst>
            <a:ext uri="{FF2B5EF4-FFF2-40B4-BE49-F238E27FC236}">
              <a16:creationId xmlns:a16="http://schemas.microsoft.com/office/drawing/2014/main" id="{00000000-0008-0000-0200-00008606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671" name="Text Box 230">
          <a:extLst>
            <a:ext uri="{FF2B5EF4-FFF2-40B4-BE49-F238E27FC236}">
              <a16:creationId xmlns:a16="http://schemas.microsoft.com/office/drawing/2014/main" id="{00000000-0008-0000-0200-00008706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4"/>
    <xdr:sp macro="" textlink="">
      <xdr:nvSpPr>
        <xdr:cNvPr id="1672" name="Text Box 231">
          <a:extLst>
            <a:ext uri="{FF2B5EF4-FFF2-40B4-BE49-F238E27FC236}">
              <a16:creationId xmlns:a16="http://schemas.microsoft.com/office/drawing/2014/main" id="{00000000-0008-0000-0200-000088060000}"/>
            </a:ext>
          </a:extLst>
        </xdr:cNvPr>
        <xdr:cNvSpPr txBox="1">
          <a:spLocks noChangeArrowheads="1"/>
        </xdr:cNvSpPr>
      </xdr:nvSpPr>
      <xdr:spPr bwMode="auto">
        <a:xfrm>
          <a:off x="1076325" y="15078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673" name="Text Box 232">
          <a:extLst>
            <a:ext uri="{FF2B5EF4-FFF2-40B4-BE49-F238E27FC236}">
              <a16:creationId xmlns:a16="http://schemas.microsoft.com/office/drawing/2014/main" id="{00000000-0008-0000-0200-00008906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674" name="Text Box 233">
          <a:extLst>
            <a:ext uri="{FF2B5EF4-FFF2-40B4-BE49-F238E27FC236}">
              <a16:creationId xmlns:a16="http://schemas.microsoft.com/office/drawing/2014/main" id="{00000000-0008-0000-0200-00008A06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4"/>
    <xdr:sp macro="" textlink="">
      <xdr:nvSpPr>
        <xdr:cNvPr id="1675" name="Text Box 234">
          <a:extLst>
            <a:ext uri="{FF2B5EF4-FFF2-40B4-BE49-F238E27FC236}">
              <a16:creationId xmlns:a16="http://schemas.microsoft.com/office/drawing/2014/main" id="{00000000-0008-0000-0200-00008B060000}"/>
            </a:ext>
          </a:extLst>
        </xdr:cNvPr>
        <xdr:cNvSpPr txBox="1">
          <a:spLocks noChangeArrowheads="1"/>
        </xdr:cNvSpPr>
      </xdr:nvSpPr>
      <xdr:spPr bwMode="auto">
        <a:xfrm>
          <a:off x="1076325" y="15078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676" name="Text Box 235">
          <a:extLst>
            <a:ext uri="{FF2B5EF4-FFF2-40B4-BE49-F238E27FC236}">
              <a16:creationId xmlns:a16="http://schemas.microsoft.com/office/drawing/2014/main" id="{00000000-0008-0000-0200-00008C06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677" name="Text Box 236">
          <a:extLst>
            <a:ext uri="{FF2B5EF4-FFF2-40B4-BE49-F238E27FC236}">
              <a16:creationId xmlns:a16="http://schemas.microsoft.com/office/drawing/2014/main" id="{00000000-0008-0000-0200-00008D06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4"/>
    <xdr:sp macro="" textlink="">
      <xdr:nvSpPr>
        <xdr:cNvPr id="1678" name="Text Box 237">
          <a:extLst>
            <a:ext uri="{FF2B5EF4-FFF2-40B4-BE49-F238E27FC236}">
              <a16:creationId xmlns:a16="http://schemas.microsoft.com/office/drawing/2014/main" id="{00000000-0008-0000-0200-00008E060000}"/>
            </a:ext>
          </a:extLst>
        </xdr:cNvPr>
        <xdr:cNvSpPr txBox="1">
          <a:spLocks noChangeArrowheads="1"/>
        </xdr:cNvSpPr>
      </xdr:nvSpPr>
      <xdr:spPr bwMode="auto">
        <a:xfrm>
          <a:off x="1076325" y="15078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5"/>
    <xdr:sp macro="" textlink="">
      <xdr:nvSpPr>
        <xdr:cNvPr id="1679" name="Text Box 238">
          <a:extLst>
            <a:ext uri="{FF2B5EF4-FFF2-40B4-BE49-F238E27FC236}">
              <a16:creationId xmlns:a16="http://schemas.microsoft.com/office/drawing/2014/main" id="{00000000-0008-0000-0200-00008F060000}"/>
            </a:ext>
          </a:extLst>
        </xdr:cNvPr>
        <xdr:cNvSpPr txBox="1">
          <a:spLocks noChangeArrowheads="1"/>
        </xdr:cNvSpPr>
      </xdr:nvSpPr>
      <xdr:spPr bwMode="auto">
        <a:xfrm>
          <a:off x="1076325" y="15078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680" name="Text Box 239">
          <a:extLst>
            <a:ext uri="{FF2B5EF4-FFF2-40B4-BE49-F238E27FC236}">
              <a16:creationId xmlns:a16="http://schemas.microsoft.com/office/drawing/2014/main" id="{00000000-0008-0000-0200-00009006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681" name="Text Box 240">
          <a:extLst>
            <a:ext uri="{FF2B5EF4-FFF2-40B4-BE49-F238E27FC236}">
              <a16:creationId xmlns:a16="http://schemas.microsoft.com/office/drawing/2014/main" id="{00000000-0008-0000-0200-00009106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5"/>
    <xdr:sp macro="" textlink="">
      <xdr:nvSpPr>
        <xdr:cNvPr id="1682" name="Text Box 241">
          <a:extLst>
            <a:ext uri="{FF2B5EF4-FFF2-40B4-BE49-F238E27FC236}">
              <a16:creationId xmlns:a16="http://schemas.microsoft.com/office/drawing/2014/main" id="{00000000-0008-0000-0200-000092060000}"/>
            </a:ext>
          </a:extLst>
        </xdr:cNvPr>
        <xdr:cNvSpPr txBox="1">
          <a:spLocks noChangeArrowheads="1"/>
        </xdr:cNvSpPr>
      </xdr:nvSpPr>
      <xdr:spPr bwMode="auto">
        <a:xfrm>
          <a:off x="1076325" y="15078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683" name="Text Box 242">
          <a:extLst>
            <a:ext uri="{FF2B5EF4-FFF2-40B4-BE49-F238E27FC236}">
              <a16:creationId xmlns:a16="http://schemas.microsoft.com/office/drawing/2014/main" id="{00000000-0008-0000-0200-00009306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684" name="Text Box 243">
          <a:extLst>
            <a:ext uri="{FF2B5EF4-FFF2-40B4-BE49-F238E27FC236}">
              <a16:creationId xmlns:a16="http://schemas.microsoft.com/office/drawing/2014/main" id="{00000000-0008-0000-0200-00009406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5"/>
    <xdr:sp macro="" textlink="">
      <xdr:nvSpPr>
        <xdr:cNvPr id="1685" name="Text Box 244">
          <a:extLst>
            <a:ext uri="{FF2B5EF4-FFF2-40B4-BE49-F238E27FC236}">
              <a16:creationId xmlns:a16="http://schemas.microsoft.com/office/drawing/2014/main" id="{00000000-0008-0000-0200-000095060000}"/>
            </a:ext>
          </a:extLst>
        </xdr:cNvPr>
        <xdr:cNvSpPr txBox="1">
          <a:spLocks noChangeArrowheads="1"/>
        </xdr:cNvSpPr>
      </xdr:nvSpPr>
      <xdr:spPr bwMode="auto">
        <a:xfrm>
          <a:off x="1076325" y="15078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686" name="Text Box 245">
          <a:extLst>
            <a:ext uri="{FF2B5EF4-FFF2-40B4-BE49-F238E27FC236}">
              <a16:creationId xmlns:a16="http://schemas.microsoft.com/office/drawing/2014/main" id="{00000000-0008-0000-0200-00009606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687" name="Text Box 246">
          <a:extLst>
            <a:ext uri="{FF2B5EF4-FFF2-40B4-BE49-F238E27FC236}">
              <a16:creationId xmlns:a16="http://schemas.microsoft.com/office/drawing/2014/main" id="{00000000-0008-0000-0200-00009706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5"/>
    <xdr:sp macro="" textlink="">
      <xdr:nvSpPr>
        <xdr:cNvPr id="1688" name="Text Box 247">
          <a:extLst>
            <a:ext uri="{FF2B5EF4-FFF2-40B4-BE49-F238E27FC236}">
              <a16:creationId xmlns:a16="http://schemas.microsoft.com/office/drawing/2014/main" id="{00000000-0008-0000-0200-000098060000}"/>
            </a:ext>
          </a:extLst>
        </xdr:cNvPr>
        <xdr:cNvSpPr txBox="1">
          <a:spLocks noChangeArrowheads="1"/>
        </xdr:cNvSpPr>
      </xdr:nvSpPr>
      <xdr:spPr bwMode="auto">
        <a:xfrm>
          <a:off x="1076325" y="15078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4"/>
    <xdr:sp macro="" textlink="">
      <xdr:nvSpPr>
        <xdr:cNvPr id="1689" name="Text Box 248">
          <a:extLst>
            <a:ext uri="{FF2B5EF4-FFF2-40B4-BE49-F238E27FC236}">
              <a16:creationId xmlns:a16="http://schemas.microsoft.com/office/drawing/2014/main" id="{00000000-0008-0000-0200-000099060000}"/>
            </a:ext>
          </a:extLst>
        </xdr:cNvPr>
        <xdr:cNvSpPr txBox="1">
          <a:spLocks noChangeArrowheads="1"/>
        </xdr:cNvSpPr>
      </xdr:nvSpPr>
      <xdr:spPr bwMode="auto">
        <a:xfrm>
          <a:off x="1076325" y="15078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690" name="Text Box 249">
          <a:extLst>
            <a:ext uri="{FF2B5EF4-FFF2-40B4-BE49-F238E27FC236}">
              <a16:creationId xmlns:a16="http://schemas.microsoft.com/office/drawing/2014/main" id="{00000000-0008-0000-0200-00009A06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691" name="Text Box 250">
          <a:extLst>
            <a:ext uri="{FF2B5EF4-FFF2-40B4-BE49-F238E27FC236}">
              <a16:creationId xmlns:a16="http://schemas.microsoft.com/office/drawing/2014/main" id="{00000000-0008-0000-0200-00009B06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4"/>
    <xdr:sp macro="" textlink="">
      <xdr:nvSpPr>
        <xdr:cNvPr id="1692" name="Text Box 251">
          <a:extLst>
            <a:ext uri="{FF2B5EF4-FFF2-40B4-BE49-F238E27FC236}">
              <a16:creationId xmlns:a16="http://schemas.microsoft.com/office/drawing/2014/main" id="{00000000-0008-0000-0200-00009C060000}"/>
            </a:ext>
          </a:extLst>
        </xdr:cNvPr>
        <xdr:cNvSpPr txBox="1">
          <a:spLocks noChangeArrowheads="1"/>
        </xdr:cNvSpPr>
      </xdr:nvSpPr>
      <xdr:spPr bwMode="auto">
        <a:xfrm>
          <a:off x="1076325" y="15078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693" name="Text Box 252">
          <a:extLst>
            <a:ext uri="{FF2B5EF4-FFF2-40B4-BE49-F238E27FC236}">
              <a16:creationId xmlns:a16="http://schemas.microsoft.com/office/drawing/2014/main" id="{00000000-0008-0000-0200-00009D06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694" name="Text Box 253">
          <a:extLst>
            <a:ext uri="{FF2B5EF4-FFF2-40B4-BE49-F238E27FC236}">
              <a16:creationId xmlns:a16="http://schemas.microsoft.com/office/drawing/2014/main" id="{00000000-0008-0000-0200-00009E06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4"/>
    <xdr:sp macro="" textlink="">
      <xdr:nvSpPr>
        <xdr:cNvPr id="1695" name="Text Box 254">
          <a:extLst>
            <a:ext uri="{FF2B5EF4-FFF2-40B4-BE49-F238E27FC236}">
              <a16:creationId xmlns:a16="http://schemas.microsoft.com/office/drawing/2014/main" id="{00000000-0008-0000-0200-00009F060000}"/>
            </a:ext>
          </a:extLst>
        </xdr:cNvPr>
        <xdr:cNvSpPr txBox="1">
          <a:spLocks noChangeArrowheads="1"/>
        </xdr:cNvSpPr>
      </xdr:nvSpPr>
      <xdr:spPr bwMode="auto">
        <a:xfrm>
          <a:off x="1076325" y="15078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696" name="Text Box 255">
          <a:extLst>
            <a:ext uri="{FF2B5EF4-FFF2-40B4-BE49-F238E27FC236}">
              <a16:creationId xmlns:a16="http://schemas.microsoft.com/office/drawing/2014/main" id="{00000000-0008-0000-0200-0000A006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697" name="Text Box 256">
          <a:extLst>
            <a:ext uri="{FF2B5EF4-FFF2-40B4-BE49-F238E27FC236}">
              <a16:creationId xmlns:a16="http://schemas.microsoft.com/office/drawing/2014/main" id="{00000000-0008-0000-0200-0000A106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4"/>
    <xdr:sp macro="" textlink="">
      <xdr:nvSpPr>
        <xdr:cNvPr id="1698" name="Text Box 257">
          <a:extLst>
            <a:ext uri="{FF2B5EF4-FFF2-40B4-BE49-F238E27FC236}">
              <a16:creationId xmlns:a16="http://schemas.microsoft.com/office/drawing/2014/main" id="{00000000-0008-0000-0200-0000A2060000}"/>
            </a:ext>
          </a:extLst>
        </xdr:cNvPr>
        <xdr:cNvSpPr txBox="1">
          <a:spLocks noChangeArrowheads="1"/>
        </xdr:cNvSpPr>
      </xdr:nvSpPr>
      <xdr:spPr bwMode="auto">
        <a:xfrm>
          <a:off x="1076325" y="15078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6"/>
    <xdr:sp macro="" textlink="">
      <xdr:nvSpPr>
        <xdr:cNvPr id="1699" name="Text Box 258">
          <a:extLst>
            <a:ext uri="{FF2B5EF4-FFF2-40B4-BE49-F238E27FC236}">
              <a16:creationId xmlns:a16="http://schemas.microsoft.com/office/drawing/2014/main" id="{00000000-0008-0000-0200-0000A3060000}"/>
            </a:ext>
          </a:extLst>
        </xdr:cNvPr>
        <xdr:cNvSpPr txBox="1">
          <a:spLocks noChangeArrowheads="1"/>
        </xdr:cNvSpPr>
      </xdr:nvSpPr>
      <xdr:spPr bwMode="auto">
        <a:xfrm>
          <a:off x="1076325" y="15078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700" name="Text Box 259">
          <a:extLst>
            <a:ext uri="{FF2B5EF4-FFF2-40B4-BE49-F238E27FC236}">
              <a16:creationId xmlns:a16="http://schemas.microsoft.com/office/drawing/2014/main" id="{00000000-0008-0000-0200-0000A406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701" name="Text Box 260">
          <a:extLst>
            <a:ext uri="{FF2B5EF4-FFF2-40B4-BE49-F238E27FC236}">
              <a16:creationId xmlns:a16="http://schemas.microsoft.com/office/drawing/2014/main" id="{00000000-0008-0000-0200-0000A506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6"/>
    <xdr:sp macro="" textlink="">
      <xdr:nvSpPr>
        <xdr:cNvPr id="1702" name="Text Box 261">
          <a:extLst>
            <a:ext uri="{FF2B5EF4-FFF2-40B4-BE49-F238E27FC236}">
              <a16:creationId xmlns:a16="http://schemas.microsoft.com/office/drawing/2014/main" id="{00000000-0008-0000-0200-0000A6060000}"/>
            </a:ext>
          </a:extLst>
        </xdr:cNvPr>
        <xdr:cNvSpPr txBox="1">
          <a:spLocks noChangeArrowheads="1"/>
        </xdr:cNvSpPr>
      </xdr:nvSpPr>
      <xdr:spPr bwMode="auto">
        <a:xfrm>
          <a:off x="1076325" y="15078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703" name="Text Box 262">
          <a:extLst>
            <a:ext uri="{FF2B5EF4-FFF2-40B4-BE49-F238E27FC236}">
              <a16:creationId xmlns:a16="http://schemas.microsoft.com/office/drawing/2014/main" id="{00000000-0008-0000-0200-0000A706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704" name="Text Box 263">
          <a:extLst>
            <a:ext uri="{FF2B5EF4-FFF2-40B4-BE49-F238E27FC236}">
              <a16:creationId xmlns:a16="http://schemas.microsoft.com/office/drawing/2014/main" id="{00000000-0008-0000-0200-0000A806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6"/>
    <xdr:sp macro="" textlink="">
      <xdr:nvSpPr>
        <xdr:cNvPr id="1705" name="Text Box 264">
          <a:extLst>
            <a:ext uri="{FF2B5EF4-FFF2-40B4-BE49-F238E27FC236}">
              <a16:creationId xmlns:a16="http://schemas.microsoft.com/office/drawing/2014/main" id="{00000000-0008-0000-0200-0000A9060000}"/>
            </a:ext>
          </a:extLst>
        </xdr:cNvPr>
        <xdr:cNvSpPr txBox="1">
          <a:spLocks noChangeArrowheads="1"/>
        </xdr:cNvSpPr>
      </xdr:nvSpPr>
      <xdr:spPr bwMode="auto">
        <a:xfrm>
          <a:off x="1076325" y="15078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706" name="Text Box 265">
          <a:extLst>
            <a:ext uri="{FF2B5EF4-FFF2-40B4-BE49-F238E27FC236}">
              <a16:creationId xmlns:a16="http://schemas.microsoft.com/office/drawing/2014/main" id="{00000000-0008-0000-0200-0000AA06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707" name="Text Box 266">
          <a:extLst>
            <a:ext uri="{FF2B5EF4-FFF2-40B4-BE49-F238E27FC236}">
              <a16:creationId xmlns:a16="http://schemas.microsoft.com/office/drawing/2014/main" id="{00000000-0008-0000-0200-0000AB06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6"/>
    <xdr:sp macro="" textlink="">
      <xdr:nvSpPr>
        <xdr:cNvPr id="1708" name="Text Box 267">
          <a:extLst>
            <a:ext uri="{FF2B5EF4-FFF2-40B4-BE49-F238E27FC236}">
              <a16:creationId xmlns:a16="http://schemas.microsoft.com/office/drawing/2014/main" id="{00000000-0008-0000-0200-0000AC060000}"/>
            </a:ext>
          </a:extLst>
        </xdr:cNvPr>
        <xdr:cNvSpPr txBox="1">
          <a:spLocks noChangeArrowheads="1"/>
        </xdr:cNvSpPr>
      </xdr:nvSpPr>
      <xdr:spPr bwMode="auto">
        <a:xfrm>
          <a:off x="1076325" y="15078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5"/>
    <xdr:sp macro="" textlink="">
      <xdr:nvSpPr>
        <xdr:cNvPr id="1709" name="Text Box 268">
          <a:extLst>
            <a:ext uri="{FF2B5EF4-FFF2-40B4-BE49-F238E27FC236}">
              <a16:creationId xmlns:a16="http://schemas.microsoft.com/office/drawing/2014/main" id="{00000000-0008-0000-0200-0000AD060000}"/>
            </a:ext>
          </a:extLst>
        </xdr:cNvPr>
        <xdr:cNvSpPr txBox="1">
          <a:spLocks noChangeArrowheads="1"/>
        </xdr:cNvSpPr>
      </xdr:nvSpPr>
      <xdr:spPr bwMode="auto">
        <a:xfrm>
          <a:off x="1076325" y="15078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710" name="Text Box 269">
          <a:extLst>
            <a:ext uri="{FF2B5EF4-FFF2-40B4-BE49-F238E27FC236}">
              <a16:creationId xmlns:a16="http://schemas.microsoft.com/office/drawing/2014/main" id="{00000000-0008-0000-0200-0000AE06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711" name="Text Box 270">
          <a:extLst>
            <a:ext uri="{FF2B5EF4-FFF2-40B4-BE49-F238E27FC236}">
              <a16:creationId xmlns:a16="http://schemas.microsoft.com/office/drawing/2014/main" id="{00000000-0008-0000-0200-0000AF06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5"/>
    <xdr:sp macro="" textlink="">
      <xdr:nvSpPr>
        <xdr:cNvPr id="1712" name="Text Box 271">
          <a:extLst>
            <a:ext uri="{FF2B5EF4-FFF2-40B4-BE49-F238E27FC236}">
              <a16:creationId xmlns:a16="http://schemas.microsoft.com/office/drawing/2014/main" id="{00000000-0008-0000-0200-0000B0060000}"/>
            </a:ext>
          </a:extLst>
        </xdr:cNvPr>
        <xdr:cNvSpPr txBox="1">
          <a:spLocks noChangeArrowheads="1"/>
        </xdr:cNvSpPr>
      </xdr:nvSpPr>
      <xdr:spPr bwMode="auto">
        <a:xfrm>
          <a:off x="1076325" y="15078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713" name="Text Box 272">
          <a:extLst>
            <a:ext uri="{FF2B5EF4-FFF2-40B4-BE49-F238E27FC236}">
              <a16:creationId xmlns:a16="http://schemas.microsoft.com/office/drawing/2014/main" id="{00000000-0008-0000-0200-0000B106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714" name="Text Box 273">
          <a:extLst>
            <a:ext uri="{FF2B5EF4-FFF2-40B4-BE49-F238E27FC236}">
              <a16:creationId xmlns:a16="http://schemas.microsoft.com/office/drawing/2014/main" id="{00000000-0008-0000-0200-0000B206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5"/>
    <xdr:sp macro="" textlink="">
      <xdr:nvSpPr>
        <xdr:cNvPr id="1715" name="Text Box 274">
          <a:extLst>
            <a:ext uri="{FF2B5EF4-FFF2-40B4-BE49-F238E27FC236}">
              <a16:creationId xmlns:a16="http://schemas.microsoft.com/office/drawing/2014/main" id="{00000000-0008-0000-0200-0000B3060000}"/>
            </a:ext>
          </a:extLst>
        </xdr:cNvPr>
        <xdr:cNvSpPr txBox="1">
          <a:spLocks noChangeArrowheads="1"/>
        </xdr:cNvSpPr>
      </xdr:nvSpPr>
      <xdr:spPr bwMode="auto">
        <a:xfrm>
          <a:off x="1076325" y="15078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716" name="Text Box 275">
          <a:extLst>
            <a:ext uri="{FF2B5EF4-FFF2-40B4-BE49-F238E27FC236}">
              <a16:creationId xmlns:a16="http://schemas.microsoft.com/office/drawing/2014/main" id="{00000000-0008-0000-0200-0000B406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717" name="Text Box 276">
          <a:extLst>
            <a:ext uri="{FF2B5EF4-FFF2-40B4-BE49-F238E27FC236}">
              <a16:creationId xmlns:a16="http://schemas.microsoft.com/office/drawing/2014/main" id="{00000000-0008-0000-0200-0000B506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5"/>
    <xdr:sp macro="" textlink="">
      <xdr:nvSpPr>
        <xdr:cNvPr id="1718" name="Text Box 277">
          <a:extLst>
            <a:ext uri="{FF2B5EF4-FFF2-40B4-BE49-F238E27FC236}">
              <a16:creationId xmlns:a16="http://schemas.microsoft.com/office/drawing/2014/main" id="{00000000-0008-0000-0200-0000B6060000}"/>
            </a:ext>
          </a:extLst>
        </xdr:cNvPr>
        <xdr:cNvSpPr txBox="1">
          <a:spLocks noChangeArrowheads="1"/>
        </xdr:cNvSpPr>
      </xdr:nvSpPr>
      <xdr:spPr bwMode="auto">
        <a:xfrm>
          <a:off x="1076325" y="15078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6"/>
    <xdr:sp macro="" textlink="">
      <xdr:nvSpPr>
        <xdr:cNvPr id="1719" name="Text Box 278">
          <a:extLst>
            <a:ext uri="{FF2B5EF4-FFF2-40B4-BE49-F238E27FC236}">
              <a16:creationId xmlns:a16="http://schemas.microsoft.com/office/drawing/2014/main" id="{00000000-0008-0000-0200-0000B7060000}"/>
            </a:ext>
          </a:extLst>
        </xdr:cNvPr>
        <xdr:cNvSpPr txBox="1">
          <a:spLocks noChangeArrowheads="1"/>
        </xdr:cNvSpPr>
      </xdr:nvSpPr>
      <xdr:spPr bwMode="auto">
        <a:xfrm>
          <a:off x="1076325" y="15078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720" name="Text Box 279">
          <a:extLst>
            <a:ext uri="{FF2B5EF4-FFF2-40B4-BE49-F238E27FC236}">
              <a16:creationId xmlns:a16="http://schemas.microsoft.com/office/drawing/2014/main" id="{00000000-0008-0000-0200-0000B806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721" name="Text Box 280">
          <a:extLst>
            <a:ext uri="{FF2B5EF4-FFF2-40B4-BE49-F238E27FC236}">
              <a16:creationId xmlns:a16="http://schemas.microsoft.com/office/drawing/2014/main" id="{00000000-0008-0000-0200-0000B906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6"/>
    <xdr:sp macro="" textlink="">
      <xdr:nvSpPr>
        <xdr:cNvPr id="1722" name="Text Box 281">
          <a:extLst>
            <a:ext uri="{FF2B5EF4-FFF2-40B4-BE49-F238E27FC236}">
              <a16:creationId xmlns:a16="http://schemas.microsoft.com/office/drawing/2014/main" id="{00000000-0008-0000-0200-0000BA060000}"/>
            </a:ext>
          </a:extLst>
        </xdr:cNvPr>
        <xdr:cNvSpPr txBox="1">
          <a:spLocks noChangeArrowheads="1"/>
        </xdr:cNvSpPr>
      </xdr:nvSpPr>
      <xdr:spPr bwMode="auto">
        <a:xfrm>
          <a:off x="1076325" y="15078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723" name="Text Box 282">
          <a:extLst>
            <a:ext uri="{FF2B5EF4-FFF2-40B4-BE49-F238E27FC236}">
              <a16:creationId xmlns:a16="http://schemas.microsoft.com/office/drawing/2014/main" id="{00000000-0008-0000-0200-0000BB06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724" name="Text Box 283">
          <a:extLst>
            <a:ext uri="{FF2B5EF4-FFF2-40B4-BE49-F238E27FC236}">
              <a16:creationId xmlns:a16="http://schemas.microsoft.com/office/drawing/2014/main" id="{00000000-0008-0000-0200-0000BC06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6"/>
    <xdr:sp macro="" textlink="">
      <xdr:nvSpPr>
        <xdr:cNvPr id="1725" name="Text Box 284">
          <a:extLst>
            <a:ext uri="{FF2B5EF4-FFF2-40B4-BE49-F238E27FC236}">
              <a16:creationId xmlns:a16="http://schemas.microsoft.com/office/drawing/2014/main" id="{00000000-0008-0000-0200-0000BD060000}"/>
            </a:ext>
          </a:extLst>
        </xdr:cNvPr>
        <xdr:cNvSpPr txBox="1">
          <a:spLocks noChangeArrowheads="1"/>
        </xdr:cNvSpPr>
      </xdr:nvSpPr>
      <xdr:spPr bwMode="auto">
        <a:xfrm>
          <a:off x="1076325" y="15078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726" name="Text Box 285">
          <a:extLst>
            <a:ext uri="{FF2B5EF4-FFF2-40B4-BE49-F238E27FC236}">
              <a16:creationId xmlns:a16="http://schemas.microsoft.com/office/drawing/2014/main" id="{00000000-0008-0000-0200-0000BE06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727" name="Text Box 286">
          <a:extLst>
            <a:ext uri="{FF2B5EF4-FFF2-40B4-BE49-F238E27FC236}">
              <a16:creationId xmlns:a16="http://schemas.microsoft.com/office/drawing/2014/main" id="{00000000-0008-0000-0200-0000BF06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6"/>
    <xdr:sp macro="" textlink="">
      <xdr:nvSpPr>
        <xdr:cNvPr id="1728" name="Text Box 287">
          <a:extLst>
            <a:ext uri="{FF2B5EF4-FFF2-40B4-BE49-F238E27FC236}">
              <a16:creationId xmlns:a16="http://schemas.microsoft.com/office/drawing/2014/main" id="{00000000-0008-0000-0200-0000C0060000}"/>
            </a:ext>
          </a:extLst>
        </xdr:cNvPr>
        <xdr:cNvSpPr txBox="1">
          <a:spLocks noChangeArrowheads="1"/>
        </xdr:cNvSpPr>
      </xdr:nvSpPr>
      <xdr:spPr bwMode="auto">
        <a:xfrm>
          <a:off x="1076325" y="15078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729" name="Text Box 288">
          <a:extLst>
            <a:ext uri="{FF2B5EF4-FFF2-40B4-BE49-F238E27FC236}">
              <a16:creationId xmlns:a16="http://schemas.microsoft.com/office/drawing/2014/main" id="{00000000-0008-0000-0200-0000C106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730" name="Text Box 289">
          <a:extLst>
            <a:ext uri="{FF2B5EF4-FFF2-40B4-BE49-F238E27FC236}">
              <a16:creationId xmlns:a16="http://schemas.microsoft.com/office/drawing/2014/main" id="{00000000-0008-0000-0200-0000C206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6"/>
    <xdr:sp macro="" textlink="">
      <xdr:nvSpPr>
        <xdr:cNvPr id="1731" name="Text Box 290">
          <a:extLst>
            <a:ext uri="{FF2B5EF4-FFF2-40B4-BE49-F238E27FC236}">
              <a16:creationId xmlns:a16="http://schemas.microsoft.com/office/drawing/2014/main" id="{00000000-0008-0000-0200-0000C3060000}"/>
            </a:ext>
          </a:extLst>
        </xdr:cNvPr>
        <xdr:cNvSpPr txBox="1">
          <a:spLocks noChangeArrowheads="1"/>
        </xdr:cNvSpPr>
      </xdr:nvSpPr>
      <xdr:spPr bwMode="auto">
        <a:xfrm>
          <a:off x="1076325" y="15078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732" name="Text Box 291">
          <a:extLst>
            <a:ext uri="{FF2B5EF4-FFF2-40B4-BE49-F238E27FC236}">
              <a16:creationId xmlns:a16="http://schemas.microsoft.com/office/drawing/2014/main" id="{00000000-0008-0000-0200-0000C406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733" name="Text Box 292">
          <a:extLst>
            <a:ext uri="{FF2B5EF4-FFF2-40B4-BE49-F238E27FC236}">
              <a16:creationId xmlns:a16="http://schemas.microsoft.com/office/drawing/2014/main" id="{00000000-0008-0000-0200-0000C506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6"/>
    <xdr:sp macro="" textlink="">
      <xdr:nvSpPr>
        <xdr:cNvPr id="1734" name="Text Box 293">
          <a:extLst>
            <a:ext uri="{FF2B5EF4-FFF2-40B4-BE49-F238E27FC236}">
              <a16:creationId xmlns:a16="http://schemas.microsoft.com/office/drawing/2014/main" id="{00000000-0008-0000-0200-0000C6060000}"/>
            </a:ext>
          </a:extLst>
        </xdr:cNvPr>
        <xdr:cNvSpPr txBox="1">
          <a:spLocks noChangeArrowheads="1"/>
        </xdr:cNvSpPr>
      </xdr:nvSpPr>
      <xdr:spPr bwMode="auto">
        <a:xfrm>
          <a:off x="1076325" y="15078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735" name="Text Box 294">
          <a:extLst>
            <a:ext uri="{FF2B5EF4-FFF2-40B4-BE49-F238E27FC236}">
              <a16:creationId xmlns:a16="http://schemas.microsoft.com/office/drawing/2014/main" id="{00000000-0008-0000-0200-0000C706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736" name="Text Box 295">
          <a:extLst>
            <a:ext uri="{FF2B5EF4-FFF2-40B4-BE49-F238E27FC236}">
              <a16:creationId xmlns:a16="http://schemas.microsoft.com/office/drawing/2014/main" id="{00000000-0008-0000-0200-0000C806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6"/>
    <xdr:sp macro="" textlink="">
      <xdr:nvSpPr>
        <xdr:cNvPr id="1737" name="Text Box 296">
          <a:extLst>
            <a:ext uri="{FF2B5EF4-FFF2-40B4-BE49-F238E27FC236}">
              <a16:creationId xmlns:a16="http://schemas.microsoft.com/office/drawing/2014/main" id="{00000000-0008-0000-0200-0000C9060000}"/>
            </a:ext>
          </a:extLst>
        </xdr:cNvPr>
        <xdr:cNvSpPr txBox="1">
          <a:spLocks noChangeArrowheads="1"/>
        </xdr:cNvSpPr>
      </xdr:nvSpPr>
      <xdr:spPr bwMode="auto">
        <a:xfrm>
          <a:off x="1076325" y="15078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6"/>
    <xdr:sp macro="" textlink="">
      <xdr:nvSpPr>
        <xdr:cNvPr id="1738" name="Text Box 297">
          <a:extLst>
            <a:ext uri="{FF2B5EF4-FFF2-40B4-BE49-F238E27FC236}">
              <a16:creationId xmlns:a16="http://schemas.microsoft.com/office/drawing/2014/main" id="{00000000-0008-0000-0200-0000CA060000}"/>
            </a:ext>
          </a:extLst>
        </xdr:cNvPr>
        <xdr:cNvSpPr txBox="1">
          <a:spLocks noChangeArrowheads="1"/>
        </xdr:cNvSpPr>
      </xdr:nvSpPr>
      <xdr:spPr bwMode="auto">
        <a:xfrm>
          <a:off x="1076325" y="15078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739" name="Text Box 298">
          <a:extLst>
            <a:ext uri="{FF2B5EF4-FFF2-40B4-BE49-F238E27FC236}">
              <a16:creationId xmlns:a16="http://schemas.microsoft.com/office/drawing/2014/main" id="{00000000-0008-0000-0200-0000CB06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740" name="Text Box 299">
          <a:extLst>
            <a:ext uri="{FF2B5EF4-FFF2-40B4-BE49-F238E27FC236}">
              <a16:creationId xmlns:a16="http://schemas.microsoft.com/office/drawing/2014/main" id="{00000000-0008-0000-0200-0000CC06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6"/>
    <xdr:sp macro="" textlink="">
      <xdr:nvSpPr>
        <xdr:cNvPr id="1741" name="Text Box 300">
          <a:extLst>
            <a:ext uri="{FF2B5EF4-FFF2-40B4-BE49-F238E27FC236}">
              <a16:creationId xmlns:a16="http://schemas.microsoft.com/office/drawing/2014/main" id="{00000000-0008-0000-0200-0000CD060000}"/>
            </a:ext>
          </a:extLst>
        </xdr:cNvPr>
        <xdr:cNvSpPr txBox="1">
          <a:spLocks noChangeArrowheads="1"/>
        </xdr:cNvSpPr>
      </xdr:nvSpPr>
      <xdr:spPr bwMode="auto">
        <a:xfrm>
          <a:off x="1076325" y="15078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742" name="Text Box 301">
          <a:extLst>
            <a:ext uri="{FF2B5EF4-FFF2-40B4-BE49-F238E27FC236}">
              <a16:creationId xmlns:a16="http://schemas.microsoft.com/office/drawing/2014/main" id="{00000000-0008-0000-0200-0000CE06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743" name="Text Box 302">
          <a:extLst>
            <a:ext uri="{FF2B5EF4-FFF2-40B4-BE49-F238E27FC236}">
              <a16:creationId xmlns:a16="http://schemas.microsoft.com/office/drawing/2014/main" id="{00000000-0008-0000-0200-0000CF06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6"/>
    <xdr:sp macro="" textlink="">
      <xdr:nvSpPr>
        <xdr:cNvPr id="1744" name="Text Box 303">
          <a:extLst>
            <a:ext uri="{FF2B5EF4-FFF2-40B4-BE49-F238E27FC236}">
              <a16:creationId xmlns:a16="http://schemas.microsoft.com/office/drawing/2014/main" id="{00000000-0008-0000-0200-0000D0060000}"/>
            </a:ext>
          </a:extLst>
        </xdr:cNvPr>
        <xdr:cNvSpPr txBox="1">
          <a:spLocks noChangeArrowheads="1"/>
        </xdr:cNvSpPr>
      </xdr:nvSpPr>
      <xdr:spPr bwMode="auto">
        <a:xfrm>
          <a:off x="1076325" y="15078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745" name="Text Box 304">
          <a:extLst>
            <a:ext uri="{FF2B5EF4-FFF2-40B4-BE49-F238E27FC236}">
              <a16:creationId xmlns:a16="http://schemas.microsoft.com/office/drawing/2014/main" id="{00000000-0008-0000-0200-0000D106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746" name="Text Box 305">
          <a:extLst>
            <a:ext uri="{FF2B5EF4-FFF2-40B4-BE49-F238E27FC236}">
              <a16:creationId xmlns:a16="http://schemas.microsoft.com/office/drawing/2014/main" id="{00000000-0008-0000-0200-0000D206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6"/>
    <xdr:sp macro="" textlink="">
      <xdr:nvSpPr>
        <xdr:cNvPr id="1747" name="Text Box 306">
          <a:extLst>
            <a:ext uri="{FF2B5EF4-FFF2-40B4-BE49-F238E27FC236}">
              <a16:creationId xmlns:a16="http://schemas.microsoft.com/office/drawing/2014/main" id="{00000000-0008-0000-0200-0000D3060000}"/>
            </a:ext>
          </a:extLst>
        </xdr:cNvPr>
        <xdr:cNvSpPr txBox="1">
          <a:spLocks noChangeArrowheads="1"/>
        </xdr:cNvSpPr>
      </xdr:nvSpPr>
      <xdr:spPr bwMode="auto">
        <a:xfrm>
          <a:off x="1076325" y="15078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748" name="Text Box 307">
          <a:extLst>
            <a:ext uri="{FF2B5EF4-FFF2-40B4-BE49-F238E27FC236}">
              <a16:creationId xmlns:a16="http://schemas.microsoft.com/office/drawing/2014/main" id="{00000000-0008-0000-0200-0000D406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749" name="Text Box 308">
          <a:extLst>
            <a:ext uri="{FF2B5EF4-FFF2-40B4-BE49-F238E27FC236}">
              <a16:creationId xmlns:a16="http://schemas.microsoft.com/office/drawing/2014/main" id="{00000000-0008-0000-0200-0000D506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xdr:row>
      <xdr:rowOff>0</xdr:rowOff>
    </xdr:from>
    <xdr:ext cx="95250" cy="19050"/>
    <xdr:sp macro="" textlink="">
      <xdr:nvSpPr>
        <xdr:cNvPr id="1750" name="Text Box 309">
          <a:extLst>
            <a:ext uri="{FF2B5EF4-FFF2-40B4-BE49-F238E27FC236}">
              <a16:creationId xmlns:a16="http://schemas.microsoft.com/office/drawing/2014/main" id="{00000000-0008-0000-0200-0000D606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xdr:row>
      <xdr:rowOff>0</xdr:rowOff>
    </xdr:from>
    <xdr:ext cx="95250" cy="19050"/>
    <xdr:sp macro="" textlink="">
      <xdr:nvSpPr>
        <xdr:cNvPr id="1751" name="Text Box 310">
          <a:extLst>
            <a:ext uri="{FF2B5EF4-FFF2-40B4-BE49-F238E27FC236}">
              <a16:creationId xmlns:a16="http://schemas.microsoft.com/office/drawing/2014/main" id="{00000000-0008-0000-0200-0000D706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xdr:row>
      <xdr:rowOff>0</xdr:rowOff>
    </xdr:from>
    <xdr:ext cx="95250" cy="19050"/>
    <xdr:sp macro="" textlink="">
      <xdr:nvSpPr>
        <xdr:cNvPr id="1752" name="Text Box 311">
          <a:extLst>
            <a:ext uri="{FF2B5EF4-FFF2-40B4-BE49-F238E27FC236}">
              <a16:creationId xmlns:a16="http://schemas.microsoft.com/office/drawing/2014/main" id="{00000000-0008-0000-0200-0000D806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xdr:row>
      <xdr:rowOff>0</xdr:rowOff>
    </xdr:from>
    <xdr:ext cx="95250" cy="19050"/>
    <xdr:sp macro="" textlink="">
      <xdr:nvSpPr>
        <xdr:cNvPr id="1753" name="Text Box 312">
          <a:extLst>
            <a:ext uri="{FF2B5EF4-FFF2-40B4-BE49-F238E27FC236}">
              <a16:creationId xmlns:a16="http://schemas.microsoft.com/office/drawing/2014/main" id="{00000000-0008-0000-0200-0000D906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xdr:row>
      <xdr:rowOff>0</xdr:rowOff>
    </xdr:from>
    <xdr:ext cx="95250" cy="19050"/>
    <xdr:sp macro="" textlink="">
      <xdr:nvSpPr>
        <xdr:cNvPr id="1754" name="Text Box 313">
          <a:extLst>
            <a:ext uri="{FF2B5EF4-FFF2-40B4-BE49-F238E27FC236}">
              <a16:creationId xmlns:a16="http://schemas.microsoft.com/office/drawing/2014/main" id="{00000000-0008-0000-0200-0000DA06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xdr:row>
      <xdr:rowOff>0</xdr:rowOff>
    </xdr:from>
    <xdr:ext cx="95250" cy="19050"/>
    <xdr:sp macro="" textlink="">
      <xdr:nvSpPr>
        <xdr:cNvPr id="1755" name="Text Box 314">
          <a:extLst>
            <a:ext uri="{FF2B5EF4-FFF2-40B4-BE49-F238E27FC236}">
              <a16:creationId xmlns:a16="http://schemas.microsoft.com/office/drawing/2014/main" id="{00000000-0008-0000-0200-0000DB06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xdr:row>
      <xdr:rowOff>0</xdr:rowOff>
    </xdr:from>
    <xdr:ext cx="95250" cy="19050"/>
    <xdr:sp macro="" textlink="">
      <xdr:nvSpPr>
        <xdr:cNvPr id="1756" name="Text Box 315">
          <a:extLst>
            <a:ext uri="{FF2B5EF4-FFF2-40B4-BE49-F238E27FC236}">
              <a16:creationId xmlns:a16="http://schemas.microsoft.com/office/drawing/2014/main" id="{00000000-0008-0000-0200-0000DC06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xdr:row>
      <xdr:rowOff>0</xdr:rowOff>
    </xdr:from>
    <xdr:ext cx="95250" cy="19050"/>
    <xdr:sp macro="" textlink="">
      <xdr:nvSpPr>
        <xdr:cNvPr id="1757" name="Text Box 316">
          <a:extLst>
            <a:ext uri="{FF2B5EF4-FFF2-40B4-BE49-F238E27FC236}">
              <a16:creationId xmlns:a16="http://schemas.microsoft.com/office/drawing/2014/main" id="{00000000-0008-0000-0200-0000DD06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xdr:row>
      <xdr:rowOff>0</xdr:rowOff>
    </xdr:from>
    <xdr:ext cx="95250" cy="19050"/>
    <xdr:sp macro="" textlink="">
      <xdr:nvSpPr>
        <xdr:cNvPr id="1758" name="Text Box 317">
          <a:extLst>
            <a:ext uri="{FF2B5EF4-FFF2-40B4-BE49-F238E27FC236}">
              <a16:creationId xmlns:a16="http://schemas.microsoft.com/office/drawing/2014/main" id="{00000000-0008-0000-0200-0000DE06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xdr:row>
      <xdr:rowOff>0</xdr:rowOff>
    </xdr:from>
    <xdr:ext cx="95250" cy="19050"/>
    <xdr:sp macro="" textlink="">
      <xdr:nvSpPr>
        <xdr:cNvPr id="1759" name="Text Box 318">
          <a:extLst>
            <a:ext uri="{FF2B5EF4-FFF2-40B4-BE49-F238E27FC236}">
              <a16:creationId xmlns:a16="http://schemas.microsoft.com/office/drawing/2014/main" id="{00000000-0008-0000-0200-0000DF06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xdr:row>
      <xdr:rowOff>0</xdr:rowOff>
    </xdr:from>
    <xdr:ext cx="95250" cy="19050"/>
    <xdr:sp macro="" textlink="">
      <xdr:nvSpPr>
        <xdr:cNvPr id="1760" name="Text Box 319">
          <a:extLst>
            <a:ext uri="{FF2B5EF4-FFF2-40B4-BE49-F238E27FC236}">
              <a16:creationId xmlns:a16="http://schemas.microsoft.com/office/drawing/2014/main" id="{00000000-0008-0000-0200-0000E006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xdr:row>
      <xdr:rowOff>0</xdr:rowOff>
    </xdr:from>
    <xdr:ext cx="95250" cy="19050"/>
    <xdr:sp macro="" textlink="">
      <xdr:nvSpPr>
        <xdr:cNvPr id="1761" name="Text Box 320">
          <a:extLst>
            <a:ext uri="{FF2B5EF4-FFF2-40B4-BE49-F238E27FC236}">
              <a16:creationId xmlns:a16="http://schemas.microsoft.com/office/drawing/2014/main" id="{00000000-0008-0000-0200-0000E106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xdr:row>
      <xdr:rowOff>0</xdr:rowOff>
    </xdr:from>
    <xdr:ext cx="95250" cy="19050"/>
    <xdr:sp macro="" textlink="">
      <xdr:nvSpPr>
        <xdr:cNvPr id="1762" name="Text Box 321">
          <a:extLst>
            <a:ext uri="{FF2B5EF4-FFF2-40B4-BE49-F238E27FC236}">
              <a16:creationId xmlns:a16="http://schemas.microsoft.com/office/drawing/2014/main" id="{00000000-0008-0000-0200-0000E206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xdr:row>
      <xdr:rowOff>0</xdr:rowOff>
    </xdr:from>
    <xdr:ext cx="95250" cy="19050"/>
    <xdr:sp macro="" textlink="">
      <xdr:nvSpPr>
        <xdr:cNvPr id="1763" name="Text Box 322">
          <a:extLst>
            <a:ext uri="{FF2B5EF4-FFF2-40B4-BE49-F238E27FC236}">
              <a16:creationId xmlns:a16="http://schemas.microsoft.com/office/drawing/2014/main" id="{00000000-0008-0000-0200-0000E306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xdr:row>
      <xdr:rowOff>0</xdr:rowOff>
    </xdr:from>
    <xdr:ext cx="95250" cy="19050"/>
    <xdr:sp macro="" textlink="">
      <xdr:nvSpPr>
        <xdr:cNvPr id="1764" name="Text Box 323">
          <a:extLst>
            <a:ext uri="{FF2B5EF4-FFF2-40B4-BE49-F238E27FC236}">
              <a16:creationId xmlns:a16="http://schemas.microsoft.com/office/drawing/2014/main" id="{00000000-0008-0000-0200-0000E406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xdr:row>
      <xdr:rowOff>0</xdr:rowOff>
    </xdr:from>
    <xdr:ext cx="95250" cy="19050"/>
    <xdr:sp macro="" textlink="">
      <xdr:nvSpPr>
        <xdr:cNvPr id="1765" name="Text Box 324">
          <a:extLst>
            <a:ext uri="{FF2B5EF4-FFF2-40B4-BE49-F238E27FC236}">
              <a16:creationId xmlns:a16="http://schemas.microsoft.com/office/drawing/2014/main" id="{00000000-0008-0000-0200-0000E506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xdr:row>
      <xdr:rowOff>0</xdr:rowOff>
    </xdr:from>
    <xdr:ext cx="95250" cy="19050"/>
    <xdr:sp macro="" textlink="">
      <xdr:nvSpPr>
        <xdr:cNvPr id="1766" name="Text Box 325">
          <a:extLst>
            <a:ext uri="{FF2B5EF4-FFF2-40B4-BE49-F238E27FC236}">
              <a16:creationId xmlns:a16="http://schemas.microsoft.com/office/drawing/2014/main" id="{00000000-0008-0000-0200-0000E606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xdr:row>
      <xdr:rowOff>0</xdr:rowOff>
    </xdr:from>
    <xdr:ext cx="95250" cy="19050"/>
    <xdr:sp macro="" textlink="">
      <xdr:nvSpPr>
        <xdr:cNvPr id="1767" name="Text Box 326">
          <a:extLst>
            <a:ext uri="{FF2B5EF4-FFF2-40B4-BE49-F238E27FC236}">
              <a16:creationId xmlns:a16="http://schemas.microsoft.com/office/drawing/2014/main" id="{00000000-0008-0000-0200-0000E706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xdr:row>
      <xdr:rowOff>0</xdr:rowOff>
    </xdr:from>
    <xdr:ext cx="95250" cy="19050"/>
    <xdr:sp macro="" textlink="">
      <xdr:nvSpPr>
        <xdr:cNvPr id="1768" name="Text Box 327">
          <a:extLst>
            <a:ext uri="{FF2B5EF4-FFF2-40B4-BE49-F238E27FC236}">
              <a16:creationId xmlns:a16="http://schemas.microsoft.com/office/drawing/2014/main" id="{00000000-0008-0000-0200-0000E806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xdr:row>
      <xdr:rowOff>0</xdr:rowOff>
    </xdr:from>
    <xdr:ext cx="95250" cy="19050"/>
    <xdr:sp macro="" textlink="">
      <xdr:nvSpPr>
        <xdr:cNvPr id="1769" name="Text Box 328">
          <a:extLst>
            <a:ext uri="{FF2B5EF4-FFF2-40B4-BE49-F238E27FC236}">
              <a16:creationId xmlns:a16="http://schemas.microsoft.com/office/drawing/2014/main" id="{00000000-0008-0000-0200-0000E906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xdr:row>
      <xdr:rowOff>0</xdr:rowOff>
    </xdr:from>
    <xdr:ext cx="95250" cy="19050"/>
    <xdr:sp macro="" textlink="">
      <xdr:nvSpPr>
        <xdr:cNvPr id="1770" name="Text Box 329">
          <a:extLst>
            <a:ext uri="{FF2B5EF4-FFF2-40B4-BE49-F238E27FC236}">
              <a16:creationId xmlns:a16="http://schemas.microsoft.com/office/drawing/2014/main" id="{00000000-0008-0000-0200-0000EA06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xdr:row>
      <xdr:rowOff>0</xdr:rowOff>
    </xdr:from>
    <xdr:ext cx="95250" cy="19050"/>
    <xdr:sp macro="" textlink="">
      <xdr:nvSpPr>
        <xdr:cNvPr id="1771" name="Text Box 330">
          <a:extLst>
            <a:ext uri="{FF2B5EF4-FFF2-40B4-BE49-F238E27FC236}">
              <a16:creationId xmlns:a16="http://schemas.microsoft.com/office/drawing/2014/main" id="{00000000-0008-0000-0200-0000EB06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xdr:row>
      <xdr:rowOff>0</xdr:rowOff>
    </xdr:from>
    <xdr:ext cx="95250" cy="19050"/>
    <xdr:sp macro="" textlink="">
      <xdr:nvSpPr>
        <xdr:cNvPr id="1772" name="Text Box 331">
          <a:extLst>
            <a:ext uri="{FF2B5EF4-FFF2-40B4-BE49-F238E27FC236}">
              <a16:creationId xmlns:a16="http://schemas.microsoft.com/office/drawing/2014/main" id="{00000000-0008-0000-0200-0000EC06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xdr:row>
      <xdr:rowOff>0</xdr:rowOff>
    </xdr:from>
    <xdr:ext cx="95250" cy="19050"/>
    <xdr:sp macro="" textlink="">
      <xdr:nvSpPr>
        <xdr:cNvPr id="1773" name="Text Box 332">
          <a:extLst>
            <a:ext uri="{FF2B5EF4-FFF2-40B4-BE49-F238E27FC236}">
              <a16:creationId xmlns:a16="http://schemas.microsoft.com/office/drawing/2014/main" id="{00000000-0008-0000-0200-0000ED06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xdr:row>
      <xdr:rowOff>0</xdr:rowOff>
    </xdr:from>
    <xdr:ext cx="95250" cy="19050"/>
    <xdr:sp macro="" textlink="">
      <xdr:nvSpPr>
        <xdr:cNvPr id="1774" name="Text Box 333">
          <a:extLst>
            <a:ext uri="{FF2B5EF4-FFF2-40B4-BE49-F238E27FC236}">
              <a16:creationId xmlns:a16="http://schemas.microsoft.com/office/drawing/2014/main" id="{00000000-0008-0000-0200-0000EE06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xdr:row>
      <xdr:rowOff>0</xdr:rowOff>
    </xdr:from>
    <xdr:ext cx="95250" cy="19050"/>
    <xdr:sp macro="" textlink="">
      <xdr:nvSpPr>
        <xdr:cNvPr id="1775" name="Text Box 334">
          <a:extLst>
            <a:ext uri="{FF2B5EF4-FFF2-40B4-BE49-F238E27FC236}">
              <a16:creationId xmlns:a16="http://schemas.microsoft.com/office/drawing/2014/main" id="{00000000-0008-0000-0200-0000EF06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xdr:row>
      <xdr:rowOff>0</xdr:rowOff>
    </xdr:from>
    <xdr:ext cx="95250" cy="19050"/>
    <xdr:sp macro="" textlink="">
      <xdr:nvSpPr>
        <xdr:cNvPr id="1776" name="Text Box 335">
          <a:extLst>
            <a:ext uri="{FF2B5EF4-FFF2-40B4-BE49-F238E27FC236}">
              <a16:creationId xmlns:a16="http://schemas.microsoft.com/office/drawing/2014/main" id="{00000000-0008-0000-0200-0000F006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6"/>
    <xdr:sp macro="" textlink="">
      <xdr:nvSpPr>
        <xdr:cNvPr id="1777" name="Text Box 336">
          <a:extLst>
            <a:ext uri="{FF2B5EF4-FFF2-40B4-BE49-F238E27FC236}">
              <a16:creationId xmlns:a16="http://schemas.microsoft.com/office/drawing/2014/main" id="{00000000-0008-0000-0200-0000F1060000}"/>
            </a:ext>
          </a:extLst>
        </xdr:cNvPr>
        <xdr:cNvSpPr txBox="1">
          <a:spLocks noChangeArrowheads="1"/>
        </xdr:cNvSpPr>
      </xdr:nvSpPr>
      <xdr:spPr bwMode="auto">
        <a:xfrm>
          <a:off x="1076325" y="15078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6"/>
    <xdr:sp macro="" textlink="">
      <xdr:nvSpPr>
        <xdr:cNvPr id="1778" name="Text Box 337">
          <a:extLst>
            <a:ext uri="{FF2B5EF4-FFF2-40B4-BE49-F238E27FC236}">
              <a16:creationId xmlns:a16="http://schemas.microsoft.com/office/drawing/2014/main" id="{00000000-0008-0000-0200-0000F2060000}"/>
            </a:ext>
          </a:extLst>
        </xdr:cNvPr>
        <xdr:cNvSpPr txBox="1">
          <a:spLocks noChangeArrowheads="1"/>
        </xdr:cNvSpPr>
      </xdr:nvSpPr>
      <xdr:spPr bwMode="auto">
        <a:xfrm>
          <a:off x="1076325" y="15078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779" name="Text Box 338">
          <a:extLst>
            <a:ext uri="{FF2B5EF4-FFF2-40B4-BE49-F238E27FC236}">
              <a16:creationId xmlns:a16="http://schemas.microsoft.com/office/drawing/2014/main" id="{00000000-0008-0000-0200-0000F306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780" name="Text Box 339">
          <a:extLst>
            <a:ext uri="{FF2B5EF4-FFF2-40B4-BE49-F238E27FC236}">
              <a16:creationId xmlns:a16="http://schemas.microsoft.com/office/drawing/2014/main" id="{00000000-0008-0000-0200-0000F406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6"/>
    <xdr:sp macro="" textlink="">
      <xdr:nvSpPr>
        <xdr:cNvPr id="1781" name="Text Box 340">
          <a:extLst>
            <a:ext uri="{FF2B5EF4-FFF2-40B4-BE49-F238E27FC236}">
              <a16:creationId xmlns:a16="http://schemas.microsoft.com/office/drawing/2014/main" id="{00000000-0008-0000-0200-0000F5060000}"/>
            </a:ext>
          </a:extLst>
        </xdr:cNvPr>
        <xdr:cNvSpPr txBox="1">
          <a:spLocks noChangeArrowheads="1"/>
        </xdr:cNvSpPr>
      </xdr:nvSpPr>
      <xdr:spPr bwMode="auto">
        <a:xfrm>
          <a:off x="1076325" y="15078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782" name="Text Box 341">
          <a:extLst>
            <a:ext uri="{FF2B5EF4-FFF2-40B4-BE49-F238E27FC236}">
              <a16:creationId xmlns:a16="http://schemas.microsoft.com/office/drawing/2014/main" id="{00000000-0008-0000-0200-0000F606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783" name="Text Box 342">
          <a:extLst>
            <a:ext uri="{FF2B5EF4-FFF2-40B4-BE49-F238E27FC236}">
              <a16:creationId xmlns:a16="http://schemas.microsoft.com/office/drawing/2014/main" id="{00000000-0008-0000-0200-0000F706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6"/>
    <xdr:sp macro="" textlink="">
      <xdr:nvSpPr>
        <xdr:cNvPr id="1784" name="Text Box 343">
          <a:extLst>
            <a:ext uri="{FF2B5EF4-FFF2-40B4-BE49-F238E27FC236}">
              <a16:creationId xmlns:a16="http://schemas.microsoft.com/office/drawing/2014/main" id="{00000000-0008-0000-0200-0000F8060000}"/>
            </a:ext>
          </a:extLst>
        </xdr:cNvPr>
        <xdr:cNvSpPr txBox="1">
          <a:spLocks noChangeArrowheads="1"/>
        </xdr:cNvSpPr>
      </xdr:nvSpPr>
      <xdr:spPr bwMode="auto">
        <a:xfrm>
          <a:off x="1076325" y="15078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785" name="Text Box 344">
          <a:extLst>
            <a:ext uri="{FF2B5EF4-FFF2-40B4-BE49-F238E27FC236}">
              <a16:creationId xmlns:a16="http://schemas.microsoft.com/office/drawing/2014/main" id="{00000000-0008-0000-0200-0000F906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786" name="Text Box 345">
          <a:extLst>
            <a:ext uri="{FF2B5EF4-FFF2-40B4-BE49-F238E27FC236}">
              <a16:creationId xmlns:a16="http://schemas.microsoft.com/office/drawing/2014/main" id="{00000000-0008-0000-0200-0000FA06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xdr:row>
      <xdr:rowOff>0</xdr:rowOff>
    </xdr:from>
    <xdr:ext cx="95250" cy="19050"/>
    <xdr:sp macro="" textlink="">
      <xdr:nvSpPr>
        <xdr:cNvPr id="1787" name="Text Box 346">
          <a:extLst>
            <a:ext uri="{FF2B5EF4-FFF2-40B4-BE49-F238E27FC236}">
              <a16:creationId xmlns:a16="http://schemas.microsoft.com/office/drawing/2014/main" id="{00000000-0008-0000-0200-0000FB06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xdr:row>
      <xdr:rowOff>0</xdr:rowOff>
    </xdr:from>
    <xdr:ext cx="95250" cy="19050"/>
    <xdr:sp macro="" textlink="">
      <xdr:nvSpPr>
        <xdr:cNvPr id="1788" name="Text Box 347">
          <a:extLst>
            <a:ext uri="{FF2B5EF4-FFF2-40B4-BE49-F238E27FC236}">
              <a16:creationId xmlns:a16="http://schemas.microsoft.com/office/drawing/2014/main" id="{00000000-0008-0000-0200-0000FC06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xdr:row>
      <xdr:rowOff>0</xdr:rowOff>
    </xdr:from>
    <xdr:ext cx="95250" cy="19050"/>
    <xdr:sp macro="" textlink="">
      <xdr:nvSpPr>
        <xdr:cNvPr id="1789" name="Text Box 348">
          <a:extLst>
            <a:ext uri="{FF2B5EF4-FFF2-40B4-BE49-F238E27FC236}">
              <a16:creationId xmlns:a16="http://schemas.microsoft.com/office/drawing/2014/main" id="{00000000-0008-0000-0200-0000FD06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xdr:row>
      <xdr:rowOff>0</xdr:rowOff>
    </xdr:from>
    <xdr:ext cx="95250" cy="19050"/>
    <xdr:sp macro="" textlink="">
      <xdr:nvSpPr>
        <xdr:cNvPr id="1790" name="Text Box 349">
          <a:extLst>
            <a:ext uri="{FF2B5EF4-FFF2-40B4-BE49-F238E27FC236}">
              <a16:creationId xmlns:a16="http://schemas.microsoft.com/office/drawing/2014/main" id="{00000000-0008-0000-0200-0000FE06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xdr:row>
      <xdr:rowOff>0</xdr:rowOff>
    </xdr:from>
    <xdr:ext cx="95250" cy="19050"/>
    <xdr:sp macro="" textlink="">
      <xdr:nvSpPr>
        <xdr:cNvPr id="1791" name="Text Box 350">
          <a:extLst>
            <a:ext uri="{FF2B5EF4-FFF2-40B4-BE49-F238E27FC236}">
              <a16:creationId xmlns:a16="http://schemas.microsoft.com/office/drawing/2014/main" id="{00000000-0008-0000-0200-0000FF06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xdr:row>
      <xdr:rowOff>0</xdr:rowOff>
    </xdr:from>
    <xdr:ext cx="95250" cy="19050"/>
    <xdr:sp macro="" textlink="">
      <xdr:nvSpPr>
        <xdr:cNvPr id="1792" name="Text Box 351">
          <a:extLst>
            <a:ext uri="{FF2B5EF4-FFF2-40B4-BE49-F238E27FC236}">
              <a16:creationId xmlns:a16="http://schemas.microsoft.com/office/drawing/2014/main" id="{00000000-0008-0000-0200-00000007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xdr:row>
      <xdr:rowOff>0</xdr:rowOff>
    </xdr:from>
    <xdr:ext cx="95250" cy="19050"/>
    <xdr:sp macro="" textlink="">
      <xdr:nvSpPr>
        <xdr:cNvPr id="1793" name="Text Box 352">
          <a:extLst>
            <a:ext uri="{FF2B5EF4-FFF2-40B4-BE49-F238E27FC236}">
              <a16:creationId xmlns:a16="http://schemas.microsoft.com/office/drawing/2014/main" id="{00000000-0008-0000-0200-00000107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xdr:row>
      <xdr:rowOff>0</xdr:rowOff>
    </xdr:from>
    <xdr:ext cx="95250" cy="19050"/>
    <xdr:sp macro="" textlink="">
      <xdr:nvSpPr>
        <xdr:cNvPr id="1794" name="Text Box 353">
          <a:extLst>
            <a:ext uri="{FF2B5EF4-FFF2-40B4-BE49-F238E27FC236}">
              <a16:creationId xmlns:a16="http://schemas.microsoft.com/office/drawing/2014/main" id="{00000000-0008-0000-0200-00000207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xdr:row>
      <xdr:rowOff>0</xdr:rowOff>
    </xdr:from>
    <xdr:ext cx="95250" cy="19050"/>
    <xdr:sp macro="" textlink="">
      <xdr:nvSpPr>
        <xdr:cNvPr id="1795" name="Text Box 354">
          <a:extLst>
            <a:ext uri="{FF2B5EF4-FFF2-40B4-BE49-F238E27FC236}">
              <a16:creationId xmlns:a16="http://schemas.microsoft.com/office/drawing/2014/main" id="{00000000-0008-0000-0200-00000307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xdr:row>
      <xdr:rowOff>0</xdr:rowOff>
    </xdr:from>
    <xdr:ext cx="95250" cy="19050"/>
    <xdr:sp macro="" textlink="">
      <xdr:nvSpPr>
        <xdr:cNvPr id="1796" name="Text Box 355">
          <a:extLst>
            <a:ext uri="{FF2B5EF4-FFF2-40B4-BE49-F238E27FC236}">
              <a16:creationId xmlns:a16="http://schemas.microsoft.com/office/drawing/2014/main" id="{00000000-0008-0000-0200-00000407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xdr:row>
      <xdr:rowOff>0</xdr:rowOff>
    </xdr:from>
    <xdr:ext cx="95250" cy="19050"/>
    <xdr:sp macro="" textlink="">
      <xdr:nvSpPr>
        <xdr:cNvPr id="1797" name="Text Box 356">
          <a:extLst>
            <a:ext uri="{FF2B5EF4-FFF2-40B4-BE49-F238E27FC236}">
              <a16:creationId xmlns:a16="http://schemas.microsoft.com/office/drawing/2014/main" id="{00000000-0008-0000-0200-00000507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xdr:row>
      <xdr:rowOff>0</xdr:rowOff>
    </xdr:from>
    <xdr:ext cx="95250" cy="19050"/>
    <xdr:sp macro="" textlink="">
      <xdr:nvSpPr>
        <xdr:cNvPr id="1798" name="Text Box 357">
          <a:extLst>
            <a:ext uri="{FF2B5EF4-FFF2-40B4-BE49-F238E27FC236}">
              <a16:creationId xmlns:a16="http://schemas.microsoft.com/office/drawing/2014/main" id="{00000000-0008-0000-0200-00000607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xdr:row>
      <xdr:rowOff>0</xdr:rowOff>
    </xdr:from>
    <xdr:ext cx="95250" cy="19050"/>
    <xdr:sp macro="" textlink="">
      <xdr:nvSpPr>
        <xdr:cNvPr id="1799" name="Text Box 358">
          <a:extLst>
            <a:ext uri="{FF2B5EF4-FFF2-40B4-BE49-F238E27FC236}">
              <a16:creationId xmlns:a16="http://schemas.microsoft.com/office/drawing/2014/main" id="{00000000-0008-0000-0200-00000707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xdr:row>
      <xdr:rowOff>0</xdr:rowOff>
    </xdr:from>
    <xdr:ext cx="95250" cy="19050"/>
    <xdr:sp macro="" textlink="">
      <xdr:nvSpPr>
        <xdr:cNvPr id="1800" name="Text Box 359">
          <a:extLst>
            <a:ext uri="{FF2B5EF4-FFF2-40B4-BE49-F238E27FC236}">
              <a16:creationId xmlns:a16="http://schemas.microsoft.com/office/drawing/2014/main" id="{00000000-0008-0000-0200-00000807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xdr:row>
      <xdr:rowOff>0</xdr:rowOff>
    </xdr:from>
    <xdr:ext cx="95250" cy="19050"/>
    <xdr:sp macro="" textlink="">
      <xdr:nvSpPr>
        <xdr:cNvPr id="1801" name="Text Box 360">
          <a:extLst>
            <a:ext uri="{FF2B5EF4-FFF2-40B4-BE49-F238E27FC236}">
              <a16:creationId xmlns:a16="http://schemas.microsoft.com/office/drawing/2014/main" id="{00000000-0008-0000-0200-00000907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xdr:row>
      <xdr:rowOff>0</xdr:rowOff>
    </xdr:from>
    <xdr:ext cx="95250" cy="19050"/>
    <xdr:sp macro="" textlink="">
      <xdr:nvSpPr>
        <xdr:cNvPr id="1802" name="Text Box 361">
          <a:extLst>
            <a:ext uri="{FF2B5EF4-FFF2-40B4-BE49-F238E27FC236}">
              <a16:creationId xmlns:a16="http://schemas.microsoft.com/office/drawing/2014/main" id="{00000000-0008-0000-0200-00000A07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xdr:row>
      <xdr:rowOff>0</xdr:rowOff>
    </xdr:from>
    <xdr:ext cx="95250" cy="19050"/>
    <xdr:sp macro="" textlink="">
      <xdr:nvSpPr>
        <xdr:cNvPr id="1803" name="Text Box 362">
          <a:extLst>
            <a:ext uri="{FF2B5EF4-FFF2-40B4-BE49-F238E27FC236}">
              <a16:creationId xmlns:a16="http://schemas.microsoft.com/office/drawing/2014/main" id="{00000000-0008-0000-0200-00000B07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xdr:row>
      <xdr:rowOff>0</xdr:rowOff>
    </xdr:from>
    <xdr:ext cx="95250" cy="19050"/>
    <xdr:sp macro="" textlink="">
      <xdr:nvSpPr>
        <xdr:cNvPr id="1804" name="Text Box 363">
          <a:extLst>
            <a:ext uri="{FF2B5EF4-FFF2-40B4-BE49-F238E27FC236}">
              <a16:creationId xmlns:a16="http://schemas.microsoft.com/office/drawing/2014/main" id="{00000000-0008-0000-0200-00000C07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xdr:row>
      <xdr:rowOff>0</xdr:rowOff>
    </xdr:from>
    <xdr:ext cx="95250" cy="19050"/>
    <xdr:sp macro="" textlink="">
      <xdr:nvSpPr>
        <xdr:cNvPr id="1805" name="Text Box 364">
          <a:extLst>
            <a:ext uri="{FF2B5EF4-FFF2-40B4-BE49-F238E27FC236}">
              <a16:creationId xmlns:a16="http://schemas.microsoft.com/office/drawing/2014/main" id="{00000000-0008-0000-0200-00000D07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xdr:row>
      <xdr:rowOff>0</xdr:rowOff>
    </xdr:from>
    <xdr:ext cx="95250" cy="19050"/>
    <xdr:sp macro="" textlink="">
      <xdr:nvSpPr>
        <xdr:cNvPr id="1806" name="Text Box 365">
          <a:extLst>
            <a:ext uri="{FF2B5EF4-FFF2-40B4-BE49-F238E27FC236}">
              <a16:creationId xmlns:a16="http://schemas.microsoft.com/office/drawing/2014/main" id="{00000000-0008-0000-0200-00000E07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xdr:row>
      <xdr:rowOff>0</xdr:rowOff>
    </xdr:from>
    <xdr:ext cx="95250" cy="19050"/>
    <xdr:sp macro="" textlink="">
      <xdr:nvSpPr>
        <xdr:cNvPr id="1807" name="Text Box 366">
          <a:extLst>
            <a:ext uri="{FF2B5EF4-FFF2-40B4-BE49-F238E27FC236}">
              <a16:creationId xmlns:a16="http://schemas.microsoft.com/office/drawing/2014/main" id="{00000000-0008-0000-0200-00000F07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xdr:row>
      <xdr:rowOff>0</xdr:rowOff>
    </xdr:from>
    <xdr:ext cx="95250" cy="19050"/>
    <xdr:sp macro="" textlink="">
      <xdr:nvSpPr>
        <xdr:cNvPr id="1808" name="Text Box 367">
          <a:extLst>
            <a:ext uri="{FF2B5EF4-FFF2-40B4-BE49-F238E27FC236}">
              <a16:creationId xmlns:a16="http://schemas.microsoft.com/office/drawing/2014/main" id="{00000000-0008-0000-0200-00001007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xdr:row>
      <xdr:rowOff>0</xdr:rowOff>
    </xdr:from>
    <xdr:ext cx="95250" cy="19050"/>
    <xdr:sp macro="" textlink="">
      <xdr:nvSpPr>
        <xdr:cNvPr id="1809" name="Text Box 368">
          <a:extLst>
            <a:ext uri="{FF2B5EF4-FFF2-40B4-BE49-F238E27FC236}">
              <a16:creationId xmlns:a16="http://schemas.microsoft.com/office/drawing/2014/main" id="{00000000-0008-0000-0200-00001107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xdr:row>
      <xdr:rowOff>0</xdr:rowOff>
    </xdr:from>
    <xdr:ext cx="95250" cy="19050"/>
    <xdr:sp macro="" textlink="">
      <xdr:nvSpPr>
        <xdr:cNvPr id="1810" name="Text Box 369">
          <a:extLst>
            <a:ext uri="{FF2B5EF4-FFF2-40B4-BE49-F238E27FC236}">
              <a16:creationId xmlns:a16="http://schemas.microsoft.com/office/drawing/2014/main" id="{00000000-0008-0000-0200-00001207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xdr:row>
      <xdr:rowOff>0</xdr:rowOff>
    </xdr:from>
    <xdr:ext cx="95250" cy="19050"/>
    <xdr:sp macro="" textlink="">
      <xdr:nvSpPr>
        <xdr:cNvPr id="1811" name="Text Box 370">
          <a:extLst>
            <a:ext uri="{FF2B5EF4-FFF2-40B4-BE49-F238E27FC236}">
              <a16:creationId xmlns:a16="http://schemas.microsoft.com/office/drawing/2014/main" id="{00000000-0008-0000-0200-00001307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xdr:row>
      <xdr:rowOff>0</xdr:rowOff>
    </xdr:from>
    <xdr:ext cx="95250" cy="19050"/>
    <xdr:sp macro="" textlink="">
      <xdr:nvSpPr>
        <xdr:cNvPr id="1812" name="Text Box 371">
          <a:extLst>
            <a:ext uri="{FF2B5EF4-FFF2-40B4-BE49-F238E27FC236}">
              <a16:creationId xmlns:a16="http://schemas.microsoft.com/office/drawing/2014/main" id="{00000000-0008-0000-0200-00001407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xdr:row>
      <xdr:rowOff>0</xdr:rowOff>
    </xdr:from>
    <xdr:ext cx="95250" cy="19050"/>
    <xdr:sp macro="" textlink="">
      <xdr:nvSpPr>
        <xdr:cNvPr id="1813" name="Text Box 372">
          <a:extLst>
            <a:ext uri="{FF2B5EF4-FFF2-40B4-BE49-F238E27FC236}">
              <a16:creationId xmlns:a16="http://schemas.microsoft.com/office/drawing/2014/main" id="{00000000-0008-0000-0200-00001507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6"/>
    <xdr:sp macro="" textlink="">
      <xdr:nvSpPr>
        <xdr:cNvPr id="1814" name="Text Box 373">
          <a:extLst>
            <a:ext uri="{FF2B5EF4-FFF2-40B4-BE49-F238E27FC236}">
              <a16:creationId xmlns:a16="http://schemas.microsoft.com/office/drawing/2014/main" id="{00000000-0008-0000-0200-000016070000}"/>
            </a:ext>
          </a:extLst>
        </xdr:cNvPr>
        <xdr:cNvSpPr txBox="1">
          <a:spLocks noChangeArrowheads="1"/>
        </xdr:cNvSpPr>
      </xdr:nvSpPr>
      <xdr:spPr bwMode="auto">
        <a:xfrm>
          <a:off x="1076325" y="15078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3"/>
    <xdr:sp macro="" textlink="">
      <xdr:nvSpPr>
        <xdr:cNvPr id="1815" name="Text Box 374">
          <a:extLst>
            <a:ext uri="{FF2B5EF4-FFF2-40B4-BE49-F238E27FC236}">
              <a16:creationId xmlns:a16="http://schemas.microsoft.com/office/drawing/2014/main" id="{00000000-0008-0000-0200-000017070000}"/>
            </a:ext>
          </a:extLst>
        </xdr:cNvPr>
        <xdr:cNvSpPr txBox="1">
          <a:spLocks noChangeArrowheads="1"/>
        </xdr:cNvSpPr>
      </xdr:nvSpPr>
      <xdr:spPr bwMode="auto">
        <a:xfrm>
          <a:off x="1076325" y="1507807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816" name="Text Box 375">
          <a:extLst>
            <a:ext uri="{FF2B5EF4-FFF2-40B4-BE49-F238E27FC236}">
              <a16:creationId xmlns:a16="http://schemas.microsoft.com/office/drawing/2014/main" id="{00000000-0008-0000-0200-00001807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817" name="Text Box 376">
          <a:extLst>
            <a:ext uri="{FF2B5EF4-FFF2-40B4-BE49-F238E27FC236}">
              <a16:creationId xmlns:a16="http://schemas.microsoft.com/office/drawing/2014/main" id="{00000000-0008-0000-0200-00001907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3"/>
    <xdr:sp macro="" textlink="">
      <xdr:nvSpPr>
        <xdr:cNvPr id="1818" name="Text Box 377">
          <a:extLst>
            <a:ext uri="{FF2B5EF4-FFF2-40B4-BE49-F238E27FC236}">
              <a16:creationId xmlns:a16="http://schemas.microsoft.com/office/drawing/2014/main" id="{00000000-0008-0000-0200-00001A070000}"/>
            </a:ext>
          </a:extLst>
        </xdr:cNvPr>
        <xdr:cNvSpPr txBox="1">
          <a:spLocks noChangeArrowheads="1"/>
        </xdr:cNvSpPr>
      </xdr:nvSpPr>
      <xdr:spPr bwMode="auto">
        <a:xfrm>
          <a:off x="1076325" y="1507807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819" name="Text Box 378">
          <a:extLst>
            <a:ext uri="{FF2B5EF4-FFF2-40B4-BE49-F238E27FC236}">
              <a16:creationId xmlns:a16="http://schemas.microsoft.com/office/drawing/2014/main" id="{00000000-0008-0000-0200-00001B07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820" name="Text Box 379">
          <a:extLst>
            <a:ext uri="{FF2B5EF4-FFF2-40B4-BE49-F238E27FC236}">
              <a16:creationId xmlns:a16="http://schemas.microsoft.com/office/drawing/2014/main" id="{00000000-0008-0000-0200-00001C07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3"/>
    <xdr:sp macro="" textlink="">
      <xdr:nvSpPr>
        <xdr:cNvPr id="1821" name="Text Box 380">
          <a:extLst>
            <a:ext uri="{FF2B5EF4-FFF2-40B4-BE49-F238E27FC236}">
              <a16:creationId xmlns:a16="http://schemas.microsoft.com/office/drawing/2014/main" id="{00000000-0008-0000-0200-00001D070000}"/>
            </a:ext>
          </a:extLst>
        </xdr:cNvPr>
        <xdr:cNvSpPr txBox="1">
          <a:spLocks noChangeArrowheads="1"/>
        </xdr:cNvSpPr>
      </xdr:nvSpPr>
      <xdr:spPr bwMode="auto">
        <a:xfrm>
          <a:off x="1076325" y="1507807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822" name="Text Box 381">
          <a:extLst>
            <a:ext uri="{FF2B5EF4-FFF2-40B4-BE49-F238E27FC236}">
              <a16:creationId xmlns:a16="http://schemas.microsoft.com/office/drawing/2014/main" id="{00000000-0008-0000-0200-00001E07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823" name="Text Box 382">
          <a:extLst>
            <a:ext uri="{FF2B5EF4-FFF2-40B4-BE49-F238E27FC236}">
              <a16:creationId xmlns:a16="http://schemas.microsoft.com/office/drawing/2014/main" id="{00000000-0008-0000-0200-00001F07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xdr:row>
      <xdr:rowOff>0</xdr:rowOff>
    </xdr:from>
    <xdr:ext cx="95250" cy="19050"/>
    <xdr:sp macro="" textlink="">
      <xdr:nvSpPr>
        <xdr:cNvPr id="1824" name="Text Box 383">
          <a:extLst>
            <a:ext uri="{FF2B5EF4-FFF2-40B4-BE49-F238E27FC236}">
              <a16:creationId xmlns:a16="http://schemas.microsoft.com/office/drawing/2014/main" id="{00000000-0008-0000-0200-00002007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xdr:row>
      <xdr:rowOff>0</xdr:rowOff>
    </xdr:from>
    <xdr:ext cx="95250" cy="19050"/>
    <xdr:sp macro="" textlink="">
      <xdr:nvSpPr>
        <xdr:cNvPr id="1825" name="Text Box 384">
          <a:extLst>
            <a:ext uri="{FF2B5EF4-FFF2-40B4-BE49-F238E27FC236}">
              <a16:creationId xmlns:a16="http://schemas.microsoft.com/office/drawing/2014/main" id="{00000000-0008-0000-0200-00002107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xdr:row>
      <xdr:rowOff>0</xdr:rowOff>
    </xdr:from>
    <xdr:ext cx="95250" cy="19050"/>
    <xdr:sp macro="" textlink="">
      <xdr:nvSpPr>
        <xdr:cNvPr id="1826" name="Text Box 385">
          <a:extLst>
            <a:ext uri="{FF2B5EF4-FFF2-40B4-BE49-F238E27FC236}">
              <a16:creationId xmlns:a16="http://schemas.microsoft.com/office/drawing/2014/main" id="{00000000-0008-0000-0200-00002207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xdr:row>
      <xdr:rowOff>0</xdr:rowOff>
    </xdr:from>
    <xdr:ext cx="95250" cy="19050"/>
    <xdr:sp macro="" textlink="">
      <xdr:nvSpPr>
        <xdr:cNvPr id="1827" name="Text Box 386">
          <a:extLst>
            <a:ext uri="{FF2B5EF4-FFF2-40B4-BE49-F238E27FC236}">
              <a16:creationId xmlns:a16="http://schemas.microsoft.com/office/drawing/2014/main" id="{00000000-0008-0000-0200-00002307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xdr:row>
      <xdr:rowOff>0</xdr:rowOff>
    </xdr:from>
    <xdr:ext cx="95250" cy="19050"/>
    <xdr:sp macro="" textlink="">
      <xdr:nvSpPr>
        <xdr:cNvPr id="1828" name="Text Box 387">
          <a:extLst>
            <a:ext uri="{FF2B5EF4-FFF2-40B4-BE49-F238E27FC236}">
              <a16:creationId xmlns:a16="http://schemas.microsoft.com/office/drawing/2014/main" id="{00000000-0008-0000-0200-00002407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xdr:row>
      <xdr:rowOff>0</xdr:rowOff>
    </xdr:from>
    <xdr:ext cx="95250" cy="19050"/>
    <xdr:sp macro="" textlink="">
      <xdr:nvSpPr>
        <xdr:cNvPr id="1829" name="Text Box 388">
          <a:extLst>
            <a:ext uri="{FF2B5EF4-FFF2-40B4-BE49-F238E27FC236}">
              <a16:creationId xmlns:a16="http://schemas.microsoft.com/office/drawing/2014/main" id="{00000000-0008-0000-0200-00002507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xdr:row>
      <xdr:rowOff>0</xdr:rowOff>
    </xdr:from>
    <xdr:ext cx="95250" cy="19050"/>
    <xdr:sp macro="" textlink="">
      <xdr:nvSpPr>
        <xdr:cNvPr id="1830" name="Text Box 389">
          <a:extLst>
            <a:ext uri="{FF2B5EF4-FFF2-40B4-BE49-F238E27FC236}">
              <a16:creationId xmlns:a16="http://schemas.microsoft.com/office/drawing/2014/main" id="{00000000-0008-0000-0200-00002607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xdr:row>
      <xdr:rowOff>0</xdr:rowOff>
    </xdr:from>
    <xdr:ext cx="95250" cy="19050"/>
    <xdr:sp macro="" textlink="">
      <xdr:nvSpPr>
        <xdr:cNvPr id="1831" name="Text Box 390">
          <a:extLst>
            <a:ext uri="{FF2B5EF4-FFF2-40B4-BE49-F238E27FC236}">
              <a16:creationId xmlns:a16="http://schemas.microsoft.com/office/drawing/2014/main" id="{00000000-0008-0000-0200-00002707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xdr:row>
      <xdr:rowOff>0</xdr:rowOff>
    </xdr:from>
    <xdr:ext cx="95250" cy="19050"/>
    <xdr:sp macro="" textlink="">
      <xdr:nvSpPr>
        <xdr:cNvPr id="1832" name="Text Box 391">
          <a:extLst>
            <a:ext uri="{FF2B5EF4-FFF2-40B4-BE49-F238E27FC236}">
              <a16:creationId xmlns:a16="http://schemas.microsoft.com/office/drawing/2014/main" id="{00000000-0008-0000-0200-00002807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xdr:row>
      <xdr:rowOff>0</xdr:rowOff>
    </xdr:from>
    <xdr:ext cx="95250" cy="19050"/>
    <xdr:sp macro="" textlink="">
      <xdr:nvSpPr>
        <xdr:cNvPr id="1833" name="Text Box 392">
          <a:extLst>
            <a:ext uri="{FF2B5EF4-FFF2-40B4-BE49-F238E27FC236}">
              <a16:creationId xmlns:a16="http://schemas.microsoft.com/office/drawing/2014/main" id="{00000000-0008-0000-0200-00002907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xdr:row>
      <xdr:rowOff>0</xdr:rowOff>
    </xdr:from>
    <xdr:ext cx="95250" cy="19050"/>
    <xdr:sp macro="" textlink="">
      <xdr:nvSpPr>
        <xdr:cNvPr id="1834" name="Text Box 393">
          <a:extLst>
            <a:ext uri="{FF2B5EF4-FFF2-40B4-BE49-F238E27FC236}">
              <a16:creationId xmlns:a16="http://schemas.microsoft.com/office/drawing/2014/main" id="{00000000-0008-0000-0200-00002A07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xdr:row>
      <xdr:rowOff>0</xdr:rowOff>
    </xdr:from>
    <xdr:ext cx="95250" cy="19050"/>
    <xdr:sp macro="" textlink="">
      <xdr:nvSpPr>
        <xdr:cNvPr id="1835" name="Text Box 394">
          <a:extLst>
            <a:ext uri="{FF2B5EF4-FFF2-40B4-BE49-F238E27FC236}">
              <a16:creationId xmlns:a16="http://schemas.microsoft.com/office/drawing/2014/main" id="{00000000-0008-0000-0200-00002B07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xdr:row>
      <xdr:rowOff>0</xdr:rowOff>
    </xdr:from>
    <xdr:ext cx="95250" cy="19050"/>
    <xdr:sp macro="" textlink="">
      <xdr:nvSpPr>
        <xdr:cNvPr id="1836" name="Text Box 395">
          <a:extLst>
            <a:ext uri="{FF2B5EF4-FFF2-40B4-BE49-F238E27FC236}">
              <a16:creationId xmlns:a16="http://schemas.microsoft.com/office/drawing/2014/main" id="{00000000-0008-0000-0200-00002C07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xdr:row>
      <xdr:rowOff>0</xdr:rowOff>
    </xdr:from>
    <xdr:ext cx="95250" cy="19050"/>
    <xdr:sp macro="" textlink="">
      <xdr:nvSpPr>
        <xdr:cNvPr id="1837" name="Text Box 396">
          <a:extLst>
            <a:ext uri="{FF2B5EF4-FFF2-40B4-BE49-F238E27FC236}">
              <a16:creationId xmlns:a16="http://schemas.microsoft.com/office/drawing/2014/main" id="{00000000-0008-0000-0200-00002D07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xdr:row>
      <xdr:rowOff>0</xdr:rowOff>
    </xdr:from>
    <xdr:ext cx="95250" cy="19050"/>
    <xdr:sp macro="" textlink="">
      <xdr:nvSpPr>
        <xdr:cNvPr id="1838" name="Text Box 397">
          <a:extLst>
            <a:ext uri="{FF2B5EF4-FFF2-40B4-BE49-F238E27FC236}">
              <a16:creationId xmlns:a16="http://schemas.microsoft.com/office/drawing/2014/main" id="{00000000-0008-0000-0200-00002E07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xdr:row>
      <xdr:rowOff>0</xdr:rowOff>
    </xdr:from>
    <xdr:ext cx="95250" cy="19050"/>
    <xdr:sp macro="" textlink="">
      <xdr:nvSpPr>
        <xdr:cNvPr id="1839" name="Text Box 398">
          <a:extLst>
            <a:ext uri="{FF2B5EF4-FFF2-40B4-BE49-F238E27FC236}">
              <a16:creationId xmlns:a16="http://schemas.microsoft.com/office/drawing/2014/main" id="{00000000-0008-0000-0200-00002F07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xdr:row>
      <xdr:rowOff>0</xdr:rowOff>
    </xdr:from>
    <xdr:ext cx="95250" cy="19050"/>
    <xdr:sp macro="" textlink="">
      <xdr:nvSpPr>
        <xdr:cNvPr id="1840" name="Text Box 399">
          <a:extLst>
            <a:ext uri="{FF2B5EF4-FFF2-40B4-BE49-F238E27FC236}">
              <a16:creationId xmlns:a16="http://schemas.microsoft.com/office/drawing/2014/main" id="{00000000-0008-0000-0200-00003007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xdr:row>
      <xdr:rowOff>0</xdr:rowOff>
    </xdr:from>
    <xdr:ext cx="95250" cy="19050"/>
    <xdr:sp macro="" textlink="">
      <xdr:nvSpPr>
        <xdr:cNvPr id="1841" name="Text Box 400">
          <a:extLst>
            <a:ext uri="{FF2B5EF4-FFF2-40B4-BE49-F238E27FC236}">
              <a16:creationId xmlns:a16="http://schemas.microsoft.com/office/drawing/2014/main" id="{00000000-0008-0000-0200-00003107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xdr:row>
      <xdr:rowOff>0</xdr:rowOff>
    </xdr:from>
    <xdr:ext cx="95250" cy="19050"/>
    <xdr:sp macro="" textlink="">
      <xdr:nvSpPr>
        <xdr:cNvPr id="1842" name="Text Box 401">
          <a:extLst>
            <a:ext uri="{FF2B5EF4-FFF2-40B4-BE49-F238E27FC236}">
              <a16:creationId xmlns:a16="http://schemas.microsoft.com/office/drawing/2014/main" id="{00000000-0008-0000-0200-00003207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xdr:row>
      <xdr:rowOff>0</xdr:rowOff>
    </xdr:from>
    <xdr:ext cx="95250" cy="19050"/>
    <xdr:sp macro="" textlink="">
      <xdr:nvSpPr>
        <xdr:cNvPr id="1843" name="Text Box 402">
          <a:extLst>
            <a:ext uri="{FF2B5EF4-FFF2-40B4-BE49-F238E27FC236}">
              <a16:creationId xmlns:a16="http://schemas.microsoft.com/office/drawing/2014/main" id="{00000000-0008-0000-0200-00003307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xdr:row>
      <xdr:rowOff>0</xdr:rowOff>
    </xdr:from>
    <xdr:ext cx="95250" cy="19050"/>
    <xdr:sp macro="" textlink="">
      <xdr:nvSpPr>
        <xdr:cNvPr id="1844" name="Text Box 403">
          <a:extLst>
            <a:ext uri="{FF2B5EF4-FFF2-40B4-BE49-F238E27FC236}">
              <a16:creationId xmlns:a16="http://schemas.microsoft.com/office/drawing/2014/main" id="{00000000-0008-0000-0200-00003407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xdr:row>
      <xdr:rowOff>0</xdr:rowOff>
    </xdr:from>
    <xdr:ext cx="95250" cy="19050"/>
    <xdr:sp macro="" textlink="">
      <xdr:nvSpPr>
        <xdr:cNvPr id="1845" name="Text Box 404">
          <a:extLst>
            <a:ext uri="{FF2B5EF4-FFF2-40B4-BE49-F238E27FC236}">
              <a16:creationId xmlns:a16="http://schemas.microsoft.com/office/drawing/2014/main" id="{00000000-0008-0000-0200-00003507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xdr:row>
      <xdr:rowOff>0</xdr:rowOff>
    </xdr:from>
    <xdr:ext cx="95250" cy="19050"/>
    <xdr:sp macro="" textlink="">
      <xdr:nvSpPr>
        <xdr:cNvPr id="1846" name="Text Box 405">
          <a:extLst>
            <a:ext uri="{FF2B5EF4-FFF2-40B4-BE49-F238E27FC236}">
              <a16:creationId xmlns:a16="http://schemas.microsoft.com/office/drawing/2014/main" id="{00000000-0008-0000-0200-00003607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xdr:row>
      <xdr:rowOff>0</xdr:rowOff>
    </xdr:from>
    <xdr:ext cx="95250" cy="19050"/>
    <xdr:sp macro="" textlink="">
      <xdr:nvSpPr>
        <xdr:cNvPr id="1847" name="Text Box 406">
          <a:extLst>
            <a:ext uri="{FF2B5EF4-FFF2-40B4-BE49-F238E27FC236}">
              <a16:creationId xmlns:a16="http://schemas.microsoft.com/office/drawing/2014/main" id="{00000000-0008-0000-0200-00003707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xdr:row>
      <xdr:rowOff>0</xdr:rowOff>
    </xdr:from>
    <xdr:ext cx="95250" cy="19050"/>
    <xdr:sp macro="" textlink="">
      <xdr:nvSpPr>
        <xdr:cNvPr id="1848" name="Text Box 407">
          <a:extLst>
            <a:ext uri="{FF2B5EF4-FFF2-40B4-BE49-F238E27FC236}">
              <a16:creationId xmlns:a16="http://schemas.microsoft.com/office/drawing/2014/main" id="{00000000-0008-0000-0200-00003807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xdr:row>
      <xdr:rowOff>0</xdr:rowOff>
    </xdr:from>
    <xdr:ext cx="95250" cy="19050"/>
    <xdr:sp macro="" textlink="">
      <xdr:nvSpPr>
        <xdr:cNvPr id="1849" name="Text Box 408">
          <a:extLst>
            <a:ext uri="{FF2B5EF4-FFF2-40B4-BE49-F238E27FC236}">
              <a16:creationId xmlns:a16="http://schemas.microsoft.com/office/drawing/2014/main" id="{00000000-0008-0000-0200-00003907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xdr:row>
      <xdr:rowOff>0</xdr:rowOff>
    </xdr:from>
    <xdr:ext cx="95250" cy="19050"/>
    <xdr:sp macro="" textlink="">
      <xdr:nvSpPr>
        <xdr:cNvPr id="1850" name="Text Box 409">
          <a:extLst>
            <a:ext uri="{FF2B5EF4-FFF2-40B4-BE49-F238E27FC236}">
              <a16:creationId xmlns:a16="http://schemas.microsoft.com/office/drawing/2014/main" id="{00000000-0008-0000-0200-00003A07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3"/>
    <xdr:sp macro="" textlink="">
      <xdr:nvSpPr>
        <xdr:cNvPr id="1851" name="Text Box 410">
          <a:extLst>
            <a:ext uri="{FF2B5EF4-FFF2-40B4-BE49-F238E27FC236}">
              <a16:creationId xmlns:a16="http://schemas.microsoft.com/office/drawing/2014/main" id="{00000000-0008-0000-0200-00003B070000}"/>
            </a:ext>
          </a:extLst>
        </xdr:cNvPr>
        <xdr:cNvSpPr txBox="1">
          <a:spLocks noChangeArrowheads="1"/>
        </xdr:cNvSpPr>
      </xdr:nvSpPr>
      <xdr:spPr bwMode="auto">
        <a:xfrm>
          <a:off x="1076325" y="1507807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7"/>
    <xdr:sp macro="" textlink="">
      <xdr:nvSpPr>
        <xdr:cNvPr id="1852" name="Text Box 411">
          <a:extLst>
            <a:ext uri="{FF2B5EF4-FFF2-40B4-BE49-F238E27FC236}">
              <a16:creationId xmlns:a16="http://schemas.microsoft.com/office/drawing/2014/main" id="{00000000-0008-0000-0200-00003C070000}"/>
            </a:ext>
          </a:extLst>
        </xdr:cNvPr>
        <xdr:cNvSpPr txBox="1">
          <a:spLocks noChangeArrowheads="1"/>
        </xdr:cNvSpPr>
      </xdr:nvSpPr>
      <xdr:spPr bwMode="auto">
        <a:xfrm>
          <a:off x="1076325" y="1507807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853" name="Text Box 412">
          <a:extLst>
            <a:ext uri="{FF2B5EF4-FFF2-40B4-BE49-F238E27FC236}">
              <a16:creationId xmlns:a16="http://schemas.microsoft.com/office/drawing/2014/main" id="{00000000-0008-0000-0200-00003D07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854" name="Text Box 413">
          <a:extLst>
            <a:ext uri="{FF2B5EF4-FFF2-40B4-BE49-F238E27FC236}">
              <a16:creationId xmlns:a16="http://schemas.microsoft.com/office/drawing/2014/main" id="{00000000-0008-0000-0200-00003E07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7"/>
    <xdr:sp macro="" textlink="">
      <xdr:nvSpPr>
        <xdr:cNvPr id="1855" name="Text Box 414">
          <a:extLst>
            <a:ext uri="{FF2B5EF4-FFF2-40B4-BE49-F238E27FC236}">
              <a16:creationId xmlns:a16="http://schemas.microsoft.com/office/drawing/2014/main" id="{00000000-0008-0000-0200-00003F070000}"/>
            </a:ext>
          </a:extLst>
        </xdr:cNvPr>
        <xdr:cNvSpPr txBox="1">
          <a:spLocks noChangeArrowheads="1"/>
        </xdr:cNvSpPr>
      </xdr:nvSpPr>
      <xdr:spPr bwMode="auto">
        <a:xfrm>
          <a:off x="1076325" y="1507807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856" name="Text Box 415">
          <a:extLst>
            <a:ext uri="{FF2B5EF4-FFF2-40B4-BE49-F238E27FC236}">
              <a16:creationId xmlns:a16="http://schemas.microsoft.com/office/drawing/2014/main" id="{00000000-0008-0000-0200-00004007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857" name="Text Box 416">
          <a:extLst>
            <a:ext uri="{FF2B5EF4-FFF2-40B4-BE49-F238E27FC236}">
              <a16:creationId xmlns:a16="http://schemas.microsoft.com/office/drawing/2014/main" id="{00000000-0008-0000-0200-00004107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7"/>
    <xdr:sp macro="" textlink="">
      <xdr:nvSpPr>
        <xdr:cNvPr id="1858" name="Text Box 417">
          <a:extLst>
            <a:ext uri="{FF2B5EF4-FFF2-40B4-BE49-F238E27FC236}">
              <a16:creationId xmlns:a16="http://schemas.microsoft.com/office/drawing/2014/main" id="{00000000-0008-0000-0200-000042070000}"/>
            </a:ext>
          </a:extLst>
        </xdr:cNvPr>
        <xdr:cNvSpPr txBox="1">
          <a:spLocks noChangeArrowheads="1"/>
        </xdr:cNvSpPr>
      </xdr:nvSpPr>
      <xdr:spPr bwMode="auto">
        <a:xfrm>
          <a:off x="1076325" y="1507807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859" name="Text Box 418">
          <a:extLst>
            <a:ext uri="{FF2B5EF4-FFF2-40B4-BE49-F238E27FC236}">
              <a16:creationId xmlns:a16="http://schemas.microsoft.com/office/drawing/2014/main" id="{00000000-0008-0000-0200-00004307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860" name="Text Box 419">
          <a:extLst>
            <a:ext uri="{FF2B5EF4-FFF2-40B4-BE49-F238E27FC236}">
              <a16:creationId xmlns:a16="http://schemas.microsoft.com/office/drawing/2014/main" id="{00000000-0008-0000-0200-00004407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xdr:row>
      <xdr:rowOff>0</xdr:rowOff>
    </xdr:from>
    <xdr:ext cx="95250" cy="19050"/>
    <xdr:sp macro="" textlink="">
      <xdr:nvSpPr>
        <xdr:cNvPr id="1861" name="Text Box 420">
          <a:extLst>
            <a:ext uri="{FF2B5EF4-FFF2-40B4-BE49-F238E27FC236}">
              <a16:creationId xmlns:a16="http://schemas.microsoft.com/office/drawing/2014/main" id="{00000000-0008-0000-0200-00004507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xdr:row>
      <xdr:rowOff>0</xdr:rowOff>
    </xdr:from>
    <xdr:ext cx="95250" cy="19050"/>
    <xdr:sp macro="" textlink="">
      <xdr:nvSpPr>
        <xdr:cNvPr id="1862" name="Text Box 421">
          <a:extLst>
            <a:ext uri="{FF2B5EF4-FFF2-40B4-BE49-F238E27FC236}">
              <a16:creationId xmlns:a16="http://schemas.microsoft.com/office/drawing/2014/main" id="{00000000-0008-0000-0200-00004607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xdr:row>
      <xdr:rowOff>0</xdr:rowOff>
    </xdr:from>
    <xdr:ext cx="95250" cy="19050"/>
    <xdr:sp macro="" textlink="">
      <xdr:nvSpPr>
        <xdr:cNvPr id="1863" name="Text Box 422">
          <a:extLst>
            <a:ext uri="{FF2B5EF4-FFF2-40B4-BE49-F238E27FC236}">
              <a16:creationId xmlns:a16="http://schemas.microsoft.com/office/drawing/2014/main" id="{00000000-0008-0000-0200-00004707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xdr:row>
      <xdr:rowOff>0</xdr:rowOff>
    </xdr:from>
    <xdr:ext cx="95250" cy="19050"/>
    <xdr:sp macro="" textlink="">
      <xdr:nvSpPr>
        <xdr:cNvPr id="1864" name="Text Box 423">
          <a:extLst>
            <a:ext uri="{FF2B5EF4-FFF2-40B4-BE49-F238E27FC236}">
              <a16:creationId xmlns:a16="http://schemas.microsoft.com/office/drawing/2014/main" id="{00000000-0008-0000-0200-00004807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xdr:row>
      <xdr:rowOff>0</xdr:rowOff>
    </xdr:from>
    <xdr:ext cx="95250" cy="19050"/>
    <xdr:sp macro="" textlink="">
      <xdr:nvSpPr>
        <xdr:cNvPr id="1865" name="Text Box 424">
          <a:extLst>
            <a:ext uri="{FF2B5EF4-FFF2-40B4-BE49-F238E27FC236}">
              <a16:creationId xmlns:a16="http://schemas.microsoft.com/office/drawing/2014/main" id="{00000000-0008-0000-0200-00004907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xdr:row>
      <xdr:rowOff>0</xdr:rowOff>
    </xdr:from>
    <xdr:ext cx="95250" cy="19050"/>
    <xdr:sp macro="" textlink="">
      <xdr:nvSpPr>
        <xdr:cNvPr id="1866" name="Text Box 425">
          <a:extLst>
            <a:ext uri="{FF2B5EF4-FFF2-40B4-BE49-F238E27FC236}">
              <a16:creationId xmlns:a16="http://schemas.microsoft.com/office/drawing/2014/main" id="{00000000-0008-0000-0200-00004A07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xdr:row>
      <xdr:rowOff>0</xdr:rowOff>
    </xdr:from>
    <xdr:ext cx="95250" cy="19050"/>
    <xdr:sp macro="" textlink="">
      <xdr:nvSpPr>
        <xdr:cNvPr id="1867" name="Text Box 426">
          <a:extLst>
            <a:ext uri="{FF2B5EF4-FFF2-40B4-BE49-F238E27FC236}">
              <a16:creationId xmlns:a16="http://schemas.microsoft.com/office/drawing/2014/main" id="{00000000-0008-0000-0200-00004B07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xdr:row>
      <xdr:rowOff>0</xdr:rowOff>
    </xdr:from>
    <xdr:ext cx="95250" cy="19050"/>
    <xdr:sp macro="" textlink="">
      <xdr:nvSpPr>
        <xdr:cNvPr id="1868" name="Text Box 427">
          <a:extLst>
            <a:ext uri="{FF2B5EF4-FFF2-40B4-BE49-F238E27FC236}">
              <a16:creationId xmlns:a16="http://schemas.microsoft.com/office/drawing/2014/main" id="{00000000-0008-0000-0200-00004C07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xdr:row>
      <xdr:rowOff>0</xdr:rowOff>
    </xdr:from>
    <xdr:ext cx="95250" cy="19050"/>
    <xdr:sp macro="" textlink="">
      <xdr:nvSpPr>
        <xdr:cNvPr id="1869" name="Text Box 428">
          <a:extLst>
            <a:ext uri="{FF2B5EF4-FFF2-40B4-BE49-F238E27FC236}">
              <a16:creationId xmlns:a16="http://schemas.microsoft.com/office/drawing/2014/main" id="{00000000-0008-0000-0200-00004D07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xdr:row>
      <xdr:rowOff>0</xdr:rowOff>
    </xdr:from>
    <xdr:ext cx="95250" cy="19050"/>
    <xdr:sp macro="" textlink="">
      <xdr:nvSpPr>
        <xdr:cNvPr id="1870" name="Text Box 429">
          <a:extLst>
            <a:ext uri="{FF2B5EF4-FFF2-40B4-BE49-F238E27FC236}">
              <a16:creationId xmlns:a16="http://schemas.microsoft.com/office/drawing/2014/main" id="{00000000-0008-0000-0200-00004E07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xdr:row>
      <xdr:rowOff>0</xdr:rowOff>
    </xdr:from>
    <xdr:ext cx="95250" cy="19050"/>
    <xdr:sp macro="" textlink="">
      <xdr:nvSpPr>
        <xdr:cNvPr id="1871" name="Text Box 430">
          <a:extLst>
            <a:ext uri="{FF2B5EF4-FFF2-40B4-BE49-F238E27FC236}">
              <a16:creationId xmlns:a16="http://schemas.microsoft.com/office/drawing/2014/main" id="{00000000-0008-0000-0200-00004F07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xdr:row>
      <xdr:rowOff>0</xdr:rowOff>
    </xdr:from>
    <xdr:ext cx="95250" cy="19050"/>
    <xdr:sp macro="" textlink="">
      <xdr:nvSpPr>
        <xdr:cNvPr id="1872" name="Text Box 431">
          <a:extLst>
            <a:ext uri="{FF2B5EF4-FFF2-40B4-BE49-F238E27FC236}">
              <a16:creationId xmlns:a16="http://schemas.microsoft.com/office/drawing/2014/main" id="{00000000-0008-0000-0200-00005007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xdr:row>
      <xdr:rowOff>0</xdr:rowOff>
    </xdr:from>
    <xdr:ext cx="95250" cy="19050"/>
    <xdr:sp macro="" textlink="">
      <xdr:nvSpPr>
        <xdr:cNvPr id="1873" name="Text Box 432">
          <a:extLst>
            <a:ext uri="{FF2B5EF4-FFF2-40B4-BE49-F238E27FC236}">
              <a16:creationId xmlns:a16="http://schemas.microsoft.com/office/drawing/2014/main" id="{00000000-0008-0000-0200-00005107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xdr:row>
      <xdr:rowOff>0</xdr:rowOff>
    </xdr:from>
    <xdr:ext cx="95250" cy="19050"/>
    <xdr:sp macro="" textlink="">
      <xdr:nvSpPr>
        <xdr:cNvPr id="1874" name="Text Box 433">
          <a:extLst>
            <a:ext uri="{FF2B5EF4-FFF2-40B4-BE49-F238E27FC236}">
              <a16:creationId xmlns:a16="http://schemas.microsoft.com/office/drawing/2014/main" id="{00000000-0008-0000-0200-00005207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xdr:row>
      <xdr:rowOff>0</xdr:rowOff>
    </xdr:from>
    <xdr:ext cx="95250" cy="19050"/>
    <xdr:sp macro="" textlink="">
      <xdr:nvSpPr>
        <xdr:cNvPr id="1875" name="Text Box 434">
          <a:extLst>
            <a:ext uri="{FF2B5EF4-FFF2-40B4-BE49-F238E27FC236}">
              <a16:creationId xmlns:a16="http://schemas.microsoft.com/office/drawing/2014/main" id="{00000000-0008-0000-0200-00005307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xdr:row>
      <xdr:rowOff>0</xdr:rowOff>
    </xdr:from>
    <xdr:ext cx="95250" cy="19050"/>
    <xdr:sp macro="" textlink="">
      <xdr:nvSpPr>
        <xdr:cNvPr id="1876" name="Text Box 435">
          <a:extLst>
            <a:ext uri="{FF2B5EF4-FFF2-40B4-BE49-F238E27FC236}">
              <a16:creationId xmlns:a16="http://schemas.microsoft.com/office/drawing/2014/main" id="{00000000-0008-0000-0200-00005407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xdr:row>
      <xdr:rowOff>0</xdr:rowOff>
    </xdr:from>
    <xdr:ext cx="95250" cy="19050"/>
    <xdr:sp macro="" textlink="">
      <xdr:nvSpPr>
        <xdr:cNvPr id="1877" name="Text Box 436">
          <a:extLst>
            <a:ext uri="{FF2B5EF4-FFF2-40B4-BE49-F238E27FC236}">
              <a16:creationId xmlns:a16="http://schemas.microsoft.com/office/drawing/2014/main" id="{00000000-0008-0000-0200-00005507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xdr:row>
      <xdr:rowOff>0</xdr:rowOff>
    </xdr:from>
    <xdr:ext cx="95250" cy="19050"/>
    <xdr:sp macro="" textlink="">
      <xdr:nvSpPr>
        <xdr:cNvPr id="1878" name="Text Box 437">
          <a:extLst>
            <a:ext uri="{FF2B5EF4-FFF2-40B4-BE49-F238E27FC236}">
              <a16:creationId xmlns:a16="http://schemas.microsoft.com/office/drawing/2014/main" id="{00000000-0008-0000-0200-00005607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xdr:row>
      <xdr:rowOff>0</xdr:rowOff>
    </xdr:from>
    <xdr:ext cx="95250" cy="19050"/>
    <xdr:sp macro="" textlink="">
      <xdr:nvSpPr>
        <xdr:cNvPr id="1879" name="Text Box 438">
          <a:extLst>
            <a:ext uri="{FF2B5EF4-FFF2-40B4-BE49-F238E27FC236}">
              <a16:creationId xmlns:a16="http://schemas.microsoft.com/office/drawing/2014/main" id="{00000000-0008-0000-0200-00005707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xdr:row>
      <xdr:rowOff>0</xdr:rowOff>
    </xdr:from>
    <xdr:ext cx="95250" cy="19050"/>
    <xdr:sp macro="" textlink="">
      <xdr:nvSpPr>
        <xdr:cNvPr id="1880" name="Text Box 439">
          <a:extLst>
            <a:ext uri="{FF2B5EF4-FFF2-40B4-BE49-F238E27FC236}">
              <a16:creationId xmlns:a16="http://schemas.microsoft.com/office/drawing/2014/main" id="{00000000-0008-0000-0200-00005807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xdr:row>
      <xdr:rowOff>0</xdr:rowOff>
    </xdr:from>
    <xdr:ext cx="95250" cy="19050"/>
    <xdr:sp macro="" textlink="">
      <xdr:nvSpPr>
        <xdr:cNvPr id="1881" name="Text Box 440">
          <a:extLst>
            <a:ext uri="{FF2B5EF4-FFF2-40B4-BE49-F238E27FC236}">
              <a16:creationId xmlns:a16="http://schemas.microsoft.com/office/drawing/2014/main" id="{00000000-0008-0000-0200-00005907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xdr:row>
      <xdr:rowOff>0</xdr:rowOff>
    </xdr:from>
    <xdr:ext cx="95250" cy="19050"/>
    <xdr:sp macro="" textlink="">
      <xdr:nvSpPr>
        <xdr:cNvPr id="1882" name="Text Box 441">
          <a:extLst>
            <a:ext uri="{FF2B5EF4-FFF2-40B4-BE49-F238E27FC236}">
              <a16:creationId xmlns:a16="http://schemas.microsoft.com/office/drawing/2014/main" id="{00000000-0008-0000-0200-00005A07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xdr:row>
      <xdr:rowOff>0</xdr:rowOff>
    </xdr:from>
    <xdr:ext cx="95250" cy="19050"/>
    <xdr:sp macro="" textlink="">
      <xdr:nvSpPr>
        <xdr:cNvPr id="1883" name="Text Box 442">
          <a:extLst>
            <a:ext uri="{FF2B5EF4-FFF2-40B4-BE49-F238E27FC236}">
              <a16:creationId xmlns:a16="http://schemas.microsoft.com/office/drawing/2014/main" id="{00000000-0008-0000-0200-00005B07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xdr:row>
      <xdr:rowOff>0</xdr:rowOff>
    </xdr:from>
    <xdr:ext cx="95250" cy="19050"/>
    <xdr:sp macro="" textlink="">
      <xdr:nvSpPr>
        <xdr:cNvPr id="1884" name="Text Box 443">
          <a:extLst>
            <a:ext uri="{FF2B5EF4-FFF2-40B4-BE49-F238E27FC236}">
              <a16:creationId xmlns:a16="http://schemas.microsoft.com/office/drawing/2014/main" id="{00000000-0008-0000-0200-00005C07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xdr:row>
      <xdr:rowOff>0</xdr:rowOff>
    </xdr:from>
    <xdr:ext cx="95250" cy="19050"/>
    <xdr:sp macro="" textlink="">
      <xdr:nvSpPr>
        <xdr:cNvPr id="1885" name="Text Box 444">
          <a:extLst>
            <a:ext uri="{FF2B5EF4-FFF2-40B4-BE49-F238E27FC236}">
              <a16:creationId xmlns:a16="http://schemas.microsoft.com/office/drawing/2014/main" id="{00000000-0008-0000-0200-00005D07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xdr:row>
      <xdr:rowOff>0</xdr:rowOff>
    </xdr:from>
    <xdr:ext cx="95250" cy="19050"/>
    <xdr:sp macro="" textlink="">
      <xdr:nvSpPr>
        <xdr:cNvPr id="1886" name="Text Box 445">
          <a:extLst>
            <a:ext uri="{FF2B5EF4-FFF2-40B4-BE49-F238E27FC236}">
              <a16:creationId xmlns:a16="http://schemas.microsoft.com/office/drawing/2014/main" id="{00000000-0008-0000-0200-00005E07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xdr:row>
      <xdr:rowOff>0</xdr:rowOff>
    </xdr:from>
    <xdr:ext cx="95250" cy="19050"/>
    <xdr:sp macro="" textlink="">
      <xdr:nvSpPr>
        <xdr:cNvPr id="1887" name="Text Box 446">
          <a:extLst>
            <a:ext uri="{FF2B5EF4-FFF2-40B4-BE49-F238E27FC236}">
              <a16:creationId xmlns:a16="http://schemas.microsoft.com/office/drawing/2014/main" id="{00000000-0008-0000-0200-00005F07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7"/>
    <xdr:sp macro="" textlink="">
      <xdr:nvSpPr>
        <xdr:cNvPr id="1888" name="Text Box 447">
          <a:extLst>
            <a:ext uri="{FF2B5EF4-FFF2-40B4-BE49-F238E27FC236}">
              <a16:creationId xmlns:a16="http://schemas.microsoft.com/office/drawing/2014/main" id="{00000000-0008-0000-0200-000060070000}"/>
            </a:ext>
          </a:extLst>
        </xdr:cNvPr>
        <xdr:cNvSpPr txBox="1">
          <a:spLocks noChangeArrowheads="1"/>
        </xdr:cNvSpPr>
      </xdr:nvSpPr>
      <xdr:spPr bwMode="auto">
        <a:xfrm>
          <a:off x="1076325" y="1507807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889" name="Text Box 448">
          <a:extLst>
            <a:ext uri="{FF2B5EF4-FFF2-40B4-BE49-F238E27FC236}">
              <a16:creationId xmlns:a16="http://schemas.microsoft.com/office/drawing/2014/main" id="{00000000-0008-0000-0200-00006107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890" name="Text Box 449">
          <a:extLst>
            <a:ext uri="{FF2B5EF4-FFF2-40B4-BE49-F238E27FC236}">
              <a16:creationId xmlns:a16="http://schemas.microsoft.com/office/drawing/2014/main" id="{00000000-0008-0000-0200-00006207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4"/>
    <xdr:sp macro="" textlink="">
      <xdr:nvSpPr>
        <xdr:cNvPr id="1891" name="Text Box 450">
          <a:extLst>
            <a:ext uri="{FF2B5EF4-FFF2-40B4-BE49-F238E27FC236}">
              <a16:creationId xmlns:a16="http://schemas.microsoft.com/office/drawing/2014/main" id="{00000000-0008-0000-0200-000063070000}"/>
            </a:ext>
          </a:extLst>
        </xdr:cNvPr>
        <xdr:cNvSpPr txBox="1">
          <a:spLocks noChangeArrowheads="1"/>
        </xdr:cNvSpPr>
      </xdr:nvSpPr>
      <xdr:spPr bwMode="auto">
        <a:xfrm>
          <a:off x="1076325" y="15078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892" name="Text Box 451">
          <a:extLst>
            <a:ext uri="{FF2B5EF4-FFF2-40B4-BE49-F238E27FC236}">
              <a16:creationId xmlns:a16="http://schemas.microsoft.com/office/drawing/2014/main" id="{00000000-0008-0000-0200-00006407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893" name="Text Box 452">
          <a:extLst>
            <a:ext uri="{FF2B5EF4-FFF2-40B4-BE49-F238E27FC236}">
              <a16:creationId xmlns:a16="http://schemas.microsoft.com/office/drawing/2014/main" id="{00000000-0008-0000-0200-00006507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4"/>
    <xdr:sp macro="" textlink="">
      <xdr:nvSpPr>
        <xdr:cNvPr id="1894" name="Text Box 453">
          <a:extLst>
            <a:ext uri="{FF2B5EF4-FFF2-40B4-BE49-F238E27FC236}">
              <a16:creationId xmlns:a16="http://schemas.microsoft.com/office/drawing/2014/main" id="{00000000-0008-0000-0200-000066070000}"/>
            </a:ext>
          </a:extLst>
        </xdr:cNvPr>
        <xdr:cNvSpPr txBox="1">
          <a:spLocks noChangeArrowheads="1"/>
        </xdr:cNvSpPr>
      </xdr:nvSpPr>
      <xdr:spPr bwMode="auto">
        <a:xfrm>
          <a:off x="1076325" y="15078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895" name="Text Box 454">
          <a:extLst>
            <a:ext uri="{FF2B5EF4-FFF2-40B4-BE49-F238E27FC236}">
              <a16:creationId xmlns:a16="http://schemas.microsoft.com/office/drawing/2014/main" id="{00000000-0008-0000-0200-00006707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896" name="Text Box 455">
          <a:extLst>
            <a:ext uri="{FF2B5EF4-FFF2-40B4-BE49-F238E27FC236}">
              <a16:creationId xmlns:a16="http://schemas.microsoft.com/office/drawing/2014/main" id="{00000000-0008-0000-0200-00006807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4"/>
    <xdr:sp macro="" textlink="">
      <xdr:nvSpPr>
        <xdr:cNvPr id="1897" name="Text Box 456">
          <a:extLst>
            <a:ext uri="{FF2B5EF4-FFF2-40B4-BE49-F238E27FC236}">
              <a16:creationId xmlns:a16="http://schemas.microsoft.com/office/drawing/2014/main" id="{00000000-0008-0000-0200-000069070000}"/>
            </a:ext>
          </a:extLst>
        </xdr:cNvPr>
        <xdr:cNvSpPr txBox="1">
          <a:spLocks noChangeArrowheads="1"/>
        </xdr:cNvSpPr>
      </xdr:nvSpPr>
      <xdr:spPr bwMode="auto">
        <a:xfrm>
          <a:off x="1076325" y="15078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4"/>
    <xdr:sp macro="" textlink="">
      <xdr:nvSpPr>
        <xdr:cNvPr id="1898" name="Text Box 457">
          <a:extLst>
            <a:ext uri="{FF2B5EF4-FFF2-40B4-BE49-F238E27FC236}">
              <a16:creationId xmlns:a16="http://schemas.microsoft.com/office/drawing/2014/main" id="{00000000-0008-0000-0200-00006A070000}"/>
            </a:ext>
          </a:extLst>
        </xdr:cNvPr>
        <xdr:cNvSpPr txBox="1">
          <a:spLocks noChangeArrowheads="1"/>
        </xdr:cNvSpPr>
      </xdr:nvSpPr>
      <xdr:spPr bwMode="auto">
        <a:xfrm>
          <a:off x="1076325" y="15078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899" name="Text Box 458">
          <a:extLst>
            <a:ext uri="{FF2B5EF4-FFF2-40B4-BE49-F238E27FC236}">
              <a16:creationId xmlns:a16="http://schemas.microsoft.com/office/drawing/2014/main" id="{00000000-0008-0000-0200-00006B07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900" name="Text Box 459">
          <a:extLst>
            <a:ext uri="{FF2B5EF4-FFF2-40B4-BE49-F238E27FC236}">
              <a16:creationId xmlns:a16="http://schemas.microsoft.com/office/drawing/2014/main" id="{00000000-0008-0000-0200-00006C07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4"/>
    <xdr:sp macro="" textlink="">
      <xdr:nvSpPr>
        <xdr:cNvPr id="1901" name="Text Box 460">
          <a:extLst>
            <a:ext uri="{FF2B5EF4-FFF2-40B4-BE49-F238E27FC236}">
              <a16:creationId xmlns:a16="http://schemas.microsoft.com/office/drawing/2014/main" id="{00000000-0008-0000-0200-00006D070000}"/>
            </a:ext>
          </a:extLst>
        </xdr:cNvPr>
        <xdr:cNvSpPr txBox="1">
          <a:spLocks noChangeArrowheads="1"/>
        </xdr:cNvSpPr>
      </xdr:nvSpPr>
      <xdr:spPr bwMode="auto">
        <a:xfrm>
          <a:off x="1076325" y="15078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902" name="Text Box 461">
          <a:extLst>
            <a:ext uri="{FF2B5EF4-FFF2-40B4-BE49-F238E27FC236}">
              <a16:creationId xmlns:a16="http://schemas.microsoft.com/office/drawing/2014/main" id="{00000000-0008-0000-0200-00006E07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903" name="Text Box 462">
          <a:extLst>
            <a:ext uri="{FF2B5EF4-FFF2-40B4-BE49-F238E27FC236}">
              <a16:creationId xmlns:a16="http://schemas.microsoft.com/office/drawing/2014/main" id="{00000000-0008-0000-0200-00006F07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4"/>
    <xdr:sp macro="" textlink="">
      <xdr:nvSpPr>
        <xdr:cNvPr id="1904" name="Text Box 463">
          <a:extLst>
            <a:ext uri="{FF2B5EF4-FFF2-40B4-BE49-F238E27FC236}">
              <a16:creationId xmlns:a16="http://schemas.microsoft.com/office/drawing/2014/main" id="{00000000-0008-0000-0200-000070070000}"/>
            </a:ext>
          </a:extLst>
        </xdr:cNvPr>
        <xdr:cNvSpPr txBox="1">
          <a:spLocks noChangeArrowheads="1"/>
        </xdr:cNvSpPr>
      </xdr:nvSpPr>
      <xdr:spPr bwMode="auto">
        <a:xfrm>
          <a:off x="1076325" y="15078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905" name="Text Box 464">
          <a:extLst>
            <a:ext uri="{FF2B5EF4-FFF2-40B4-BE49-F238E27FC236}">
              <a16:creationId xmlns:a16="http://schemas.microsoft.com/office/drawing/2014/main" id="{00000000-0008-0000-0200-00007107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906" name="Text Box 465">
          <a:extLst>
            <a:ext uri="{FF2B5EF4-FFF2-40B4-BE49-F238E27FC236}">
              <a16:creationId xmlns:a16="http://schemas.microsoft.com/office/drawing/2014/main" id="{00000000-0008-0000-0200-00007207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4"/>
    <xdr:sp macro="" textlink="">
      <xdr:nvSpPr>
        <xdr:cNvPr id="1907" name="Text Box 466">
          <a:extLst>
            <a:ext uri="{FF2B5EF4-FFF2-40B4-BE49-F238E27FC236}">
              <a16:creationId xmlns:a16="http://schemas.microsoft.com/office/drawing/2014/main" id="{00000000-0008-0000-0200-000073070000}"/>
            </a:ext>
          </a:extLst>
        </xdr:cNvPr>
        <xdr:cNvSpPr txBox="1">
          <a:spLocks noChangeArrowheads="1"/>
        </xdr:cNvSpPr>
      </xdr:nvSpPr>
      <xdr:spPr bwMode="auto">
        <a:xfrm>
          <a:off x="1076325" y="15078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4"/>
    <xdr:sp macro="" textlink="">
      <xdr:nvSpPr>
        <xdr:cNvPr id="1908" name="Text Box 467">
          <a:extLst>
            <a:ext uri="{FF2B5EF4-FFF2-40B4-BE49-F238E27FC236}">
              <a16:creationId xmlns:a16="http://schemas.microsoft.com/office/drawing/2014/main" id="{00000000-0008-0000-0200-000074070000}"/>
            </a:ext>
          </a:extLst>
        </xdr:cNvPr>
        <xdr:cNvSpPr txBox="1">
          <a:spLocks noChangeArrowheads="1"/>
        </xdr:cNvSpPr>
      </xdr:nvSpPr>
      <xdr:spPr bwMode="auto">
        <a:xfrm>
          <a:off x="1076325" y="15078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909" name="Text Box 468">
          <a:extLst>
            <a:ext uri="{FF2B5EF4-FFF2-40B4-BE49-F238E27FC236}">
              <a16:creationId xmlns:a16="http://schemas.microsoft.com/office/drawing/2014/main" id="{00000000-0008-0000-0200-00007507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910" name="Text Box 469">
          <a:extLst>
            <a:ext uri="{FF2B5EF4-FFF2-40B4-BE49-F238E27FC236}">
              <a16:creationId xmlns:a16="http://schemas.microsoft.com/office/drawing/2014/main" id="{00000000-0008-0000-0200-00007607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4"/>
    <xdr:sp macro="" textlink="">
      <xdr:nvSpPr>
        <xdr:cNvPr id="1911" name="Text Box 470">
          <a:extLst>
            <a:ext uri="{FF2B5EF4-FFF2-40B4-BE49-F238E27FC236}">
              <a16:creationId xmlns:a16="http://schemas.microsoft.com/office/drawing/2014/main" id="{00000000-0008-0000-0200-000077070000}"/>
            </a:ext>
          </a:extLst>
        </xdr:cNvPr>
        <xdr:cNvSpPr txBox="1">
          <a:spLocks noChangeArrowheads="1"/>
        </xdr:cNvSpPr>
      </xdr:nvSpPr>
      <xdr:spPr bwMode="auto">
        <a:xfrm>
          <a:off x="1076325" y="15078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912" name="Text Box 471">
          <a:extLst>
            <a:ext uri="{FF2B5EF4-FFF2-40B4-BE49-F238E27FC236}">
              <a16:creationId xmlns:a16="http://schemas.microsoft.com/office/drawing/2014/main" id="{00000000-0008-0000-0200-00007807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913" name="Text Box 472">
          <a:extLst>
            <a:ext uri="{FF2B5EF4-FFF2-40B4-BE49-F238E27FC236}">
              <a16:creationId xmlns:a16="http://schemas.microsoft.com/office/drawing/2014/main" id="{00000000-0008-0000-0200-00007907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4"/>
    <xdr:sp macro="" textlink="">
      <xdr:nvSpPr>
        <xdr:cNvPr id="1914" name="Text Box 473">
          <a:extLst>
            <a:ext uri="{FF2B5EF4-FFF2-40B4-BE49-F238E27FC236}">
              <a16:creationId xmlns:a16="http://schemas.microsoft.com/office/drawing/2014/main" id="{00000000-0008-0000-0200-00007A070000}"/>
            </a:ext>
          </a:extLst>
        </xdr:cNvPr>
        <xdr:cNvSpPr txBox="1">
          <a:spLocks noChangeArrowheads="1"/>
        </xdr:cNvSpPr>
      </xdr:nvSpPr>
      <xdr:spPr bwMode="auto">
        <a:xfrm>
          <a:off x="1076325" y="15078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915" name="Text Box 474">
          <a:extLst>
            <a:ext uri="{FF2B5EF4-FFF2-40B4-BE49-F238E27FC236}">
              <a16:creationId xmlns:a16="http://schemas.microsoft.com/office/drawing/2014/main" id="{00000000-0008-0000-0200-00007B07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916" name="Text Box 475">
          <a:extLst>
            <a:ext uri="{FF2B5EF4-FFF2-40B4-BE49-F238E27FC236}">
              <a16:creationId xmlns:a16="http://schemas.microsoft.com/office/drawing/2014/main" id="{00000000-0008-0000-0200-00007C07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4"/>
    <xdr:sp macro="" textlink="">
      <xdr:nvSpPr>
        <xdr:cNvPr id="1917" name="Text Box 476">
          <a:extLst>
            <a:ext uri="{FF2B5EF4-FFF2-40B4-BE49-F238E27FC236}">
              <a16:creationId xmlns:a16="http://schemas.microsoft.com/office/drawing/2014/main" id="{00000000-0008-0000-0200-00007D070000}"/>
            </a:ext>
          </a:extLst>
        </xdr:cNvPr>
        <xdr:cNvSpPr txBox="1">
          <a:spLocks noChangeArrowheads="1"/>
        </xdr:cNvSpPr>
      </xdr:nvSpPr>
      <xdr:spPr bwMode="auto">
        <a:xfrm>
          <a:off x="1076325" y="15078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918" name="Text Box 477">
          <a:extLst>
            <a:ext uri="{FF2B5EF4-FFF2-40B4-BE49-F238E27FC236}">
              <a16:creationId xmlns:a16="http://schemas.microsoft.com/office/drawing/2014/main" id="{00000000-0008-0000-0200-00007E07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919" name="Text Box 478">
          <a:extLst>
            <a:ext uri="{FF2B5EF4-FFF2-40B4-BE49-F238E27FC236}">
              <a16:creationId xmlns:a16="http://schemas.microsoft.com/office/drawing/2014/main" id="{00000000-0008-0000-0200-00007F07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7"/>
    <xdr:sp macro="" textlink="">
      <xdr:nvSpPr>
        <xdr:cNvPr id="1920" name="Text Box 479">
          <a:extLst>
            <a:ext uri="{FF2B5EF4-FFF2-40B4-BE49-F238E27FC236}">
              <a16:creationId xmlns:a16="http://schemas.microsoft.com/office/drawing/2014/main" id="{00000000-0008-0000-0200-000080070000}"/>
            </a:ext>
          </a:extLst>
        </xdr:cNvPr>
        <xdr:cNvSpPr txBox="1">
          <a:spLocks noChangeArrowheads="1"/>
        </xdr:cNvSpPr>
      </xdr:nvSpPr>
      <xdr:spPr bwMode="auto">
        <a:xfrm>
          <a:off x="1076325" y="1507807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921" name="Text Box 480">
          <a:extLst>
            <a:ext uri="{FF2B5EF4-FFF2-40B4-BE49-F238E27FC236}">
              <a16:creationId xmlns:a16="http://schemas.microsoft.com/office/drawing/2014/main" id="{00000000-0008-0000-0200-00008107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922" name="Text Box 481">
          <a:extLst>
            <a:ext uri="{FF2B5EF4-FFF2-40B4-BE49-F238E27FC236}">
              <a16:creationId xmlns:a16="http://schemas.microsoft.com/office/drawing/2014/main" id="{00000000-0008-0000-0200-00008207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7"/>
    <xdr:sp macro="" textlink="">
      <xdr:nvSpPr>
        <xdr:cNvPr id="1923" name="Text Box 482">
          <a:extLst>
            <a:ext uri="{FF2B5EF4-FFF2-40B4-BE49-F238E27FC236}">
              <a16:creationId xmlns:a16="http://schemas.microsoft.com/office/drawing/2014/main" id="{00000000-0008-0000-0200-000083070000}"/>
            </a:ext>
          </a:extLst>
        </xdr:cNvPr>
        <xdr:cNvSpPr txBox="1">
          <a:spLocks noChangeArrowheads="1"/>
        </xdr:cNvSpPr>
      </xdr:nvSpPr>
      <xdr:spPr bwMode="auto">
        <a:xfrm>
          <a:off x="1076325" y="1507807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924" name="Text Box 483">
          <a:extLst>
            <a:ext uri="{FF2B5EF4-FFF2-40B4-BE49-F238E27FC236}">
              <a16:creationId xmlns:a16="http://schemas.microsoft.com/office/drawing/2014/main" id="{00000000-0008-0000-0200-00008407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925" name="Text Box 484">
          <a:extLst>
            <a:ext uri="{FF2B5EF4-FFF2-40B4-BE49-F238E27FC236}">
              <a16:creationId xmlns:a16="http://schemas.microsoft.com/office/drawing/2014/main" id="{00000000-0008-0000-0200-00008507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7"/>
    <xdr:sp macro="" textlink="">
      <xdr:nvSpPr>
        <xdr:cNvPr id="1926" name="Text Box 485">
          <a:extLst>
            <a:ext uri="{FF2B5EF4-FFF2-40B4-BE49-F238E27FC236}">
              <a16:creationId xmlns:a16="http://schemas.microsoft.com/office/drawing/2014/main" id="{00000000-0008-0000-0200-000086070000}"/>
            </a:ext>
          </a:extLst>
        </xdr:cNvPr>
        <xdr:cNvSpPr txBox="1">
          <a:spLocks noChangeArrowheads="1"/>
        </xdr:cNvSpPr>
      </xdr:nvSpPr>
      <xdr:spPr bwMode="auto">
        <a:xfrm>
          <a:off x="1076325" y="1507807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7"/>
    <xdr:sp macro="" textlink="">
      <xdr:nvSpPr>
        <xdr:cNvPr id="1927" name="Text Box 486">
          <a:extLst>
            <a:ext uri="{FF2B5EF4-FFF2-40B4-BE49-F238E27FC236}">
              <a16:creationId xmlns:a16="http://schemas.microsoft.com/office/drawing/2014/main" id="{00000000-0008-0000-0200-000087070000}"/>
            </a:ext>
          </a:extLst>
        </xdr:cNvPr>
        <xdr:cNvSpPr txBox="1">
          <a:spLocks noChangeArrowheads="1"/>
        </xdr:cNvSpPr>
      </xdr:nvSpPr>
      <xdr:spPr bwMode="auto">
        <a:xfrm>
          <a:off x="1076325" y="1507807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928" name="Text Box 487">
          <a:extLst>
            <a:ext uri="{FF2B5EF4-FFF2-40B4-BE49-F238E27FC236}">
              <a16:creationId xmlns:a16="http://schemas.microsoft.com/office/drawing/2014/main" id="{00000000-0008-0000-0200-00008807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929" name="Text Box 488">
          <a:extLst>
            <a:ext uri="{FF2B5EF4-FFF2-40B4-BE49-F238E27FC236}">
              <a16:creationId xmlns:a16="http://schemas.microsoft.com/office/drawing/2014/main" id="{00000000-0008-0000-0200-00008907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7"/>
    <xdr:sp macro="" textlink="">
      <xdr:nvSpPr>
        <xdr:cNvPr id="1930" name="Text Box 489">
          <a:extLst>
            <a:ext uri="{FF2B5EF4-FFF2-40B4-BE49-F238E27FC236}">
              <a16:creationId xmlns:a16="http://schemas.microsoft.com/office/drawing/2014/main" id="{00000000-0008-0000-0200-00008A070000}"/>
            </a:ext>
          </a:extLst>
        </xdr:cNvPr>
        <xdr:cNvSpPr txBox="1">
          <a:spLocks noChangeArrowheads="1"/>
        </xdr:cNvSpPr>
      </xdr:nvSpPr>
      <xdr:spPr bwMode="auto">
        <a:xfrm>
          <a:off x="1076325" y="1507807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931" name="Text Box 490">
          <a:extLst>
            <a:ext uri="{FF2B5EF4-FFF2-40B4-BE49-F238E27FC236}">
              <a16:creationId xmlns:a16="http://schemas.microsoft.com/office/drawing/2014/main" id="{00000000-0008-0000-0200-00008B07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932" name="Text Box 491">
          <a:extLst>
            <a:ext uri="{FF2B5EF4-FFF2-40B4-BE49-F238E27FC236}">
              <a16:creationId xmlns:a16="http://schemas.microsoft.com/office/drawing/2014/main" id="{00000000-0008-0000-0200-00008C07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7"/>
    <xdr:sp macro="" textlink="">
      <xdr:nvSpPr>
        <xdr:cNvPr id="1933" name="Text Box 492">
          <a:extLst>
            <a:ext uri="{FF2B5EF4-FFF2-40B4-BE49-F238E27FC236}">
              <a16:creationId xmlns:a16="http://schemas.microsoft.com/office/drawing/2014/main" id="{00000000-0008-0000-0200-00008D070000}"/>
            </a:ext>
          </a:extLst>
        </xdr:cNvPr>
        <xdr:cNvSpPr txBox="1">
          <a:spLocks noChangeArrowheads="1"/>
        </xdr:cNvSpPr>
      </xdr:nvSpPr>
      <xdr:spPr bwMode="auto">
        <a:xfrm>
          <a:off x="1076325" y="1507807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934" name="Text Box 493">
          <a:extLst>
            <a:ext uri="{FF2B5EF4-FFF2-40B4-BE49-F238E27FC236}">
              <a16:creationId xmlns:a16="http://schemas.microsoft.com/office/drawing/2014/main" id="{00000000-0008-0000-0200-00008E07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935" name="Text Box 494">
          <a:extLst>
            <a:ext uri="{FF2B5EF4-FFF2-40B4-BE49-F238E27FC236}">
              <a16:creationId xmlns:a16="http://schemas.microsoft.com/office/drawing/2014/main" id="{00000000-0008-0000-0200-00008F07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7"/>
    <xdr:sp macro="" textlink="">
      <xdr:nvSpPr>
        <xdr:cNvPr id="1936" name="Text Box 495">
          <a:extLst>
            <a:ext uri="{FF2B5EF4-FFF2-40B4-BE49-F238E27FC236}">
              <a16:creationId xmlns:a16="http://schemas.microsoft.com/office/drawing/2014/main" id="{00000000-0008-0000-0200-000090070000}"/>
            </a:ext>
          </a:extLst>
        </xdr:cNvPr>
        <xdr:cNvSpPr txBox="1">
          <a:spLocks noChangeArrowheads="1"/>
        </xdr:cNvSpPr>
      </xdr:nvSpPr>
      <xdr:spPr bwMode="auto">
        <a:xfrm>
          <a:off x="1076325" y="1507807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7"/>
    <xdr:sp macro="" textlink="">
      <xdr:nvSpPr>
        <xdr:cNvPr id="1937" name="Text Box 496">
          <a:extLst>
            <a:ext uri="{FF2B5EF4-FFF2-40B4-BE49-F238E27FC236}">
              <a16:creationId xmlns:a16="http://schemas.microsoft.com/office/drawing/2014/main" id="{00000000-0008-0000-0200-000091070000}"/>
            </a:ext>
          </a:extLst>
        </xdr:cNvPr>
        <xdr:cNvSpPr txBox="1">
          <a:spLocks noChangeArrowheads="1"/>
        </xdr:cNvSpPr>
      </xdr:nvSpPr>
      <xdr:spPr bwMode="auto">
        <a:xfrm>
          <a:off x="1076325" y="1507807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938" name="Text Box 497">
          <a:extLst>
            <a:ext uri="{FF2B5EF4-FFF2-40B4-BE49-F238E27FC236}">
              <a16:creationId xmlns:a16="http://schemas.microsoft.com/office/drawing/2014/main" id="{00000000-0008-0000-0200-00009207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939" name="Text Box 498">
          <a:extLst>
            <a:ext uri="{FF2B5EF4-FFF2-40B4-BE49-F238E27FC236}">
              <a16:creationId xmlns:a16="http://schemas.microsoft.com/office/drawing/2014/main" id="{00000000-0008-0000-0200-00009307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7"/>
    <xdr:sp macro="" textlink="">
      <xdr:nvSpPr>
        <xdr:cNvPr id="1940" name="Text Box 499">
          <a:extLst>
            <a:ext uri="{FF2B5EF4-FFF2-40B4-BE49-F238E27FC236}">
              <a16:creationId xmlns:a16="http://schemas.microsoft.com/office/drawing/2014/main" id="{00000000-0008-0000-0200-000094070000}"/>
            </a:ext>
          </a:extLst>
        </xdr:cNvPr>
        <xdr:cNvSpPr txBox="1">
          <a:spLocks noChangeArrowheads="1"/>
        </xdr:cNvSpPr>
      </xdr:nvSpPr>
      <xdr:spPr bwMode="auto">
        <a:xfrm>
          <a:off x="1076325" y="1507807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941" name="Text Box 500">
          <a:extLst>
            <a:ext uri="{FF2B5EF4-FFF2-40B4-BE49-F238E27FC236}">
              <a16:creationId xmlns:a16="http://schemas.microsoft.com/office/drawing/2014/main" id="{00000000-0008-0000-0200-00009507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942" name="Text Box 501">
          <a:extLst>
            <a:ext uri="{FF2B5EF4-FFF2-40B4-BE49-F238E27FC236}">
              <a16:creationId xmlns:a16="http://schemas.microsoft.com/office/drawing/2014/main" id="{00000000-0008-0000-0200-00009607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7"/>
    <xdr:sp macro="" textlink="">
      <xdr:nvSpPr>
        <xdr:cNvPr id="1943" name="Text Box 502">
          <a:extLst>
            <a:ext uri="{FF2B5EF4-FFF2-40B4-BE49-F238E27FC236}">
              <a16:creationId xmlns:a16="http://schemas.microsoft.com/office/drawing/2014/main" id="{00000000-0008-0000-0200-000097070000}"/>
            </a:ext>
          </a:extLst>
        </xdr:cNvPr>
        <xdr:cNvSpPr txBox="1">
          <a:spLocks noChangeArrowheads="1"/>
        </xdr:cNvSpPr>
      </xdr:nvSpPr>
      <xdr:spPr bwMode="auto">
        <a:xfrm>
          <a:off x="1076325" y="1507807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944" name="Text Box 503">
          <a:extLst>
            <a:ext uri="{FF2B5EF4-FFF2-40B4-BE49-F238E27FC236}">
              <a16:creationId xmlns:a16="http://schemas.microsoft.com/office/drawing/2014/main" id="{00000000-0008-0000-0200-00009807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945" name="Text Box 504">
          <a:extLst>
            <a:ext uri="{FF2B5EF4-FFF2-40B4-BE49-F238E27FC236}">
              <a16:creationId xmlns:a16="http://schemas.microsoft.com/office/drawing/2014/main" id="{00000000-0008-0000-0200-00009907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7"/>
    <xdr:sp macro="" textlink="">
      <xdr:nvSpPr>
        <xdr:cNvPr id="1946" name="Text Box 505">
          <a:extLst>
            <a:ext uri="{FF2B5EF4-FFF2-40B4-BE49-F238E27FC236}">
              <a16:creationId xmlns:a16="http://schemas.microsoft.com/office/drawing/2014/main" id="{00000000-0008-0000-0200-00009A070000}"/>
            </a:ext>
          </a:extLst>
        </xdr:cNvPr>
        <xdr:cNvSpPr txBox="1">
          <a:spLocks noChangeArrowheads="1"/>
        </xdr:cNvSpPr>
      </xdr:nvSpPr>
      <xdr:spPr bwMode="auto">
        <a:xfrm>
          <a:off x="1076325" y="1507807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947" name="Text Box 506">
          <a:extLst>
            <a:ext uri="{FF2B5EF4-FFF2-40B4-BE49-F238E27FC236}">
              <a16:creationId xmlns:a16="http://schemas.microsoft.com/office/drawing/2014/main" id="{00000000-0008-0000-0200-00009B07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948" name="Text Box 507">
          <a:extLst>
            <a:ext uri="{FF2B5EF4-FFF2-40B4-BE49-F238E27FC236}">
              <a16:creationId xmlns:a16="http://schemas.microsoft.com/office/drawing/2014/main" id="{00000000-0008-0000-0200-00009C07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4"/>
    <xdr:sp macro="" textlink="">
      <xdr:nvSpPr>
        <xdr:cNvPr id="1949" name="Text Box 508">
          <a:extLst>
            <a:ext uri="{FF2B5EF4-FFF2-40B4-BE49-F238E27FC236}">
              <a16:creationId xmlns:a16="http://schemas.microsoft.com/office/drawing/2014/main" id="{00000000-0008-0000-0200-00009D070000}"/>
            </a:ext>
          </a:extLst>
        </xdr:cNvPr>
        <xdr:cNvSpPr txBox="1">
          <a:spLocks noChangeArrowheads="1"/>
        </xdr:cNvSpPr>
      </xdr:nvSpPr>
      <xdr:spPr bwMode="auto">
        <a:xfrm>
          <a:off x="1076325" y="15078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950" name="Text Box 509">
          <a:extLst>
            <a:ext uri="{FF2B5EF4-FFF2-40B4-BE49-F238E27FC236}">
              <a16:creationId xmlns:a16="http://schemas.microsoft.com/office/drawing/2014/main" id="{00000000-0008-0000-0200-00009E07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951" name="Text Box 510">
          <a:extLst>
            <a:ext uri="{FF2B5EF4-FFF2-40B4-BE49-F238E27FC236}">
              <a16:creationId xmlns:a16="http://schemas.microsoft.com/office/drawing/2014/main" id="{00000000-0008-0000-0200-00009F07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4"/>
    <xdr:sp macro="" textlink="">
      <xdr:nvSpPr>
        <xdr:cNvPr id="1952" name="Text Box 511">
          <a:extLst>
            <a:ext uri="{FF2B5EF4-FFF2-40B4-BE49-F238E27FC236}">
              <a16:creationId xmlns:a16="http://schemas.microsoft.com/office/drawing/2014/main" id="{00000000-0008-0000-0200-0000A0070000}"/>
            </a:ext>
          </a:extLst>
        </xdr:cNvPr>
        <xdr:cNvSpPr txBox="1">
          <a:spLocks noChangeArrowheads="1"/>
        </xdr:cNvSpPr>
      </xdr:nvSpPr>
      <xdr:spPr bwMode="auto">
        <a:xfrm>
          <a:off x="1076325" y="15078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953" name="Text Box 512">
          <a:extLst>
            <a:ext uri="{FF2B5EF4-FFF2-40B4-BE49-F238E27FC236}">
              <a16:creationId xmlns:a16="http://schemas.microsoft.com/office/drawing/2014/main" id="{00000000-0008-0000-0200-0000A107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954" name="Text Box 513">
          <a:extLst>
            <a:ext uri="{FF2B5EF4-FFF2-40B4-BE49-F238E27FC236}">
              <a16:creationId xmlns:a16="http://schemas.microsoft.com/office/drawing/2014/main" id="{00000000-0008-0000-0200-0000A207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4"/>
    <xdr:sp macro="" textlink="">
      <xdr:nvSpPr>
        <xdr:cNvPr id="1955" name="Text Box 514">
          <a:extLst>
            <a:ext uri="{FF2B5EF4-FFF2-40B4-BE49-F238E27FC236}">
              <a16:creationId xmlns:a16="http://schemas.microsoft.com/office/drawing/2014/main" id="{00000000-0008-0000-0200-0000A3070000}"/>
            </a:ext>
          </a:extLst>
        </xdr:cNvPr>
        <xdr:cNvSpPr txBox="1">
          <a:spLocks noChangeArrowheads="1"/>
        </xdr:cNvSpPr>
      </xdr:nvSpPr>
      <xdr:spPr bwMode="auto">
        <a:xfrm>
          <a:off x="1076325" y="15078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4"/>
    <xdr:sp macro="" textlink="">
      <xdr:nvSpPr>
        <xdr:cNvPr id="1956" name="Text Box 515">
          <a:extLst>
            <a:ext uri="{FF2B5EF4-FFF2-40B4-BE49-F238E27FC236}">
              <a16:creationId xmlns:a16="http://schemas.microsoft.com/office/drawing/2014/main" id="{00000000-0008-0000-0200-0000A4070000}"/>
            </a:ext>
          </a:extLst>
        </xdr:cNvPr>
        <xdr:cNvSpPr txBox="1">
          <a:spLocks noChangeArrowheads="1"/>
        </xdr:cNvSpPr>
      </xdr:nvSpPr>
      <xdr:spPr bwMode="auto">
        <a:xfrm>
          <a:off x="1076325" y="15078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957" name="Text Box 516">
          <a:extLst>
            <a:ext uri="{FF2B5EF4-FFF2-40B4-BE49-F238E27FC236}">
              <a16:creationId xmlns:a16="http://schemas.microsoft.com/office/drawing/2014/main" id="{00000000-0008-0000-0200-0000A507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958" name="Text Box 517">
          <a:extLst>
            <a:ext uri="{FF2B5EF4-FFF2-40B4-BE49-F238E27FC236}">
              <a16:creationId xmlns:a16="http://schemas.microsoft.com/office/drawing/2014/main" id="{00000000-0008-0000-0200-0000A607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4"/>
    <xdr:sp macro="" textlink="">
      <xdr:nvSpPr>
        <xdr:cNvPr id="1959" name="Text Box 518">
          <a:extLst>
            <a:ext uri="{FF2B5EF4-FFF2-40B4-BE49-F238E27FC236}">
              <a16:creationId xmlns:a16="http://schemas.microsoft.com/office/drawing/2014/main" id="{00000000-0008-0000-0200-0000A7070000}"/>
            </a:ext>
          </a:extLst>
        </xdr:cNvPr>
        <xdr:cNvSpPr txBox="1">
          <a:spLocks noChangeArrowheads="1"/>
        </xdr:cNvSpPr>
      </xdr:nvSpPr>
      <xdr:spPr bwMode="auto">
        <a:xfrm>
          <a:off x="1076325" y="15078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960" name="Text Box 519">
          <a:extLst>
            <a:ext uri="{FF2B5EF4-FFF2-40B4-BE49-F238E27FC236}">
              <a16:creationId xmlns:a16="http://schemas.microsoft.com/office/drawing/2014/main" id="{00000000-0008-0000-0200-0000A807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961" name="Text Box 520">
          <a:extLst>
            <a:ext uri="{FF2B5EF4-FFF2-40B4-BE49-F238E27FC236}">
              <a16:creationId xmlns:a16="http://schemas.microsoft.com/office/drawing/2014/main" id="{00000000-0008-0000-0200-0000A907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4"/>
    <xdr:sp macro="" textlink="">
      <xdr:nvSpPr>
        <xdr:cNvPr id="1962" name="Text Box 521">
          <a:extLst>
            <a:ext uri="{FF2B5EF4-FFF2-40B4-BE49-F238E27FC236}">
              <a16:creationId xmlns:a16="http://schemas.microsoft.com/office/drawing/2014/main" id="{00000000-0008-0000-0200-0000AA070000}"/>
            </a:ext>
          </a:extLst>
        </xdr:cNvPr>
        <xdr:cNvSpPr txBox="1">
          <a:spLocks noChangeArrowheads="1"/>
        </xdr:cNvSpPr>
      </xdr:nvSpPr>
      <xdr:spPr bwMode="auto">
        <a:xfrm>
          <a:off x="1076325" y="15078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963" name="Text Box 522">
          <a:extLst>
            <a:ext uri="{FF2B5EF4-FFF2-40B4-BE49-F238E27FC236}">
              <a16:creationId xmlns:a16="http://schemas.microsoft.com/office/drawing/2014/main" id="{00000000-0008-0000-0200-0000AB07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964" name="Text Box 523">
          <a:extLst>
            <a:ext uri="{FF2B5EF4-FFF2-40B4-BE49-F238E27FC236}">
              <a16:creationId xmlns:a16="http://schemas.microsoft.com/office/drawing/2014/main" id="{00000000-0008-0000-0200-0000AC07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4"/>
    <xdr:sp macro="" textlink="">
      <xdr:nvSpPr>
        <xdr:cNvPr id="1965" name="Text Box 524">
          <a:extLst>
            <a:ext uri="{FF2B5EF4-FFF2-40B4-BE49-F238E27FC236}">
              <a16:creationId xmlns:a16="http://schemas.microsoft.com/office/drawing/2014/main" id="{00000000-0008-0000-0200-0000AD070000}"/>
            </a:ext>
          </a:extLst>
        </xdr:cNvPr>
        <xdr:cNvSpPr txBox="1">
          <a:spLocks noChangeArrowheads="1"/>
        </xdr:cNvSpPr>
      </xdr:nvSpPr>
      <xdr:spPr bwMode="auto">
        <a:xfrm>
          <a:off x="1076325" y="15078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4"/>
    <xdr:sp macro="" textlink="">
      <xdr:nvSpPr>
        <xdr:cNvPr id="1966" name="Text Box 525">
          <a:extLst>
            <a:ext uri="{FF2B5EF4-FFF2-40B4-BE49-F238E27FC236}">
              <a16:creationId xmlns:a16="http://schemas.microsoft.com/office/drawing/2014/main" id="{00000000-0008-0000-0200-0000AE070000}"/>
            </a:ext>
          </a:extLst>
        </xdr:cNvPr>
        <xdr:cNvSpPr txBox="1">
          <a:spLocks noChangeArrowheads="1"/>
        </xdr:cNvSpPr>
      </xdr:nvSpPr>
      <xdr:spPr bwMode="auto">
        <a:xfrm>
          <a:off x="1076325" y="15078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967" name="Text Box 526">
          <a:extLst>
            <a:ext uri="{FF2B5EF4-FFF2-40B4-BE49-F238E27FC236}">
              <a16:creationId xmlns:a16="http://schemas.microsoft.com/office/drawing/2014/main" id="{00000000-0008-0000-0200-0000AF07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968" name="Text Box 527">
          <a:extLst>
            <a:ext uri="{FF2B5EF4-FFF2-40B4-BE49-F238E27FC236}">
              <a16:creationId xmlns:a16="http://schemas.microsoft.com/office/drawing/2014/main" id="{00000000-0008-0000-0200-0000B007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4"/>
    <xdr:sp macro="" textlink="">
      <xdr:nvSpPr>
        <xdr:cNvPr id="1969" name="Text Box 528">
          <a:extLst>
            <a:ext uri="{FF2B5EF4-FFF2-40B4-BE49-F238E27FC236}">
              <a16:creationId xmlns:a16="http://schemas.microsoft.com/office/drawing/2014/main" id="{00000000-0008-0000-0200-0000B1070000}"/>
            </a:ext>
          </a:extLst>
        </xdr:cNvPr>
        <xdr:cNvSpPr txBox="1">
          <a:spLocks noChangeArrowheads="1"/>
        </xdr:cNvSpPr>
      </xdr:nvSpPr>
      <xdr:spPr bwMode="auto">
        <a:xfrm>
          <a:off x="1076325" y="15078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970" name="Text Box 529">
          <a:extLst>
            <a:ext uri="{FF2B5EF4-FFF2-40B4-BE49-F238E27FC236}">
              <a16:creationId xmlns:a16="http://schemas.microsoft.com/office/drawing/2014/main" id="{00000000-0008-0000-0200-0000B207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971" name="Text Box 530">
          <a:extLst>
            <a:ext uri="{FF2B5EF4-FFF2-40B4-BE49-F238E27FC236}">
              <a16:creationId xmlns:a16="http://schemas.microsoft.com/office/drawing/2014/main" id="{00000000-0008-0000-0200-0000B307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4"/>
    <xdr:sp macro="" textlink="">
      <xdr:nvSpPr>
        <xdr:cNvPr id="1972" name="Text Box 531">
          <a:extLst>
            <a:ext uri="{FF2B5EF4-FFF2-40B4-BE49-F238E27FC236}">
              <a16:creationId xmlns:a16="http://schemas.microsoft.com/office/drawing/2014/main" id="{00000000-0008-0000-0200-0000B4070000}"/>
            </a:ext>
          </a:extLst>
        </xdr:cNvPr>
        <xdr:cNvSpPr txBox="1">
          <a:spLocks noChangeArrowheads="1"/>
        </xdr:cNvSpPr>
      </xdr:nvSpPr>
      <xdr:spPr bwMode="auto">
        <a:xfrm>
          <a:off x="1076325" y="15078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973" name="Text Box 532">
          <a:extLst>
            <a:ext uri="{FF2B5EF4-FFF2-40B4-BE49-F238E27FC236}">
              <a16:creationId xmlns:a16="http://schemas.microsoft.com/office/drawing/2014/main" id="{00000000-0008-0000-0200-0000B507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974" name="Text Box 533">
          <a:extLst>
            <a:ext uri="{FF2B5EF4-FFF2-40B4-BE49-F238E27FC236}">
              <a16:creationId xmlns:a16="http://schemas.microsoft.com/office/drawing/2014/main" id="{00000000-0008-0000-0200-0000B607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4"/>
    <xdr:sp macro="" textlink="">
      <xdr:nvSpPr>
        <xdr:cNvPr id="1975" name="Text Box 534">
          <a:extLst>
            <a:ext uri="{FF2B5EF4-FFF2-40B4-BE49-F238E27FC236}">
              <a16:creationId xmlns:a16="http://schemas.microsoft.com/office/drawing/2014/main" id="{00000000-0008-0000-0200-0000B7070000}"/>
            </a:ext>
          </a:extLst>
        </xdr:cNvPr>
        <xdr:cNvSpPr txBox="1">
          <a:spLocks noChangeArrowheads="1"/>
        </xdr:cNvSpPr>
      </xdr:nvSpPr>
      <xdr:spPr bwMode="auto">
        <a:xfrm>
          <a:off x="1076325" y="15078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6"/>
    <xdr:sp macro="" textlink="">
      <xdr:nvSpPr>
        <xdr:cNvPr id="1976" name="Text Box 535">
          <a:extLst>
            <a:ext uri="{FF2B5EF4-FFF2-40B4-BE49-F238E27FC236}">
              <a16:creationId xmlns:a16="http://schemas.microsoft.com/office/drawing/2014/main" id="{00000000-0008-0000-0200-0000B8070000}"/>
            </a:ext>
          </a:extLst>
        </xdr:cNvPr>
        <xdr:cNvSpPr txBox="1">
          <a:spLocks noChangeArrowheads="1"/>
        </xdr:cNvSpPr>
      </xdr:nvSpPr>
      <xdr:spPr bwMode="auto">
        <a:xfrm>
          <a:off x="1076325" y="15078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977" name="Text Box 536">
          <a:extLst>
            <a:ext uri="{FF2B5EF4-FFF2-40B4-BE49-F238E27FC236}">
              <a16:creationId xmlns:a16="http://schemas.microsoft.com/office/drawing/2014/main" id="{00000000-0008-0000-0200-0000B907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978" name="Text Box 537">
          <a:extLst>
            <a:ext uri="{FF2B5EF4-FFF2-40B4-BE49-F238E27FC236}">
              <a16:creationId xmlns:a16="http://schemas.microsoft.com/office/drawing/2014/main" id="{00000000-0008-0000-0200-0000BA07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6"/>
    <xdr:sp macro="" textlink="">
      <xdr:nvSpPr>
        <xdr:cNvPr id="1979" name="Text Box 538">
          <a:extLst>
            <a:ext uri="{FF2B5EF4-FFF2-40B4-BE49-F238E27FC236}">
              <a16:creationId xmlns:a16="http://schemas.microsoft.com/office/drawing/2014/main" id="{00000000-0008-0000-0200-0000BB070000}"/>
            </a:ext>
          </a:extLst>
        </xdr:cNvPr>
        <xdr:cNvSpPr txBox="1">
          <a:spLocks noChangeArrowheads="1"/>
        </xdr:cNvSpPr>
      </xdr:nvSpPr>
      <xdr:spPr bwMode="auto">
        <a:xfrm>
          <a:off x="1076325" y="15078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980" name="Text Box 539">
          <a:extLst>
            <a:ext uri="{FF2B5EF4-FFF2-40B4-BE49-F238E27FC236}">
              <a16:creationId xmlns:a16="http://schemas.microsoft.com/office/drawing/2014/main" id="{00000000-0008-0000-0200-0000BC07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981" name="Text Box 540">
          <a:extLst>
            <a:ext uri="{FF2B5EF4-FFF2-40B4-BE49-F238E27FC236}">
              <a16:creationId xmlns:a16="http://schemas.microsoft.com/office/drawing/2014/main" id="{00000000-0008-0000-0200-0000BD07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6"/>
    <xdr:sp macro="" textlink="">
      <xdr:nvSpPr>
        <xdr:cNvPr id="1982" name="Text Box 541">
          <a:extLst>
            <a:ext uri="{FF2B5EF4-FFF2-40B4-BE49-F238E27FC236}">
              <a16:creationId xmlns:a16="http://schemas.microsoft.com/office/drawing/2014/main" id="{00000000-0008-0000-0200-0000BE070000}"/>
            </a:ext>
          </a:extLst>
        </xdr:cNvPr>
        <xdr:cNvSpPr txBox="1">
          <a:spLocks noChangeArrowheads="1"/>
        </xdr:cNvSpPr>
      </xdr:nvSpPr>
      <xdr:spPr bwMode="auto">
        <a:xfrm>
          <a:off x="1076325" y="15078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983" name="Text Box 542">
          <a:extLst>
            <a:ext uri="{FF2B5EF4-FFF2-40B4-BE49-F238E27FC236}">
              <a16:creationId xmlns:a16="http://schemas.microsoft.com/office/drawing/2014/main" id="{00000000-0008-0000-0200-0000BF07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984" name="Text Box 543">
          <a:extLst>
            <a:ext uri="{FF2B5EF4-FFF2-40B4-BE49-F238E27FC236}">
              <a16:creationId xmlns:a16="http://schemas.microsoft.com/office/drawing/2014/main" id="{00000000-0008-0000-0200-0000C007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6"/>
    <xdr:sp macro="" textlink="">
      <xdr:nvSpPr>
        <xdr:cNvPr id="1985" name="Text Box 544">
          <a:extLst>
            <a:ext uri="{FF2B5EF4-FFF2-40B4-BE49-F238E27FC236}">
              <a16:creationId xmlns:a16="http://schemas.microsoft.com/office/drawing/2014/main" id="{00000000-0008-0000-0200-0000C1070000}"/>
            </a:ext>
          </a:extLst>
        </xdr:cNvPr>
        <xdr:cNvSpPr txBox="1">
          <a:spLocks noChangeArrowheads="1"/>
        </xdr:cNvSpPr>
      </xdr:nvSpPr>
      <xdr:spPr bwMode="auto">
        <a:xfrm>
          <a:off x="1076325" y="15078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986" name="Text Box 545">
          <a:extLst>
            <a:ext uri="{FF2B5EF4-FFF2-40B4-BE49-F238E27FC236}">
              <a16:creationId xmlns:a16="http://schemas.microsoft.com/office/drawing/2014/main" id="{00000000-0008-0000-0200-0000C207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987" name="Text Box 546">
          <a:extLst>
            <a:ext uri="{FF2B5EF4-FFF2-40B4-BE49-F238E27FC236}">
              <a16:creationId xmlns:a16="http://schemas.microsoft.com/office/drawing/2014/main" id="{00000000-0008-0000-0200-0000C307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6"/>
    <xdr:sp macro="" textlink="">
      <xdr:nvSpPr>
        <xdr:cNvPr id="1988" name="Text Box 547">
          <a:extLst>
            <a:ext uri="{FF2B5EF4-FFF2-40B4-BE49-F238E27FC236}">
              <a16:creationId xmlns:a16="http://schemas.microsoft.com/office/drawing/2014/main" id="{00000000-0008-0000-0200-0000C4070000}"/>
            </a:ext>
          </a:extLst>
        </xdr:cNvPr>
        <xdr:cNvSpPr txBox="1">
          <a:spLocks noChangeArrowheads="1"/>
        </xdr:cNvSpPr>
      </xdr:nvSpPr>
      <xdr:spPr bwMode="auto">
        <a:xfrm>
          <a:off x="1076325" y="15078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989" name="Text Box 548">
          <a:extLst>
            <a:ext uri="{FF2B5EF4-FFF2-40B4-BE49-F238E27FC236}">
              <a16:creationId xmlns:a16="http://schemas.microsoft.com/office/drawing/2014/main" id="{00000000-0008-0000-0200-0000C507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990" name="Text Box 549">
          <a:extLst>
            <a:ext uri="{FF2B5EF4-FFF2-40B4-BE49-F238E27FC236}">
              <a16:creationId xmlns:a16="http://schemas.microsoft.com/office/drawing/2014/main" id="{00000000-0008-0000-0200-0000C607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6"/>
    <xdr:sp macro="" textlink="">
      <xdr:nvSpPr>
        <xdr:cNvPr id="1991" name="Text Box 550">
          <a:extLst>
            <a:ext uri="{FF2B5EF4-FFF2-40B4-BE49-F238E27FC236}">
              <a16:creationId xmlns:a16="http://schemas.microsoft.com/office/drawing/2014/main" id="{00000000-0008-0000-0200-0000C7070000}"/>
            </a:ext>
          </a:extLst>
        </xdr:cNvPr>
        <xdr:cNvSpPr txBox="1">
          <a:spLocks noChangeArrowheads="1"/>
        </xdr:cNvSpPr>
      </xdr:nvSpPr>
      <xdr:spPr bwMode="auto">
        <a:xfrm>
          <a:off x="1076325" y="15078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6"/>
    <xdr:sp macro="" textlink="">
      <xdr:nvSpPr>
        <xdr:cNvPr id="1992" name="Text Box 551">
          <a:extLst>
            <a:ext uri="{FF2B5EF4-FFF2-40B4-BE49-F238E27FC236}">
              <a16:creationId xmlns:a16="http://schemas.microsoft.com/office/drawing/2014/main" id="{00000000-0008-0000-0200-0000C8070000}"/>
            </a:ext>
          </a:extLst>
        </xdr:cNvPr>
        <xdr:cNvSpPr txBox="1">
          <a:spLocks noChangeArrowheads="1"/>
        </xdr:cNvSpPr>
      </xdr:nvSpPr>
      <xdr:spPr bwMode="auto">
        <a:xfrm>
          <a:off x="1076325" y="15078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993" name="Text Box 552">
          <a:extLst>
            <a:ext uri="{FF2B5EF4-FFF2-40B4-BE49-F238E27FC236}">
              <a16:creationId xmlns:a16="http://schemas.microsoft.com/office/drawing/2014/main" id="{00000000-0008-0000-0200-0000C907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994" name="Text Box 553">
          <a:extLst>
            <a:ext uri="{FF2B5EF4-FFF2-40B4-BE49-F238E27FC236}">
              <a16:creationId xmlns:a16="http://schemas.microsoft.com/office/drawing/2014/main" id="{00000000-0008-0000-0200-0000CA07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6"/>
    <xdr:sp macro="" textlink="">
      <xdr:nvSpPr>
        <xdr:cNvPr id="1995" name="Text Box 554">
          <a:extLst>
            <a:ext uri="{FF2B5EF4-FFF2-40B4-BE49-F238E27FC236}">
              <a16:creationId xmlns:a16="http://schemas.microsoft.com/office/drawing/2014/main" id="{00000000-0008-0000-0200-0000CB070000}"/>
            </a:ext>
          </a:extLst>
        </xdr:cNvPr>
        <xdr:cNvSpPr txBox="1">
          <a:spLocks noChangeArrowheads="1"/>
        </xdr:cNvSpPr>
      </xdr:nvSpPr>
      <xdr:spPr bwMode="auto">
        <a:xfrm>
          <a:off x="1076325" y="15078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996" name="Text Box 555">
          <a:extLst>
            <a:ext uri="{FF2B5EF4-FFF2-40B4-BE49-F238E27FC236}">
              <a16:creationId xmlns:a16="http://schemas.microsoft.com/office/drawing/2014/main" id="{00000000-0008-0000-0200-0000CC07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997" name="Text Box 556">
          <a:extLst>
            <a:ext uri="{FF2B5EF4-FFF2-40B4-BE49-F238E27FC236}">
              <a16:creationId xmlns:a16="http://schemas.microsoft.com/office/drawing/2014/main" id="{00000000-0008-0000-0200-0000CD07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6"/>
    <xdr:sp macro="" textlink="">
      <xdr:nvSpPr>
        <xdr:cNvPr id="1998" name="Text Box 557">
          <a:extLst>
            <a:ext uri="{FF2B5EF4-FFF2-40B4-BE49-F238E27FC236}">
              <a16:creationId xmlns:a16="http://schemas.microsoft.com/office/drawing/2014/main" id="{00000000-0008-0000-0200-0000CE070000}"/>
            </a:ext>
          </a:extLst>
        </xdr:cNvPr>
        <xdr:cNvSpPr txBox="1">
          <a:spLocks noChangeArrowheads="1"/>
        </xdr:cNvSpPr>
      </xdr:nvSpPr>
      <xdr:spPr bwMode="auto">
        <a:xfrm>
          <a:off x="1076325" y="15078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1999" name="Text Box 558">
          <a:extLst>
            <a:ext uri="{FF2B5EF4-FFF2-40B4-BE49-F238E27FC236}">
              <a16:creationId xmlns:a16="http://schemas.microsoft.com/office/drawing/2014/main" id="{00000000-0008-0000-0200-0000CF07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2000" name="Text Box 559">
          <a:extLst>
            <a:ext uri="{FF2B5EF4-FFF2-40B4-BE49-F238E27FC236}">
              <a16:creationId xmlns:a16="http://schemas.microsoft.com/office/drawing/2014/main" id="{00000000-0008-0000-0200-0000D007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6"/>
    <xdr:sp macro="" textlink="">
      <xdr:nvSpPr>
        <xdr:cNvPr id="2001" name="Text Box 560">
          <a:extLst>
            <a:ext uri="{FF2B5EF4-FFF2-40B4-BE49-F238E27FC236}">
              <a16:creationId xmlns:a16="http://schemas.microsoft.com/office/drawing/2014/main" id="{00000000-0008-0000-0200-0000D1070000}"/>
            </a:ext>
          </a:extLst>
        </xdr:cNvPr>
        <xdr:cNvSpPr txBox="1">
          <a:spLocks noChangeArrowheads="1"/>
        </xdr:cNvSpPr>
      </xdr:nvSpPr>
      <xdr:spPr bwMode="auto">
        <a:xfrm>
          <a:off x="1076325" y="15078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6"/>
    <xdr:sp macro="" textlink="">
      <xdr:nvSpPr>
        <xdr:cNvPr id="2002" name="Text Box 561">
          <a:extLst>
            <a:ext uri="{FF2B5EF4-FFF2-40B4-BE49-F238E27FC236}">
              <a16:creationId xmlns:a16="http://schemas.microsoft.com/office/drawing/2014/main" id="{00000000-0008-0000-0200-0000D2070000}"/>
            </a:ext>
          </a:extLst>
        </xdr:cNvPr>
        <xdr:cNvSpPr txBox="1">
          <a:spLocks noChangeArrowheads="1"/>
        </xdr:cNvSpPr>
      </xdr:nvSpPr>
      <xdr:spPr bwMode="auto">
        <a:xfrm>
          <a:off x="1076325" y="15078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2003" name="Text Box 562">
          <a:extLst>
            <a:ext uri="{FF2B5EF4-FFF2-40B4-BE49-F238E27FC236}">
              <a16:creationId xmlns:a16="http://schemas.microsoft.com/office/drawing/2014/main" id="{00000000-0008-0000-0200-0000D307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2004" name="Text Box 563">
          <a:extLst>
            <a:ext uri="{FF2B5EF4-FFF2-40B4-BE49-F238E27FC236}">
              <a16:creationId xmlns:a16="http://schemas.microsoft.com/office/drawing/2014/main" id="{00000000-0008-0000-0200-0000D407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6"/>
    <xdr:sp macro="" textlink="">
      <xdr:nvSpPr>
        <xdr:cNvPr id="2005" name="Text Box 564">
          <a:extLst>
            <a:ext uri="{FF2B5EF4-FFF2-40B4-BE49-F238E27FC236}">
              <a16:creationId xmlns:a16="http://schemas.microsoft.com/office/drawing/2014/main" id="{00000000-0008-0000-0200-0000D5070000}"/>
            </a:ext>
          </a:extLst>
        </xdr:cNvPr>
        <xdr:cNvSpPr txBox="1">
          <a:spLocks noChangeArrowheads="1"/>
        </xdr:cNvSpPr>
      </xdr:nvSpPr>
      <xdr:spPr bwMode="auto">
        <a:xfrm>
          <a:off x="1076325" y="15078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2006" name="Text Box 565">
          <a:extLst>
            <a:ext uri="{FF2B5EF4-FFF2-40B4-BE49-F238E27FC236}">
              <a16:creationId xmlns:a16="http://schemas.microsoft.com/office/drawing/2014/main" id="{00000000-0008-0000-0200-0000D607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2007" name="Text Box 566">
          <a:extLst>
            <a:ext uri="{FF2B5EF4-FFF2-40B4-BE49-F238E27FC236}">
              <a16:creationId xmlns:a16="http://schemas.microsoft.com/office/drawing/2014/main" id="{00000000-0008-0000-0200-0000D707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6"/>
    <xdr:sp macro="" textlink="">
      <xdr:nvSpPr>
        <xdr:cNvPr id="2008" name="Text Box 567">
          <a:extLst>
            <a:ext uri="{FF2B5EF4-FFF2-40B4-BE49-F238E27FC236}">
              <a16:creationId xmlns:a16="http://schemas.microsoft.com/office/drawing/2014/main" id="{00000000-0008-0000-0200-0000D8070000}"/>
            </a:ext>
          </a:extLst>
        </xdr:cNvPr>
        <xdr:cNvSpPr txBox="1">
          <a:spLocks noChangeArrowheads="1"/>
        </xdr:cNvSpPr>
      </xdr:nvSpPr>
      <xdr:spPr bwMode="auto">
        <a:xfrm>
          <a:off x="1076325" y="15078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2009" name="Text Box 568">
          <a:extLst>
            <a:ext uri="{FF2B5EF4-FFF2-40B4-BE49-F238E27FC236}">
              <a16:creationId xmlns:a16="http://schemas.microsoft.com/office/drawing/2014/main" id="{00000000-0008-0000-0200-0000D907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2010" name="Text Box 569">
          <a:extLst>
            <a:ext uri="{FF2B5EF4-FFF2-40B4-BE49-F238E27FC236}">
              <a16:creationId xmlns:a16="http://schemas.microsoft.com/office/drawing/2014/main" id="{00000000-0008-0000-0200-0000DA07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6"/>
    <xdr:sp macro="" textlink="">
      <xdr:nvSpPr>
        <xdr:cNvPr id="2011" name="Text Box 570">
          <a:extLst>
            <a:ext uri="{FF2B5EF4-FFF2-40B4-BE49-F238E27FC236}">
              <a16:creationId xmlns:a16="http://schemas.microsoft.com/office/drawing/2014/main" id="{00000000-0008-0000-0200-0000DB070000}"/>
            </a:ext>
          </a:extLst>
        </xdr:cNvPr>
        <xdr:cNvSpPr txBox="1">
          <a:spLocks noChangeArrowheads="1"/>
        </xdr:cNvSpPr>
      </xdr:nvSpPr>
      <xdr:spPr bwMode="auto">
        <a:xfrm>
          <a:off x="1076325" y="15078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6"/>
    <xdr:sp macro="" textlink="">
      <xdr:nvSpPr>
        <xdr:cNvPr id="2012" name="Text Box 571">
          <a:extLst>
            <a:ext uri="{FF2B5EF4-FFF2-40B4-BE49-F238E27FC236}">
              <a16:creationId xmlns:a16="http://schemas.microsoft.com/office/drawing/2014/main" id="{00000000-0008-0000-0200-0000DC070000}"/>
            </a:ext>
          </a:extLst>
        </xdr:cNvPr>
        <xdr:cNvSpPr txBox="1">
          <a:spLocks noChangeArrowheads="1"/>
        </xdr:cNvSpPr>
      </xdr:nvSpPr>
      <xdr:spPr bwMode="auto">
        <a:xfrm>
          <a:off x="1076325" y="15078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2013" name="Text Box 572">
          <a:extLst>
            <a:ext uri="{FF2B5EF4-FFF2-40B4-BE49-F238E27FC236}">
              <a16:creationId xmlns:a16="http://schemas.microsoft.com/office/drawing/2014/main" id="{00000000-0008-0000-0200-0000DD07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2014" name="Text Box 573">
          <a:extLst>
            <a:ext uri="{FF2B5EF4-FFF2-40B4-BE49-F238E27FC236}">
              <a16:creationId xmlns:a16="http://schemas.microsoft.com/office/drawing/2014/main" id="{00000000-0008-0000-0200-0000DE07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6"/>
    <xdr:sp macro="" textlink="">
      <xdr:nvSpPr>
        <xdr:cNvPr id="2015" name="Text Box 574">
          <a:extLst>
            <a:ext uri="{FF2B5EF4-FFF2-40B4-BE49-F238E27FC236}">
              <a16:creationId xmlns:a16="http://schemas.microsoft.com/office/drawing/2014/main" id="{00000000-0008-0000-0200-0000DF070000}"/>
            </a:ext>
          </a:extLst>
        </xdr:cNvPr>
        <xdr:cNvSpPr txBox="1">
          <a:spLocks noChangeArrowheads="1"/>
        </xdr:cNvSpPr>
      </xdr:nvSpPr>
      <xdr:spPr bwMode="auto">
        <a:xfrm>
          <a:off x="1076325" y="15078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2016" name="Text Box 575">
          <a:extLst>
            <a:ext uri="{FF2B5EF4-FFF2-40B4-BE49-F238E27FC236}">
              <a16:creationId xmlns:a16="http://schemas.microsoft.com/office/drawing/2014/main" id="{00000000-0008-0000-0200-0000E007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2017" name="Text Box 576">
          <a:extLst>
            <a:ext uri="{FF2B5EF4-FFF2-40B4-BE49-F238E27FC236}">
              <a16:creationId xmlns:a16="http://schemas.microsoft.com/office/drawing/2014/main" id="{00000000-0008-0000-0200-0000E107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6"/>
    <xdr:sp macro="" textlink="">
      <xdr:nvSpPr>
        <xdr:cNvPr id="2018" name="Text Box 577">
          <a:extLst>
            <a:ext uri="{FF2B5EF4-FFF2-40B4-BE49-F238E27FC236}">
              <a16:creationId xmlns:a16="http://schemas.microsoft.com/office/drawing/2014/main" id="{00000000-0008-0000-0200-0000E2070000}"/>
            </a:ext>
          </a:extLst>
        </xdr:cNvPr>
        <xdr:cNvSpPr txBox="1">
          <a:spLocks noChangeArrowheads="1"/>
        </xdr:cNvSpPr>
      </xdr:nvSpPr>
      <xdr:spPr bwMode="auto">
        <a:xfrm>
          <a:off x="1076325" y="15078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2019" name="Text Box 578">
          <a:extLst>
            <a:ext uri="{FF2B5EF4-FFF2-40B4-BE49-F238E27FC236}">
              <a16:creationId xmlns:a16="http://schemas.microsoft.com/office/drawing/2014/main" id="{00000000-0008-0000-0200-0000E307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2020" name="Text Box 579">
          <a:extLst>
            <a:ext uri="{FF2B5EF4-FFF2-40B4-BE49-F238E27FC236}">
              <a16:creationId xmlns:a16="http://schemas.microsoft.com/office/drawing/2014/main" id="{00000000-0008-0000-0200-0000E407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6"/>
    <xdr:sp macro="" textlink="">
      <xdr:nvSpPr>
        <xdr:cNvPr id="2021" name="Text Box 580">
          <a:extLst>
            <a:ext uri="{FF2B5EF4-FFF2-40B4-BE49-F238E27FC236}">
              <a16:creationId xmlns:a16="http://schemas.microsoft.com/office/drawing/2014/main" id="{00000000-0008-0000-0200-0000E5070000}"/>
            </a:ext>
          </a:extLst>
        </xdr:cNvPr>
        <xdr:cNvSpPr txBox="1">
          <a:spLocks noChangeArrowheads="1"/>
        </xdr:cNvSpPr>
      </xdr:nvSpPr>
      <xdr:spPr bwMode="auto">
        <a:xfrm>
          <a:off x="1076325" y="15078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2022" name="Text Box 581">
          <a:extLst>
            <a:ext uri="{FF2B5EF4-FFF2-40B4-BE49-F238E27FC236}">
              <a16:creationId xmlns:a16="http://schemas.microsoft.com/office/drawing/2014/main" id="{00000000-0008-0000-0200-0000E607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2023" name="Text Box 582">
          <a:extLst>
            <a:ext uri="{FF2B5EF4-FFF2-40B4-BE49-F238E27FC236}">
              <a16:creationId xmlns:a16="http://schemas.microsoft.com/office/drawing/2014/main" id="{00000000-0008-0000-0200-0000E707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6"/>
    <xdr:sp macro="" textlink="">
      <xdr:nvSpPr>
        <xdr:cNvPr id="2024" name="Text Box 583">
          <a:extLst>
            <a:ext uri="{FF2B5EF4-FFF2-40B4-BE49-F238E27FC236}">
              <a16:creationId xmlns:a16="http://schemas.microsoft.com/office/drawing/2014/main" id="{00000000-0008-0000-0200-0000E8070000}"/>
            </a:ext>
          </a:extLst>
        </xdr:cNvPr>
        <xdr:cNvSpPr txBox="1">
          <a:spLocks noChangeArrowheads="1"/>
        </xdr:cNvSpPr>
      </xdr:nvSpPr>
      <xdr:spPr bwMode="auto">
        <a:xfrm>
          <a:off x="1076325" y="15078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2025" name="Text Box 584">
          <a:extLst>
            <a:ext uri="{FF2B5EF4-FFF2-40B4-BE49-F238E27FC236}">
              <a16:creationId xmlns:a16="http://schemas.microsoft.com/office/drawing/2014/main" id="{00000000-0008-0000-0200-0000E907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2026" name="Text Box 585">
          <a:extLst>
            <a:ext uri="{FF2B5EF4-FFF2-40B4-BE49-F238E27FC236}">
              <a16:creationId xmlns:a16="http://schemas.microsoft.com/office/drawing/2014/main" id="{00000000-0008-0000-0200-0000EA07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6"/>
    <xdr:sp macro="" textlink="">
      <xdr:nvSpPr>
        <xdr:cNvPr id="2027" name="Text Box 586">
          <a:extLst>
            <a:ext uri="{FF2B5EF4-FFF2-40B4-BE49-F238E27FC236}">
              <a16:creationId xmlns:a16="http://schemas.microsoft.com/office/drawing/2014/main" id="{00000000-0008-0000-0200-0000EB070000}"/>
            </a:ext>
          </a:extLst>
        </xdr:cNvPr>
        <xdr:cNvSpPr txBox="1">
          <a:spLocks noChangeArrowheads="1"/>
        </xdr:cNvSpPr>
      </xdr:nvSpPr>
      <xdr:spPr bwMode="auto">
        <a:xfrm>
          <a:off x="1076325" y="15078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6"/>
    <xdr:sp macro="" textlink="">
      <xdr:nvSpPr>
        <xdr:cNvPr id="2028" name="Text Box 587">
          <a:extLst>
            <a:ext uri="{FF2B5EF4-FFF2-40B4-BE49-F238E27FC236}">
              <a16:creationId xmlns:a16="http://schemas.microsoft.com/office/drawing/2014/main" id="{00000000-0008-0000-0200-0000EC070000}"/>
            </a:ext>
          </a:extLst>
        </xdr:cNvPr>
        <xdr:cNvSpPr txBox="1">
          <a:spLocks noChangeArrowheads="1"/>
        </xdr:cNvSpPr>
      </xdr:nvSpPr>
      <xdr:spPr bwMode="auto">
        <a:xfrm>
          <a:off x="1076325" y="15078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2029" name="Text Box 588">
          <a:extLst>
            <a:ext uri="{FF2B5EF4-FFF2-40B4-BE49-F238E27FC236}">
              <a16:creationId xmlns:a16="http://schemas.microsoft.com/office/drawing/2014/main" id="{00000000-0008-0000-0200-0000ED07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2030" name="Text Box 589">
          <a:extLst>
            <a:ext uri="{FF2B5EF4-FFF2-40B4-BE49-F238E27FC236}">
              <a16:creationId xmlns:a16="http://schemas.microsoft.com/office/drawing/2014/main" id="{00000000-0008-0000-0200-0000EE07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6"/>
    <xdr:sp macro="" textlink="">
      <xdr:nvSpPr>
        <xdr:cNvPr id="2031" name="Text Box 590">
          <a:extLst>
            <a:ext uri="{FF2B5EF4-FFF2-40B4-BE49-F238E27FC236}">
              <a16:creationId xmlns:a16="http://schemas.microsoft.com/office/drawing/2014/main" id="{00000000-0008-0000-0200-0000EF070000}"/>
            </a:ext>
          </a:extLst>
        </xdr:cNvPr>
        <xdr:cNvSpPr txBox="1">
          <a:spLocks noChangeArrowheads="1"/>
        </xdr:cNvSpPr>
      </xdr:nvSpPr>
      <xdr:spPr bwMode="auto">
        <a:xfrm>
          <a:off x="1076325" y="15078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2032" name="Text Box 591">
          <a:extLst>
            <a:ext uri="{FF2B5EF4-FFF2-40B4-BE49-F238E27FC236}">
              <a16:creationId xmlns:a16="http://schemas.microsoft.com/office/drawing/2014/main" id="{00000000-0008-0000-0200-0000F007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2033" name="Text Box 592">
          <a:extLst>
            <a:ext uri="{FF2B5EF4-FFF2-40B4-BE49-F238E27FC236}">
              <a16:creationId xmlns:a16="http://schemas.microsoft.com/office/drawing/2014/main" id="{00000000-0008-0000-0200-0000F107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6"/>
    <xdr:sp macro="" textlink="">
      <xdr:nvSpPr>
        <xdr:cNvPr id="2034" name="Text Box 593">
          <a:extLst>
            <a:ext uri="{FF2B5EF4-FFF2-40B4-BE49-F238E27FC236}">
              <a16:creationId xmlns:a16="http://schemas.microsoft.com/office/drawing/2014/main" id="{00000000-0008-0000-0200-0000F2070000}"/>
            </a:ext>
          </a:extLst>
        </xdr:cNvPr>
        <xdr:cNvSpPr txBox="1">
          <a:spLocks noChangeArrowheads="1"/>
        </xdr:cNvSpPr>
      </xdr:nvSpPr>
      <xdr:spPr bwMode="auto">
        <a:xfrm>
          <a:off x="1076325" y="15078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2035" name="Text Box 594">
          <a:extLst>
            <a:ext uri="{FF2B5EF4-FFF2-40B4-BE49-F238E27FC236}">
              <a16:creationId xmlns:a16="http://schemas.microsoft.com/office/drawing/2014/main" id="{00000000-0008-0000-0200-0000F307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2036" name="Text Box 595">
          <a:extLst>
            <a:ext uri="{FF2B5EF4-FFF2-40B4-BE49-F238E27FC236}">
              <a16:creationId xmlns:a16="http://schemas.microsoft.com/office/drawing/2014/main" id="{00000000-0008-0000-0200-0000F407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6"/>
    <xdr:sp macro="" textlink="">
      <xdr:nvSpPr>
        <xdr:cNvPr id="2037" name="Text Box 596">
          <a:extLst>
            <a:ext uri="{FF2B5EF4-FFF2-40B4-BE49-F238E27FC236}">
              <a16:creationId xmlns:a16="http://schemas.microsoft.com/office/drawing/2014/main" id="{00000000-0008-0000-0200-0000F5070000}"/>
            </a:ext>
          </a:extLst>
        </xdr:cNvPr>
        <xdr:cNvSpPr txBox="1">
          <a:spLocks noChangeArrowheads="1"/>
        </xdr:cNvSpPr>
      </xdr:nvSpPr>
      <xdr:spPr bwMode="auto">
        <a:xfrm>
          <a:off x="1076325" y="15078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6"/>
    <xdr:sp macro="" textlink="">
      <xdr:nvSpPr>
        <xdr:cNvPr id="2038" name="Text Box 597">
          <a:extLst>
            <a:ext uri="{FF2B5EF4-FFF2-40B4-BE49-F238E27FC236}">
              <a16:creationId xmlns:a16="http://schemas.microsoft.com/office/drawing/2014/main" id="{00000000-0008-0000-0200-0000F6070000}"/>
            </a:ext>
          </a:extLst>
        </xdr:cNvPr>
        <xdr:cNvSpPr txBox="1">
          <a:spLocks noChangeArrowheads="1"/>
        </xdr:cNvSpPr>
      </xdr:nvSpPr>
      <xdr:spPr bwMode="auto">
        <a:xfrm>
          <a:off x="1076325" y="15078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2039" name="Text Box 598">
          <a:extLst>
            <a:ext uri="{FF2B5EF4-FFF2-40B4-BE49-F238E27FC236}">
              <a16:creationId xmlns:a16="http://schemas.microsoft.com/office/drawing/2014/main" id="{00000000-0008-0000-0200-0000F707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2040" name="Text Box 599">
          <a:extLst>
            <a:ext uri="{FF2B5EF4-FFF2-40B4-BE49-F238E27FC236}">
              <a16:creationId xmlns:a16="http://schemas.microsoft.com/office/drawing/2014/main" id="{00000000-0008-0000-0200-0000F807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6"/>
    <xdr:sp macro="" textlink="">
      <xdr:nvSpPr>
        <xdr:cNvPr id="2041" name="Text Box 600">
          <a:extLst>
            <a:ext uri="{FF2B5EF4-FFF2-40B4-BE49-F238E27FC236}">
              <a16:creationId xmlns:a16="http://schemas.microsoft.com/office/drawing/2014/main" id="{00000000-0008-0000-0200-0000F9070000}"/>
            </a:ext>
          </a:extLst>
        </xdr:cNvPr>
        <xdr:cNvSpPr txBox="1">
          <a:spLocks noChangeArrowheads="1"/>
        </xdr:cNvSpPr>
      </xdr:nvSpPr>
      <xdr:spPr bwMode="auto">
        <a:xfrm>
          <a:off x="1076325" y="15078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2042" name="Text Box 601">
          <a:extLst>
            <a:ext uri="{FF2B5EF4-FFF2-40B4-BE49-F238E27FC236}">
              <a16:creationId xmlns:a16="http://schemas.microsoft.com/office/drawing/2014/main" id="{00000000-0008-0000-0200-0000FA07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2043" name="Text Box 602">
          <a:extLst>
            <a:ext uri="{FF2B5EF4-FFF2-40B4-BE49-F238E27FC236}">
              <a16:creationId xmlns:a16="http://schemas.microsoft.com/office/drawing/2014/main" id="{00000000-0008-0000-0200-0000FB07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6"/>
    <xdr:sp macro="" textlink="">
      <xdr:nvSpPr>
        <xdr:cNvPr id="2044" name="Text Box 603">
          <a:extLst>
            <a:ext uri="{FF2B5EF4-FFF2-40B4-BE49-F238E27FC236}">
              <a16:creationId xmlns:a16="http://schemas.microsoft.com/office/drawing/2014/main" id="{00000000-0008-0000-0200-0000FC070000}"/>
            </a:ext>
          </a:extLst>
        </xdr:cNvPr>
        <xdr:cNvSpPr txBox="1">
          <a:spLocks noChangeArrowheads="1"/>
        </xdr:cNvSpPr>
      </xdr:nvSpPr>
      <xdr:spPr bwMode="auto">
        <a:xfrm>
          <a:off x="1076325" y="15078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2045" name="Text Box 604">
          <a:extLst>
            <a:ext uri="{FF2B5EF4-FFF2-40B4-BE49-F238E27FC236}">
              <a16:creationId xmlns:a16="http://schemas.microsoft.com/office/drawing/2014/main" id="{00000000-0008-0000-0200-0000FD07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2046" name="Text Box 605">
          <a:extLst>
            <a:ext uri="{FF2B5EF4-FFF2-40B4-BE49-F238E27FC236}">
              <a16:creationId xmlns:a16="http://schemas.microsoft.com/office/drawing/2014/main" id="{00000000-0008-0000-0200-0000FE07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6"/>
    <xdr:sp macro="" textlink="">
      <xdr:nvSpPr>
        <xdr:cNvPr id="2047" name="Text Box 606">
          <a:extLst>
            <a:ext uri="{FF2B5EF4-FFF2-40B4-BE49-F238E27FC236}">
              <a16:creationId xmlns:a16="http://schemas.microsoft.com/office/drawing/2014/main" id="{00000000-0008-0000-0200-0000FF070000}"/>
            </a:ext>
          </a:extLst>
        </xdr:cNvPr>
        <xdr:cNvSpPr txBox="1">
          <a:spLocks noChangeArrowheads="1"/>
        </xdr:cNvSpPr>
      </xdr:nvSpPr>
      <xdr:spPr bwMode="auto">
        <a:xfrm>
          <a:off x="1076325" y="15078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3"/>
    <xdr:sp macro="" textlink="">
      <xdr:nvSpPr>
        <xdr:cNvPr id="2048" name="Text Box 607">
          <a:extLst>
            <a:ext uri="{FF2B5EF4-FFF2-40B4-BE49-F238E27FC236}">
              <a16:creationId xmlns:a16="http://schemas.microsoft.com/office/drawing/2014/main" id="{00000000-0008-0000-0200-000000080000}"/>
            </a:ext>
          </a:extLst>
        </xdr:cNvPr>
        <xdr:cNvSpPr txBox="1">
          <a:spLocks noChangeArrowheads="1"/>
        </xdr:cNvSpPr>
      </xdr:nvSpPr>
      <xdr:spPr bwMode="auto">
        <a:xfrm>
          <a:off x="1076325" y="1507807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2049" name="Text Box 608">
          <a:extLst>
            <a:ext uri="{FF2B5EF4-FFF2-40B4-BE49-F238E27FC236}">
              <a16:creationId xmlns:a16="http://schemas.microsoft.com/office/drawing/2014/main" id="{00000000-0008-0000-0200-000001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2050" name="Text Box 609">
          <a:extLst>
            <a:ext uri="{FF2B5EF4-FFF2-40B4-BE49-F238E27FC236}">
              <a16:creationId xmlns:a16="http://schemas.microsoft.com/office/drawing/2014/main" id="{00000000-0008-0000-0200-000002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3"/>
    <xdr:sp macro="" textlink="">
      <xdr:nvSpPr>
        <xdr:cNvPr id="2051" name="Text Box 610">
          <a:extLst>
            <a:ext uri="{FF2B5EF4-FFF2-40B4-BE49-F238E27FC236}">
              <a16:creationId xmlns:a16="http://schemas.microsoft.com/office/drawing/2014/main" id="{00000000-0008-0000-0200-000003080000}"/>
            </a:ext>
          </a:extLst>
        </xdr:cNvPr>
        <xdr:cNvSpPr txBox="1">
          <a:spLocks noChangeArrowheads="1"/>
        </xdr:cNvSpPr>
      </xdr:nvSpPr>
      <xdr:spPr bwMode="auto">
        <a:xfrm>
          <a:off x="1076325" y="1507807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2052" name="Text Box 611">
          <a:extLst>
            <a:ext uri="{FF2B5EF4-FFF2-40B4-BE49-F238E27FC236}">
              <a16:creationId xmlns:a16="http://schemas.microsoft.com/office/drawing/2014/main" id="{00000000-0008-0000-0200-000004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2053" name="Text Box 612">
          <a:extLst>
            <a:ext uri="{FF2B5EF4-FFF2-40B4-BE49-F238E27FC236}">
              <a16:creationId xmlns:a16="http://schemas.microsoft.com/office/drawing/2014/main" id="{00000000-0008-0000-0200-000005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3"/>
    <xdr:sp macro="" textlink="">
      <xdr:nvSpPr>
        <xdr:cNvPr id="2054" name="Text Box 613">
          <a:extLst>
            <a:ext uri="{FF2B5EF4-FFF2-40B4-BE49-F238E27FC236}">
              <a16:creationId xmlns:a16="http://schemas.microsoft.com/office/drawing/2014/main" id="{00000000-0008-0000-0200-000006080000}"/>
            </a:ext>
          </a:extLst>
        </xdr:cNvPr>
        <xdr:cNvSpPr txBox="1">
          <a:spLocks noChangeArrowheads="1"/>
        </xdr:cNvSpPr>
      </xdr:nvSpPr>
      <xdr:spPr bwMode="auto">
        <a:xfrm>
          <a:off x="1076325" y="1507807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2055" name="Text Box 614">
          <a:extLst>
            <a:ext uri="{FF2B5EF4-FFF2-40B4-BE49-F238E27FC236}">
              <a16:creationId xmlns:a16="http://schemas.microsoft.com/office/drawing/2014/main" id="{00000000-0008-0000-0200-000007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2056" name="Text Box 615">
          <a:extLst>
            <a:ext uri="{FF2B5EF4-FFF2-40B4-BE49-F238E27FC236}">
              <a16:creationId xmlns:a16="http://schemas.microsoft.com/office/drawing/2014/main" id="{00000000-0008-0000-0200-000008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3"/>
    <xdr:sp macro="" textlink="">
      <xdr:nvSpPr>
        <xdr:cNvPr id="2057" name="Text Box 616">
          <a:extLst>
            <a:ext uri="{FF2B5EF4-FFF2-40B4-BE49-F238E27FC236}">
              <a16:creationId xmlns:a16="http://schemas.microsoft.com/office/drawing/2014/main" id="{00000000-0008-0000-0200-000009080000}"/>
            </a:ext>
          </a:extLst>
        </xdr:cNvPr>
        <xdr:cNvSpPr txBox="1">
          <a:spLocks noChangeArrowheads="1"/>
        </xdr:cNvSpPr>
      </xdr:nvSpPr>
      <xdr:spPr bwMode="auto">
        <a:xfrm>
          <a:off x="1076325" y="1507807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2058" name="Text Box 617">
          <a:extLst>
            <a:ext uri="{FF2B5EF4-FFF2-40B4-BE49-F238E27FC236}">
              <a16:creationId xmlns:a16="http://schemas.microsoft.com/office/drawing/2014/main" id="{00000000-0008-0000-0200-00000A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2059" name="Text Box 618">
          <a:extLst>
            <a:ext uri="{FF2B5EF4-FFF2-40B4-BE49-F238E27FC236}">
              <a16:creationId xmlns:a16="http://schemas.microsoft.com/office/drawing/2014/main" id="{00000000-0008-0000-0200-00000B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3"/>
    <xdr:sp macro="" textlink="">
      <xdr:nvSpPr>
        <xdr:cNvPr id="2060" name="Text Box 619">
          <a:extLst>
            <a:ext uri="{FF2B5EF4-FFF2-40B4-BE49-F238E27FC236}">
              <a16:creationId xmlns:a16="http://schemas.microsoft.com/office/drawing/2014/main" id="{00000000-0008-0000-0200-00000C080000}"/>
            </a:ext>
          </a:extLst>
        </xdr:cNvPr>
        <xdr:cNvSpPr txBox="1">
          <a:spLocks noChangeArrowheads="1"/>
        </xdr:cNvSpPr>
      </xdr:nvSpPr>
      <xdr:spPr bwMode="auto">
        <a:xfrm>
          <a:off x="1076325" y="1507807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2061" name="Text Box 620">
          <a:extLst>
            <a:ext uri="{FF2B5EF4-FFF2-40B4-BE49-F238E27FC236}">
              <a16:creationId xmlns:a16="http://schemas.microsoft.com/office/drawing/2014/main" id="{00000000-0008-0000-0200-00000D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2062" name="Text Box 621">
          <a:extLst>
            <a:ext uri="{FF2B5EF4-FFF2-40B4-BE49-F238E27FC236}">
              <a16:creationId xmlns:a16="http://schemas.microsoft.com/office/drawing/2014/main" id="{00000000-0008-0000-0200-00000E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3"/>
    <xdr:sp macro="" textlink="">
      <xdr:nvSpPr>
        <xdr:cNvPr id="2063" name="Text Box 622">
          <a:extLst>
            <a:ext uri="{FF2B5EF4-FFF2-40B4-BE49-F238E27FC236}">
              <a16:creationId xmlns:a16="http://schemas.microsoft.com/office/drawing/2014/main" id="{00000000-0008-0000-0200-00000F080000}"/>
            </a:ext>
          </a:extLst>
        </xdr:cNvPr>
        <xdr:cNvSpPr txBox="1">
          <a:spLocks noChangeArrowheads="1"/>
        </xdr:cNvSpPr>
      </xdr:nvSpPr>
      <xdr:spPr bwMode="auto">
        <a:xfrm>
          <a:off x="1076325" y="1507807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3"/>
    <xdr:sp macro="" textlink="">
      <xdr:nvSpPr>
        <xdr:cNvPr id="2064" name="Text Box 623">
          <a:extLst>
            <a:ext uri="{FF2B5EF4-FFF2-40B4-BE49-F238E27FC236}">
              <a16:creationId xmlns:a16="http://schemas.microsoft.com/office/drawing/2014/main" id="{00000000-0008-0000-0200-000010080000}"/>
            </a:ext>
          </a:extLst>
        </xdr:cNvPr>
        <xdr:cNvSpPr txBox="1">
          <a:spLocks noChangeArrowheads="1"/>
        </xdr:cNvSpPr>
      </xdr:nvSpPr>
      <xdr:spPr bwMode="auto">
        <a:xfrm>
          <a:off x="1076325" y="1507807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2065" name="Text Box 624">
          <a:extLst>
            <a:ext uri="{FF2B5EF4-FFF2-40B4-BE49-F238E27FC236}">
              <a16:creationId xmlns:a16="http://schemas.microsoft.com/office/drawing/2014/main" id="{00000000-0008-0000-0200-000011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2066" name="Text Box 625">
          <a:extLst>
            <a:ext uri="{FF2B5EF4-FFF2-40B4-BE49-F238E27FC236}">
              <a16:creationId xmlns:a16="http://schemas.microsoft.com/office/drawing/2014/main" id="{00000000-0008-0000-0200-000012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3"/>
    <xdr:sp macro="" textlink="">
      <xdr:nvSpPr>
        <xdr:cNvPr id="2067" name="Text Box 626">
          <a:extLst>
            <a:ext uri="{FF2B5EF4-FFF2-40B4-BE49-F238E27FC236}">
              <a16:creationId xmlns:a16="http://schemas.microsoft.com/office/drawing/2014/main" id="{00000000-0008-0000-0200-000013080000}"/>
            </a:ext>
          </a:extLst>
        </xdr:cNvPr>
        <xdr:cNvSpPr txBox="1">
          <a:spLocks noChangeArrowheads="1"/>
        </xdr:cNvSpPr>
      </xdr:nvSpPr>
      <xdr:spPr bwMode="auto">
        <a:xfrm>
          <a:off x="1076325" y="1507807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2068" name="Text Box 627">
          <a:extLst>
            <a:ext uri="{FF2B5EF4-FFF2-40B4-BE49-F238E27FC236}">
              <a16:creationId xmlns:a16="http://schemas.microsoft.com/office/drawing/2014/main" id="{00000000-0008-0000-0200-000014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2069" name="Text Box 628">
          <a:extLst>
            <a:ext uri="{FF2B5EF4-FFF2-40B4-BE49-F238E27FC236}">
              <a16:creationId xmlns:a16="http://schemas.microsoft.com/office/drawing/2014/main" id="{00000000-0008-0000-0200-000015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3"/>
    <xdr:sp macro="" textlink="">
      <xdr:nvSpPr>
        <xdr:cNvPr id="2070" name="Text Box 629">
          <a:extLst>
            <a:ext uri="{FF2B5EF4-FFF2-40B4-BE49-F238E27FC236}">
              <a16:creationId xmlns:a16="http://schemas.microsoft.com/office/drawing/2014/main" id="{00000000-0008-0000-0200-000016080000}"/>
            </a:ext>
          </a:extLst>
        </xdr:cNvPr>
        <xdr:cNvSpPr txBox="1">
          <a:spLocks noChangeArrowheads="1"/>
        </xdr:cNvSpPr>
      </xdr:nvSpPr>
      <xdr:spPr bwMode="auto">
        <a:xfrm>
          <a:off x="1076325" y="1507807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2071" name="Text Box 630">
          <a:extLst>
            <a:ext uri="{FF2B5EF4-FFF2-40B4-BE49-F238E27FC236}">
              <a16:creationId xmlns:a16="http://schemas.microsoft.com/office/drawing/2014/main" id="{00000000-0008-0000-0200-000017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2072" name="Text Box 631">
          <a:extLst>
            <a:ext uri="{FF2B5EF4-FFF2-40B4-BE49-F238E27FC236}">
              <a16:creationId xmlns:a16="http://schemas.microsoft.com/office/drawing/2014/main" id="{00000000-0008-0000-0200-000018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3"/>
    <xdr:sp macro="" textlink="">
      <xdr:nvSpPr>
        <xdr:cNvPr id="2073" name="Text Box 632">
          <a:extLst>
            <a:ext uri="{FF2B5EF4-FFF2-40B4-BE49-F238E27FC236}">
              <a16:creationId xmlns:a16="http://schemas.microsoft.com/office/drawing/2014/main" id="{00000000-0008-0000-0200-000019080000}"/>
            </a:ext>
          </a:extLst>
        </xdr:cNvPr>
        <xdr:cNvSpPr txBox="1">
          <a:spLocks noChangeArrowheads="1"/>
        </xdr:cNvSpPr>
      </xdr:nvSpPr>
      <xdr:spPr bwMode="auto">
        <a:xfrm>
          <a:off x="1076325" y="1507807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3"/>
    <xdr:sp macro="" textlink="">
      <xdr:nvSpPr>
        <xdr:cNvPr id="2074" name="Text Box 633">
          <a:extLst>
            <a:ext uri="{FF2B5EF4-FFF2-40B4-BE49-F238E27FC236}">
              <a16:creationId xmlns:a16="http://schemas.microsoft.com/office/drawing/2014/main" id="{00000000-0008-0000-0200-00001A080000}"/>
            </a:ext>
          </a:extLst>
        </xdr:cNvPr>
        <xdr:cNvSpPr txBox="1">
          <a:spLocks noChangeArrowheads="1"/>
        </xdr:cNvSpPr>
      </xdr:nvSpPr>
      <xdr:spPr bwMode="auto">
        <a:xfrm>
          <a:off x="1076325" y="1507807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2075" name="Text Box 634">
          <a:extLst>
            <a:ext uri="{FF2B5EF4-FFF2-40B4-BE49-F238E27FC236}">
              <a16:creationId xmlns:a16="http://schemas.microsoft.com/office/drawing/2014/main" id="{00000000-0008-0000-0200-00001B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2076" name="Text Box 635">
          <a:extLst>
            <a:ext uri="{FF2B5EF4-FFF2-40B4-BE49-F238E27FC236}">
              <a16:creationId xmlns:a16="http://schemas.microsoft.com/office/drawing/2014/main" id="{00000000-0008-0000-0200-00001C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3"/>
    <xdr:sp macro="" textlink="">
      <xdr:nvSpPr>
        <xdr:cNvPr id="2077" name="Text Box 636">
          <a:extLst>
            <a:ext uri="{FF2B5EF4-FFF2-40B4-BE49-F238E27FC236}">
              <a16:creationId xmlns:a16="http://schemas.microsoft.com/office/drawing/2014/main" id="{00000000-0008-0000-0200-00001D080000}"/>
            </a:ext>
          </a:extLst>
        </xdr:cNvPr>
        <xdr:cNvSpPr txBox="1">
          <a:spLocks noChangeArrowheads="1"/>
        </xdr:cNvSpPr>
      </xdr:nvSpPr>
      <xdr:spPr bwMode="auto">
        <a:xfrm>
          <a:off x="1076325" y="1507807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2078" name="Text Box 637">
          <a:extLst>
            <a:ext uri="{FF2B5EF4-FFF2-40B4-BE49-F238E27FC236}">
              <a16:creationId xmlns:a16="http://schemas.microsoft.com/office/drawing/2014/main" id="{00000000-0008-0000-0200-00001E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2079" name="Text Box 638">
          <a:extLst>
            <a:ext uri="{FF2B5EF4-FFF2-40B4-BE49-F238E27FC236}">
              <a16:creationId xmlns:a16="http://schemas.microsoft.com/office/drawing/2014/main" id="{00000000-0008-0000-0200-00001F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3"/>
    <xdr:sp macro="" textlink="">
      <xdr:nvSpPr>
        <xdr:cNvPr id="2080" name="Text Box 639">
          <a:extLst>
            <a:ext uri="{FF2B5EF4-FFF2-40B4-BE49-F238E27FC236}">
              <a16:creationId xmlns:a16="http://schemas.microsoft.com/office/drawing/2014/main" id="{00000000-0008-0000-0200-000020080000}"/>
            </a:ext>
          </a:extLst>
        </xdr:cNvPr>
        <xdr:cNvSpPr txBox="1">
          <a:spLocks noChangeArrowheads="1"/>
        </xdr:cNvSpPr>
      </xdr:nvSpPr>
      <xdr:spPr bwMode="auto">
        <a:xfrm>
          <a:off x="1076325" y="1507807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2081" name="Text Box 640">
          <a:extLst>
            <a:ext uri="{FF2B5EF4-FFF2-40B4-BE49-F238E27FC236}">
              <a16:creationId xmlns:a16="http://schemas.microsoft.com/office/drawing/2014/main" id="{00000000-0008-0000-0200-000021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2082" name="Text Box 641">
          <a:extLst>
            <a:ext uri="{FF2B5EF4-FFF2-40B4-BE49-F238E27FC236}">
              <a16:creationId xmlns:a16="http://schemas.microsoft.com/office/drawing/2014/main" id="{00000000-0008-0000-0200-000022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3"/>
    <xdr:sp macro="" textlink="">
      <xdr:nvSpPr>
        <xdr:cNvPr id="2083" name="Text Box 642">
          <a:extLst>
            <a:ext uri="{FF2B5EF4-FFF2-40B4-BE49-F238E27FC236}">
              <a16:creationId xmlns:a16="http://schemas.microsoft.com/office/drawing/2014/main" id="{00000000-0008-0000-0200-000023080000}"/>
            </a:ext>
          </a:extLst>
        </xdr:cNvPr>
        <xdr:cNvSpPr txBox="1">
          <a:spLocks noChangeArrowheads="1"/>
        </xdr:cNvSpPr>
      </xdr:nvSpPr>
      <xdr:spPr bwMode="auto">
        <a:xfrm>
          <a:off x="1076325" y="1507807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2084" name="Text Box 643">
          <a:extLst>
            <a:ext uri="{FF2B5EF4-FFF2-40B4-BE49-F238E27FC236}">
              <a16:creationId xmlns:a16="http://schemas.microsoft.com/office/drawing/2014/main" id="{00000000-0008-0000-0200-000024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2085" name="Text Box 644">
          <a:extLst>
            <a:ext uri="{FF2B5EF4-FFF2-40B4-BE49-F238E27FC236}">
              <a16:creationId xmlns:a16="http://schemas.microsoft.com/office/drawing/2014/main" id="{00000000-0008-0000-0200-000025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6"/>
    <xdr:sp macro="" textlink="">
      <xdr:nvSpPr>
        <xdr:cNvPr id="2086" name="Text Box 645">
          <a:extLst>
            <a:ext uri="{FF2B5EF4-FFF2-40B4-BE49-F238E27FC236}">
              <a16:creationId xmlns:a16="http://schemas.microsoft.com/office/drawing/2014/main" id="{00000000-0008-0000-0200-000026080000}"/>
            </a:ext>
          </a:extLst>
        </xdr:cNvPr>
        <xdr:cNvSpPr txBox="1">
          <a:spLocks noChangeArrowheads="1"/>
        </xdr:cNvSpPr>
      </xdr:nvSpPr>
      <xdr:spPr bwMode="auto">
        <a:xfrm>
          <a:off x="1076325" y="15078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2087" name="Text Box 646">
          <a:extLst>
            <a:ext uri="{FF2B5EF4-FFF2-40B4-BE49-F238E27FC236}">
              <a16:creationId xmlns:a16="http://schemas.microsoft.com/office/drawing/2014/main" id="{00000000-0008-0000-0200-000027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2088" name="Text Box 647">
          <a:extLst>
            <a:ext uri="{FF2B5EF4-FFF2-40B4-BE49-F238E27FC236}">
              <a16:creationId xmlns:a16="http://schemas.microsoft.com/office/drawing/2014/main" id="{00000000-0008-0000-0200-000028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6"/>
    <xdr:sp macro="" textlink="">
      <xdr:nvSpPr>
        <xdr:cNvPr id="2089" name="Text Box 648">
          <a:extLst>
            <a:ext uri="{FF2B5EF4-FFF2-40B4-BE49-F238E27FC236}">
              <a16:creationId xmlns:a16="http://schemas.microsoft.com/office/drawing/2014/main" id="{00000000-0008-0000-0200-000029080000}"/>
            </a:ext>
          </a:extLst>
        </xdr:cNvPr>
        <xdr:cNvSpPr txBox="1">
          <a:spLocks noChangeArrowheads="1"/>
        </xdr:cNvSpPr>
      </xdr:nvSpPr>
      <xdr:spPr bwMode="auto">
        <a:xfrm>
          <a:off x="1076325" y="15078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2090" name="Text Box 649">
          <a:extLst>
            <a:ext uri="{FF2B5EF4-FFF2-40B4-BE49-F238E27FC236}">
              <a16:creationId xmlns:a16="http://schemas.microsoft.com/office/drawing/2014/main" id="{00000000-0008-0000-0200-00002A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2091" name="Text Box 650">
          <a:extLst>
            <a:ext uri="{FF2B5EF4-FFF2-40B4-BE49-F238E27FC236}">
              <a16:creationId xmlns:a16="http://schemas.microsoft.com/office/drawing/2014/main" id="{00000000-0008-0000-0200-00002B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6"/>
    <xdr:sp macro="" textlink="">
      <xdr:nvSpPr>
        <xdr:cNvPr id="2092" name="Text Box 651">
          <a:extLst>
            <a:ext uri="{FF2B5EF4-FFF2-40B4-BE49-F238E27FC236}">
              <a16:creationId xmlns:a16="http://schemas.microsoft.com/office/drawing/2014/main" id="{00000000-0008-0000-0200-00002C080000}"/>
            </a:ext>
          </a:extLst>
        </xdr:cNvPr>
        <xdr:cNvSpPr txBox="1">
          <a:spLocks noChangeArrowheads="1"/>
        </xdr:cNvSpPr>
      </xdr:nvSpPr>
      <xdr:spPr bwMode="auto">
        <a:xfrm>
          <a:off x="1076325" y="15078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6"/>
    <xdr:sp macro="" textlink="">
      <xdr:nvSpPr>
        <xdr:cNvPr id="2093" name="Text Box 652">
          <a:extLst>
            <a:ext uri="{FF2B5EF4-FFF2-40B4-BE49-F238E27FC236}">
              <a16:creationId xmlns:a16="http://schemas.microsoft.com/office/drawing/2014/main" id="{00000000-0008-0000-0200-00002D080000}"/>
            </a:ext>
          </a:extLst>
        </xdr:cNvPr>
        <xdr:cNvSpPr txBox="1">
          <a:spLocks noChangeArrowheads="1"/>
        </xdr:cNvSpPr>
      </xdr:nvSpPr>
      <xdr:spPr bwMode="auto">
        <a:xfrm>
          <a:off x="1076325" y="15078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2094" name="Text Box 653">
          <a:extLst>
            <a:ext uri="{FF2B5EF4-FFF2-40B4-BE49-F238E27FC236}">
              <a16:creationId xmlns:a16="http://schemas.microsoft.com/office/drawing/2014/main" id="{00000000-0008-0000-0200-00002E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2095" name="Text Box 654">
          <a:extLst>
            <a:ext uri="{FF2B5EF4-FFF2-40B4-BE49-F238E27FC236}">
              <a16:creationId xmlns:a16="http://schemas.microsoft.com/office/drawing/2014/main" id="{00000000-0008-0000-0200-00002F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6"/>
    <xdr:sp macro="" textlink="">
      <xdr:nvSpPr>
        <xdr:cNvPr id="2096" name="Text Box 655">
          <a:extLst>
            <a:ext uri="{FF2B5EF4-FFF2-40B4-BE49-F238E27FC236}">
              <a16:creationId xmlns:a16="http://schemas.microsoft.com/office/drawing/2014/main" id="{00000000-0008-0000-0200-000030080000}"/>
            </a:ext>
          </a:extLst>
        </xdr:cNvPr>
        <xdr:cNvSpPr txBox="1">
          <a:spLocks noChangeArrowheads="1"/>
        </xdr:cNvSpPr>
      </xdr:nvSpPr>
      <xdr:spPr bwMode="auto">
        <a:xfrm>
          <a:off x="1076325" y="15078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2097" name="Text Box 656">
          <a:extLst>
            <a:ext uri="{FF2B5EF4-FFF2-40B4-BE49-F238E27FC236}">
              <a16:creationId xmlns:a16="http://schemas.microsoft.com/office/drawing/2014/main" id="{00000000-0008-0000-0200-000031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2098" name="Text Box 657">
          <a:extLst>
            <a:ext uri="{FF2B5EF4-FFF2-40B4-BE49-F238E27FC236}">
              <a16:creationId xmlns:a16="http://schemas.microsoft.com/office/drawing/2014/main" id="{00000000-0008-0000-0200-000032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6"/>
    <xdr:sp macro="" textlink="">
      <xdr:nvSpPr>
        <xdr:cNvPr id="2099" name="Text Box 658">
          <a:extLst>
            <a:ext uri="{FF2B5EF4-FFF2-40B4-BE49-F238E27FC236}">
              <a16:creationId xmlns:a16="http://schemas.microsoft.com/office/drawing/2014/main" id="{00000000-0008-0000-0200-000033080000}"/>
            </a:ext>
          </a:extLst>
        </xdr:cNvPr>
        <xdr:cNvSpPr txBox="1">
          <a:spLocks noChangeArrowheads="1"/>
        </xdr:cNvSpPr>
      </xdr:nvSpPr>
      <xdr:spPr bwMode="auto">
        <a:xfrm>
          <a:off x="1076325" y="15078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2100" name="Text Box 659">
          <a:extLst>
            <a:ext uri="{FF2B5EF4-FFF2-40B4-BE49-F238E27FC236}">
              <a16:creationId xmlns:a16="http://schemas.microsoft.com/office/drawing/2014/main" id="{00000000-0008-0000-0200-000034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2101" name="Text Box 660">
          <a:extLst>
            <a:ext uri="{FF2B5EF4-FFF2-40B4-BE49-F238E27FC236}">
              <a16:creationId xmlns:a16="http://schemas.microsoft.com/office/drawing/2014/main" id="{00000000-0008-0000-0200-000035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6"/>
    <xdr:sp macro="" textlink="">
      <xdr:nvSpPr>
        <xdr:cNvPr id="2102" name="Text Box 661">
          <a:extLst>
            <a:ext uri="{FF2B5EF4-FFF2-40B4-BE49-F238E27FC236}">
              <a16:creationId xmlns:a16="http://schemas.microsoft.com/office/drawing/2014/main" id="{00000000-0008-0000-0200-000036080000}"/>
            </a:ext>
          </a:extLst>
        </xdr:cNvPr>
        <xdr:cNvSpPr txBox="1">
          <a:spLocks noChangeArrowheads="1"/>
        </xdr:cNvSpPr>
      </xdr:nvSpPr>
      <xdr:spPr bwMode="auto">
        <a:xfrm>
          <a:off x="1076325" y="15078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2103" name="Text Box 662">
          <a:extLst>
            <a:ext uri="{FF2B5EF4-FFF2-40B4-BE49-F238E27FC236}">
              <a16:creationId xmlns:a16="http://schemas.microsoft.com/office/drawing/2014/main" id="{00000000-0008-0000-0200-000037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2104" name="Text Box 663">
          <a:extLst>
            <a:ext uri="{FF2B5EF4-FFF2-40B4-BE49-F238E27FC236}">
              <a16:creationId xmlns:a16="http://schemas.microsoft.com/office/drawing/2014/main" id="{00000000-0008-0000-0200-000038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4"/>
    <xdr:sp macro="" textlink="">
      <xdr:nvSpPr>
        <xdr:cNvPr id="2105" name="Text Box 664">
          <a:extLst>
            <a:ext uri="{FF2B5EF4-FFF2-40B4-BE49-F238E27FC236}">
              <a16:creationId xmlns:a16="http://schemas.microsoft.com/office/drawing/2014/main" id="{00000000-0008-0000-0200-000039080000}"/>
            </a:ext>
          </a:extLst>
        </xdr:cNvPr>
        <xdr:cNvSpPr txBox="1">
          <a:spLocks noChangeArrowheads="1"/>
        </xdr:cNvSpPr>
      </xdr:nvSpPr>
      <xdr:spPr bwMode="auto">
        <a:xfrm>
          <a:off x="1076325" y="15078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2106" name="Text Box 665">
          <a:extLst>
            <a:ext uri="{FF2B5EF4-FFF2-40B4-BE49-F238E27FC236}">
              <a16:creationId xmlns:a16="http://schemas.microsoft.com/office/drawing/2014/main" id="{00000000-0008-0000-0200-00003A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2107" name="Text Box 666">
          <a:extLst>
            <a:ext uri="{FF2B5EF4-FFF2-40B4-BE49-F238E27FC236}">
              <a16:creationId xmlns:a16="http://schemas.microsoft.com/office/drawing/2014/main" id="{00000000-0008-0000-0200-00003B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4"/>
    <xdr:sp macro="" textlink="">
      <xdr:nvSpPr>
        <xdr:cNvPr id="2108" name="Text Box 667">
          <a:extLst>
            <a:ext uri="{FF2B5EF4-FFF2-40B4-BE49-F238E27FC236}">
              <a16:creationId xmlns:a16="http://schemas.microsoft.com/office/drawing/2014/main" id="{00000000-0008-0000-0200-00003C080000}"/>
            </a:ext>
          </a:extLst>
        </xdr:cNvPr>
        <xdr:cNvSpPr txBox="1">
          <a:spLocks noChangeArrowheads="1"/>
        </xdr:cNvSpPr>
      </xdr:nvSpPr>
      <xdr:spPr bwMode="auto">
        <a:xfrm>
          <a:off x="1076325" y="15078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2109" name="Text Box 668">
          <a:extLst>
            <a:ext uri="{FF2B5EF4-FFF2-40B4-BE49-F238E27FC236}">
              <a16:creationId xmlns:a16="http://schemas.microsoft.com/office/drawing/2014/main" id="{00000000-0008-0000-0200-00003D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2110" name="Text Box 669">
          <a:extLst>
            <a:ext uri="{FF2B5EF4-FFF2-40B4-BE49-F238E27FC236}">
              <a16:creationId xmlns:a16="http://schemas.microsoft.com/office/drawing/2014/main" id="{00000000-0008-0000-0200-00003E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4"/>
    <xdr:sp macro="" textlink="">
      <xdr:nvSpPr>
        <xdr:cNvPr id="2111" name="Text Box 670">
          <a:extLst>
            <a:ext uri="{FF2B5EF4-FFF2-40B4-BE49-F238E27FC236}">
              <a16:creationId xmlns:a16="http://schemas.microsoft.com/office/drawing/2014/main" id="{00000000-0008-0000-0200-00003F080000}"/>
            </a:ext>
          </a:extLst>
        </xdr:cNvPr>
        <xdr:cNvSpPr txBox="1">
          <a:spLocks noChangeArrowheads="1"/>
        </xdr:cNvSpPr>
      </xdr:nvSpPr>
      <xdr:spPr bwMode="auto">
        <a:xfrm>
          <a:off x="1076325" y="15078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4"/>
    <xdr:sp macro="" textlink="">
      <xdr:nvSpPr>
        <xdr:cNvPr id="2112" name="Text Box 671">
          <a:extLst>
            <a:ext uri="{FF2B5EF4-FFF2-40B4-BE49-F238E27FC236}">
              <a16:creationId xmlns:a16="http://schemas.microsoft.com/office/drawing/2014/main" id="{00000000-0008-0000-0200-000040080000}"/>
            </a:ext>
          </a:extLst>
        </xdr:cNvPr>
        <xdr:cNvSpPr txBox="1">
          <a:spLocks noChangeArrowheads="1"/>
        </xdr:cNvSpPr>
      </xdr:nvSpPr>
      <xdr:spPr bwMode="auto">
        <a:xfrm>
          <a:off x="1076325" y="15078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2113" name="Text Box 672">
          <a:extLst>
            <a:ext uri="{FF2B5EF4-FFF2-40B4-BE49-F238E27FC236}">
              <a16:creationId xmlns:a16="http://schemas.microsoft.com/office/drawing/2014/main" id="{00000000-0008-0000-0200-000041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2114" name="Text Box 673">
          <a:extLst>
            <a:ext uri="{FF2B5EF4-FFF2-40B4-BE49-F238E27FC236}">
              <a16:creationId xmlns:a16="http://schemas.microsoft.com/office/drawing/2014/main" id="{00000000-0008-0000-0200-000042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4"/>
    <xdr:sp macro="" textlink="">
      <xdr:nvSpPr>
        <xdr:cNvPr id="2115" name="Text Box 674">
          <a:extLst>
            <a:ext uri="{FF2B5EF4-FFF2-40B4-BE49-F238E27FC236}">
              <a16:creationId xmlns:a16="http://schemas.microsoft.com/office/drawing/2014/main" id="{00000000-0008-0000-0200-000043080000}"/>
            </a:ext>
          </a:extLst>
        </xdr:cNvPr>
        <xdr:cNvSpPr txBox="1">
          <a:spLocks noChangeArrowheads="1"/>
        </xdr:cNvSpPr>
      </xdr:nvSpPr>
      <xdr:spPr bwMode="auto">
        <a:xfrm>
          <a:off x="1076325" y="15078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2116" name="Text Box 675">
          <a:extLst>
            <a:ext uri="{FF2B5EF4-FFF2-40B4-BE49-F238E27FC236}">
              <a16:creationId xmlns:a16="http://schemas.microsoft.com/office/drawing/2014/main" id="{00000000-0008-0000-0200-000044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2117" name="Text Box 676">
          <a:extLst>
            <a:ext uri="{FF2B5EF4-FFF2-40B4-BE49-F238E27FC236}">
              <a16:creationId xmlns:a16="http://schemas.microsoft.com/office/drawing/2014/main" id="{00000000-0008-0000-0200-000045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4"/>
    <xdr:sp macro="" textlink="">
      <xdr:nvSpPr>
        <xdr:cNvPr id="2118" name="Text Box 677">
          <a:extLst>
            <a:ext uri="{FF2B5EF4-FFF2-40B4-BE49-F238E27FC236}">
              <a16:creationId xmlns:a16="http://schemas.microsoft.com/office/drawing/2014/main" id="{00000000-0008-0000-0200-000046080000}"/>
            </a:ext>
          </a:extLst>
        </xdr:cNvPr>
        <xdr:cNvSpPr txBox="1">
          <a:spLocks noChangeArrowheads="1"/>
        </xdr:cNvSpPr>
      </xdr:nvSpPr>
      <xdr:spPr bwMode="auto">
        <a:xfrm>
          <a:off x="1076325" y="15078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2119" name="Text Box 678">
          <a:extLst>
            <a:ext uri="{FF2B5EF4-FFF2-40B4-BE49-F238E27FC236}">
              <a16:creationId xmlns:a16="http://schemas.microsoft.com/office/drawing/2014/main" id="{00000000-0008-0000-0200-000047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2120" name="Text Box 679">
          <a:extLst>
            <a:ext uri="{FF2B5EF4-FFF2-40B4-BE49-F238E27FC236}">
              <a16:creationId xmlns:a16="http://schemas.microsoft.com/office/drawing/2014/main" id="{00000000-0008-0000-0200-000048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4"/>
    <xdr:sp macro="" textlink="">
      <xdr:nvSpPr>
        <xdr:cNvPr id="2121" name="Text Box 680">
          <a:extLst>
            <a:ext uri="{FF2B5EF4-FFF2-40B4-BE49-F238E27FC236}">
              <a16:creationId xmlns:a16="http://schemas.microsoft.com/office/drawing/2014/main" id="{00000000-0008-0000-0200-000049080000}"/>
            </a:ext>
          </a:extLst>
        </xdr:cNvPr>
        <xdr:cNvSpPr txBox="1">
          <a:spLocks noChangeArrowheads="1"/>
        </xdr:cNvSpPr>
      </xdr:nvSpPr>
      <xdr:spPr bwMode="auto">
        <a:xfrm>
          <a:off x="1076325" y="15078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2122" name="Text Box 681">
          <a:extLst>
            <a:ext uri="{FF2B5EF4-FFF2-40B4-BE49-F238E27FC236}">
              <a16:creationId xmlns:a16="http://schemas.microsoft.com/office/drawing/2014/main" id="{00000000-0008-0000-0200-00004A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2123" name="Text Box 682">
          <a:extLst>
            <a:ext uri="{FF2B5EF4-FFF2-40B4-BE49-F238E27FC236}">
              <a16:creationId xmlns:a16="http://schemas.microsoft.com/office/drawing/2014/main" id="{00000000-0008-0000-0200-00004B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5"/>
    <xdr:sp macro="" textlink="">
      <xdr:nvSpPr>
        <xdr:cNvPr id="2124" name="Text Box 683">
          <a:extLst>
            <a:ext uri="{FF2B5EF4-FFF2-40B4-BE49-F238E27FC236}">
              <a16:creationId xmlns:a16="http://schemas.microsoft.com/office/drawing/2014/main" id="{00000000-0008-0000-0200-00004C080000}"/>
            </a:ext>
          </a:extLst>
        </xdr:cNvPr>
        <xdr:cNvSpPr txBox="1">
          <a:spLocks noChangeArrowheads="1"/>
        </xdr:cNvSpPr>
      </xdr:nvSpPr>
      <xdr:spPr bwMode="auto">
        <a:xfrm>
          <a:off x="1076325" y="15078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2125" name="Text Box 684">
          <a:extLst>
            <a:ext uri="{FF2B5EF4-FFF2-40B4-BE49-F238E27FC236}">
              <a16:creationId xmlns:a16="http://schemas.microsoft.com/office/drawing/2014/main" id="{00000000-0008-0000-0200-00004D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2126" name="Text Box 685">
          <a:extLst>
            <a:ext uri="{FF2B5EF4-FFF2-40B4-BE49-F238E27FC236}">
              <a16:creationId xmlns:a16="http://schemas.microsoft.com/office/drawing/2014/main" id="{00000000-0008-0000-0200-00004E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5"/>
    <xdr:sp macro="" textlink="">
      <xdr:nvSpPr>
        <xdr:cNvPr id="2127" name="Text Box 686">
          <a:extLst>
            <a:ext uri="{FF2B5EF4-FFF2-40B4-BE49-F238E27FC236}">
              <a16:creationId xmlns:a16="http://schemas.microsoft.com/office/drawing/2014/main" id="{00000000-0008-0000-0200-00004F080000}"/>
            </a:ext>
          </a:extLst>
        </xdr:cNvPr>
        <xdr:cNvSpPr txBox="1">
          <a:spLocks noChangeArrowheads="1"/>
        </xdr:cNvSpPr>
      </xdr:nvSpPr>
      <xdr:spPr bwMode="auto">
        <a:xfrm>
          <a:off x="1076325" y="15078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2128" name="Text Box 687">
          <a:extLst>
            <a:ext uri="{FF2B5EF4-FFF2-40B4-BE49-F238E27FC236}">
              <a16:creationId xmlns:a16="http://schemas.microsoft.com/office/drawing/2014/main" id="{00000000-0008-0000-0200-000050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2129" name="Text Box 688">
          <a:extLst>
            <a:ext uri="{FF2B5EF4-FFF2-40B4-BE49-F238E27FC236}">
              <a16:creationId xmlns:a16="http://schemas.microsoft.com/office/drawing/2014/main" id="{00000000-0008-0000-0200-000051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5"/>
    <xdr:sp macro="" textlink="">
      <xdr:nvSpPr>
        <xdr:cNvPr id="2130" name="Text Box 689">
          <a:extLst>
            <a:ext uri="{FF2B5EF4-FFF2-40B4-BE49-F238E27FC236}">
              <a16:creationId xmlns:a16="http://schemas.microsoft.com/office/drawing/2014/main" id="{00000000-0008-0000-0200-000052080000}"/>
            </a:ext>
          </a:extLst>
        </xdr:cNvPr>
        <xdr:cNvSpPr txBox="1">
          <a:spLocks noChangeArrowheads="1"/>
        </xdr:cNvSpPr>
      </xdr:nvSpPr>
      <xdr:spPr bwMode="auto">
        <a:xfrm>
          <a:off x="1076325" y="15078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5"/>
    <xdr:sp macro="" textlink="">
      <xdr:nvSpPr>
        <xdr:cNvPr id="2131" name="Text Box 690">
          <a:extLst>
            <a:ext uri="{FF2B5EF4-FFF2-40B4-BE49-F238E27FC236}">
              <a16:creationId xmlns:a16="http://schemas.microsoft.com/office/drawing/2014/main" id="{00000000-0008-0000-0200-000053080000}"/>
            </a:ext>
          </a:extLst>
        </xdr:cNvPr>
        <xdr:cNvSpPr txBox="1">
          <a:spLocks noChangeArrowheads="1"/>
        </xdr:cNvSpPr>
      </xdr:nvSpPr>
      <xdr:spPr bwMode="auto">
        <a:xfrm>
          <a:off x="1076325" y="15078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2132" name="Text Box 691">
          <a:extLst>
            <a:ext uri="{FF2B5EF4-FFF2-40B4-BE49-F238E27FC236}">
              <a16:creationId xmlns:a16="http://schemas.microsoft.com/office/drawing/2014/main" id="{00000000-0008-0000-0200-000054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2133" name="Text Box 692">
          <a:extLst>
            <a:ext uri="{FF2B5EF4-FFF2-40B4-BE49-F238E27FC236}">
              <a16:creationId xmlns:a16="http://schemas.microsoft.com/office/drawing/2014/main" id="{00000000-0008-0000-0200-000055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5"/>
    <xdr:sp macro="" textlink="">
      <xdr:nvSpPr>
        <xdr:cNvPr id="2134" name="Text Box 693">
          <a:extLst>
            <a:ext uri="{FF2B5EF4-FFF2-40B4-BE49-F238E27FC236}">
              <a16:creationId xmlns:a16="http://schemas.microsoft.com/office/drawing/2014/main" id="{00000000-0008-0000-0200-000056080000}"/>
            </a:ext>
          </a:extLst>
        </xdr:cNvPr>
        <xdr:cNvSpPr txBox="1">
          <a:spLocks noChangeArrowheads="1"/>
        </xdr:cNvSpPr>
      </xdr:nvSpPr>
      <xdr:spPr bwMode="auto">
        <a:xfrm>
          <a:off x="1076325" y="15078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2135" name="Text Box 694">
          <a:extLst>
            <a:ext uri="{FF2B5EF4-FFF2-40B4-BE49-F238E27FC236}">
              <a16:creationId xmlns:a16="http://schemas.microsoft.com/office/drawing/2014/main" id="{00000000-0008-0000-0200-000057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2136" name="Text Box 695">
          <a:extLst>
            <a:ext uri="{FF2B5EF4-FFF2-40B4-BE49-F238E27FC236}">
              <a16:creationId xmlns:a16="http://schemas.microsoft.com/office/drawing/2014/main" id="{00000000-0008-0000-0200-000058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5"/>
    <xdr:sp macro="" textlink="">
      <xdr:nvSpPr>
        <xdr:cNvPr id="2137" name="Text Box 696">
          <a:extLst>
            <a:ext uri="{FF2B5EF4-FFF2-40B4-BE49-F238E27FC236}">
              <a16:creationId xmlns:a16="http://schemas.microsoft.com/office/drawing/2014/main" id="{00000000-0008-0000-0200-000059080000}"/>
            </a:ext>
          </a:extLst>
        </xdr:cNvPr>
        <xdr:cNvSpPr txBox="1">
          <a:spLocks noChangeArrowheads="1"/>
        </xdr:cNvSpPr>
      </xdr:nvSpPr>
      <xdr:spPr bwMode="auto">
        <a:xfrm>
          <a:off x="1076325" y="15078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2138" name="Text Box 697">
          <a:extLst>
            <a:ext uri="{FF2B5EF4-FFF2-40B4-BE49-F238E27FC236}">
              <a16:creationId xmlns:a16="http://schemas.microsoft.com/office/drawing/2014/main" id="{00000000-0008-0000-0200-00005A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2139" name="Text Box 698">
          <a:extLst>
            <a:ext uri="{FF2B5EF4-FFF2-40B4-BE49-F238E27FC236}">
              <a16:creationId xmlns:a16="http://schemas.microsoft.com/office/drawing/2014/main" id="{00000000-0008-0000-0200-00005B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5"/>
    <xdr:sp macro="" textlink="">
      <xdr:nvSpPr>
        <xdr:cNvPr id="2140" name="Text Box 699">
          <a:extLst>
            <a:ext uri="{FF2B5EF4-FFF2-40B4-BE49-F238E27FC236}">
              <a16:creationId xmlns:a16="http://schemas.microsoft.com/office/drawing/2014/main" id="{00000000-0008-0000-0200-00005C080000}"/>
            </a:ext>
          </a:extLst>
        </xdr:cNvPr>
        <xdr:cNvSpPr txBox="1">
          <a:spLocks noChangeArrowheads="1"/>
        </xdr:cNvSpPr>
      </xdr:nvSpPr>
      <xdr:spPr bwMode="auto">
        <a:xfrm>
          <a:off x="1076325" y="15078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6"/>
    <xdr:sp macro="" textlink="">
      <xdr:nvSpPr>
        <xdr:cNvPr id="2141" name="Text Box 700">
          <a:extLst>
            <a:ext uri="{FF2B5EF4-FFF2-40B4-BE49-F238E27FC236}">
              <a16:creationId xmlns:a16="http://schemas.microsoft.com/office/drawing/2014/main" id="{00000000-0008-0000-0200-00005D080000}"/>
            </a:ext>
          </a:extLst>
        </xdr:cNvPr>
        <xdr:cNvSpPr txBox="1">
          <a:spLocks noChangeArrowheads="1"/>
        </xdr:cNvSpPr>
      </xdr:nvSpPr>
      <xdr:spPr bwMode="auto">
        <a:xfrm>
          <a:off x="1076325" y="15078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2142" name="Text Box 701">
          <a:extLst>
            <a:ext uri="{FF2B5EF4-FFF2-40B4-BE49-F238E27FC236}">
              <a16:creationId xmlns:a16="http://schemas.microsoft.com/office/drawing/2014/main" id="{00000000-0008-0000-0200-00005E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2143" name="Text Box 702">
          <a:extLst>
            <a:ext uri="{FF2B5EF4-FFF2-40B4-BE49-F238E27FC236}">
              <a16:creationId xmlns:a16="http://schemas.microsoft.com/office/drawing/2014/main" id="{00000000-0008-0000-0200-00005F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6"/>
    <xdr:sp macro="" textlink="">
      <xdr:nvSpPr>
        <xdr:cNvPr id="2144" name="Text Box 703">
          <a:extLst>
            <a:ext uri="{FF2B5EF4-FFF2-40B4-BE49-F238E27FC236}">
              <a16:creationId xmlns:a16="http://schemas.microsoft.com/office/drawing/2014/main" id="{00000000-0008-0000-0200-000060080000}"/>
            </a:ext>
          </a:extLst>
        </xdr:cNvPr>
        <xdr:cNvSpPr txBox="1">
          <a:spLocks noChangeArrowheads="1"/>
        </xdr:cNvSpPr>
      </xdr:nvSpPr>
      <xdr:spPr bwMode="auto">
        <a:xfrm>
          <a:off x="1076325" y="15078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2145" name="Text Box 704">
          <a:extLst>
            <a:ext uri="{FF2B5EF4-FFF2-40B4-BE49-F238E27FC236}">
              <a16:creationId xmlns:a16="http://schemas.microsoft.com/office/drawing/2014/main" id="{00000000-0008-0000-0200-000061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2146" name="Text Box 705">
          <a:extLst>
            <a:ext uri="{FF2B5EF4-FFF2-40B4-BE49-F238E27FC236}">
              <a16:creationId xmlns:a16="http://schemas.microsoft.com/office/drawing/2014/main" id="{00000000-0008-0000-0200-000062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6"/>
    <xdr:sp macro="" textlink="">
      <xdr:nvSpPr>
        <xdr:cNvPr id="2147" name="Text Box 706">
          <a:extLst>
            <a:ext uri="{FF2B5EF4-FFF2-40B4-BE49-F238E27FC236}">
              <a16:creationId xmlns:a16="http://schemas.microsoft.com/office/drawing/2014/main" id="{00000000-0008-0000-0200-000063080000}"/>
            </a:ext>
          </a:extLst>
        </xdr:cNvPr>
        <xdr:cNvSpPr txBox="1">
          <a:spLocks noChangeArrowheads="1"/>
        </xdr:cNvSpPr>
      </xdr:nvSpPr>
      <xdr:spPr bwMode="auto">
        <a:xfrm>
          <a:off x="1076325" y="15078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6"/>
    <xdr:sp macro="" textlink="">
      <xdr:nvSpPr>
        <xdr:cNvPr id="2148" name="Text Box 707">
          <a:extLst>
            <a:ext uri="{FF2B5EF4-FFF2-40B4-BE49-F238E27FC236}">
              <a16:creationId xmlns:a16="http://schemas.microsoft.com/office/drawing/2014/main" id="{00000000-0008-0000-0200-000064080000}"/>
            </a:ext>
          </a:extLst>
        </xdr:cNvPr>
        <xdr:cNvSpPr txBox="1">
          <a:spLocks noChangeArrowheads="1"/>
        </xdr:cNvSpPr>
      </xdr:nvSpPr>
      <xdr:spPr bwMode="auto">
        <a:xfrm>
          <a:off x="1076325" y="15078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2149" name="Text Box 708">
          <a:extLst>
            <a:ext uri="{FF2B5EF4-FFF2-40B4-BE49-F238E27FC236}">
              <a16:creationId xmlns:a16="http://schemas.microsoft.com/office/drawing/2014/main" id="{00000000-0008-0000-0200-000065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2150" name="Text Box 709">
          <a:extLst>
            <a:ext uri="{FF2B5EF4-FFF2-40B4-BE49-F238E27FC236}">
              <a16:creationId xmlns:a16="http://schemas.microsoft.com/office/drawing/2014/main" id="{00000000-0008-0000-0200-000066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6"/>
    <xdr:sp macro="" textlink="">
      <xdr:nvSpPr>
        <xdr:cNvPr id="2151" name="Text Box 710">
          <a:extLst>
            <a:ext uri="{FF2B5EF4-FFF2-40B4-BE49-F238E27FC236}">
              <a16:creationId xmlns:a16="http://schemas.microsoft.com/office/drawing/2014/main" id="{00000000-0008-0000-0200-000067080000}"/>
            </a:ext>
          </a:extLst>
        </xdr:cNvPr>
        <xdr:cNvSpPr txBox="1">
          <a:spLocks noChangeArrowheads="1"/>
        </xdr:cNvSpPr>
      </xdr:nvSpPr>
      <xdr:spPr bwMode="auto">
        <a:xfrm>
          <a:off x="1076325" y="15078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2152" name="Text Box 711">
          <a:extLst>
            <a:ext uri="{FF2B5EF4-FFF2-40B4-BE49-F238E27FC236}">
              <a16:creationId xmlns:a16="http://schemas.microsoft.com/office/drawing/2014/main" id="{00000000-0008-0000-0200-000068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2153" name="Text Box 712">
          <a:extLst>
            <a:ext uri="{FF2B5EF4-FFF2-40B4-BE49-F238E27FC236}">
              <a16:creationId xmlns:a16="http://schemas.microsoft.com/office/drawing/2014/main" id="{00000000-0008-0000-0200-000069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6"/>
    <xdr:sp macro="" textlink="">
      <xdr:nvSpPr>
        <xdr:cNvPr id="2154" name="Text Box 713">
          <a:extLst>
            <a:ext uri="{FF2B5EF4-FFF2-40B4-BE49-F238E27FC236}">
              <a16:creationId xmlns:a16="http://schemas.microsoft.com/office/drawing/2014/main" id="{00000000-0008-0000-0200-00006A080000}"/>
            </a:ext>
          </a:extLst>
        </xdr:cNvPr>
        <xdr:cNvSpPr txBox="1">
          <a:spLocks noChangeArrowheads="1"/>
        </xdr:cNvSpPr>
      </xdr:nvSpPr>
      <xdr:spPr bwMode="auto">
        <a:xfrm>
          <a:off x="1076325" y="15078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2155" name="Text Box 714">
          <a:extLst>
            <a:ext uri="{FF2B5EF4-FFF2-40B4-BE49-F238E27FC236}">
              <a16:creationId xmlns:a16="http://schemas.microsoft.com/office/drawing/2014/main" id="{00000000-0008-0000-0200-00006B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2156" name="Text Box 715">
          <a:extLst>
            <a:ext uri="{FF2B5EF4-FFF2-40B4-BE49-F238E27FC236}">
              <a16:creationId xmlns:a16="http://schemas.microsoft.com/office/drawing/2014/main" id="{00000000-0008-0000-0200-00006C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6"/>
    <xdr:sp macro="" textlink="">
      <xdr:nvSpPr>
        <xdr:cNvPr id="2157" name="Text Box 716">
          <a:extLst>
            <a:ext uri="{FF2B5EF4-FFF2-40B4-BE49-F238E27FC236}">
              <a16:creationId xmlns:a16="http://schemas.microsoft.com/office/drawing/2014/main" id="{00000000-0008-0000-0200-00006D080000}"/>
            </a:ext>
          </a:extLst>
        </xdr:cNvPr>
        <xdr:cNvSpPr txBox="1">
          <a:spLocks noChangeArrowheads="1"/>
        </xdr:cNvSpPr>
      </xdr:nvSpPr>
      <xdr:spPr bwMode="auto">
        <a:xfrm>
          <a:off x="1076325" y="15078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4"/>
    <xdr:sp macro="" textlink="">
      <xdr:nvSpPr>
        <xdr:cNvPr id="2158" name="Text Box 717">
          <a:extLst>
            <a:ext uri="{FF2B5EF4-FFF2-40B4-BE49-F238E27FC236}">
              <a16:creationId xmlns:a16="http://schemas.microsoft.com/office/drawing/2014/main" id="{00000000-0008-0000-0200-00006E080000}"/>
            </a:ext>
          </a:extLst>
        </xdr:cNvPr>
        <xdr:cNvSpPr txBox="1">
          <a:spLocks noChangeArrowheads="1"/>
        </xdr:cNvSpPr>
      </xdr:nvSpPr>
      <xdr:spPr bwMode="auto">
        <a:xfrm>
          <a:off x="1076325" y="15078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2159" name="Text Box 718">
          <a:extLst>
            <a:ext uri="{FF2B5EF4-FFF2-40B4-BE49-F238E27FC236}">
              <a16:creationId xmlns:a16="http://schemas.microsoft.com/office/drawing/2014/main" id="{00000000-0008-0000-0200-00006F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2160" name="Text Box 719">
          <a:extLst>
            <a:ext uri="{FF2B5EF4-FFF2-40B4-BE49-F238E27FC236}">
              <a16:creationId xmlns:a16="http://schemas.microsoft.com/office/drawing/2014/main" id="{00000000-0008-0000-0200-000070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4"/>
    <xdr:sp macro="" textlink="">
      <xdr:nvSpPr>
        <xdr:cNvPr id="2161" name="Text Box 720">
          <a:extLst>
            <a:ext uri="{FF2B5EF4-FFF2-40B4-BE49-F238E27FC236}">
              <a16:creationId xmlns:a16="http://schemas.microsoft.com/office/drawing/2014/main" id="{00000000-0008-0000-0200-000071080000}"/>
            </a:ext>
          </a:extLst>
        </xdr:cNvPr>
        <xdr:cNvSpPr txBox="1">
          <a:spLocks noChangeArrowheads="1"/>
        </xdr:cNvSpPr>
      </xdr:nvSpPr>
      <xdr:spPr bwMode="auto">
        <a:xfrm>
          <a:off x="1076325" y="15078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2162" name="Text Box 721">
          <a:extLst>
            <a:ext uri="{FF2B5EF4-FFF2-40B4-BE49-F238E27FC236}">
              <a16:creationId xmlns:a16="http://schemas.microsoft.com/office/drawing/2014/main" id="{00000000-0008-0000-0200-000072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2163" name="Text Box 722">
          <a:extLst>
            <a:ext uri="{FF2B5EF4-FFF2-40B4-BE49-F238E27FC236}">
              <a16:creationId xmlns:a16="http://schemas.microsoft.com/office/drawing/2014/main" id="{00000000-0008-0000-0200-000073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4"/>
    <xdr:sp macro="" textlink="">
      <xdr:nvSpPr>
        <xdr:cNvPr id="2164" name="Text Box 723">
          <a:extLst>
            <a:ext uri="{FF2B5EF4-FFF2-40B4-BE49-F238E27FC236}">
              <a16:creationId xmlns:a16="http://schemas.microsoft.com/office/drawing/2014/main" id="{00000000-0008-0000-0200-000074080000}"/>
            </a:ext>
          </a:extLst>
        </xdr:cNvPr>
        <xdr:cNvSpPr txBox="1">
          <a:spLocks noChangeArrowheads="1"/>
        </xdr:cNvSpPr>
      </xdr:nvSpPr>
      <xdr:spPr bwMode="auto">
        <a:xfrm>
          <a:off x="1076325" y="15078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4"/>
    <xdr:sp macro="" textlink="">
      <xdr:nvSpPr>
        <xdr:cNvPr id="2165" name="Text Box 724">
          <a:extLst>
            <a:ext uri="{FF2B5EF4-FFF2-40B4-BE49-F238E27FC236}">
              <a16:creationId xmlns:a16="http://schemas.microsoft.com/office/drawing/2014/main" id="{00000000-0008-0000-0200-000075080000}"/>
            </a:ext>
          </a:extLst>
        </xdr:cNvPr>
        <xdr:cNvSpPr txBox="1">
          <a:spLocks noChangeArrowheads="1"/>
        </xdr:cNvSpPr>
      </xdr:nvSpPr>
      <xdr:spPr bwMode="auto">
        <a:xfrm>
          <a:off x="1076325" y="15078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2166" name="Text Box 725">
          <a:extLst>
            <a:ext uri="{FF2B5EF4-FFF2-40B4-BE49-F238E27FC236}">
              <a16:creationId xmlns:a16="http://schemas.microsoft.com/office/drawing/2014/main" id="{00000000-0008-0000-0200-000076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2167" name="Text Box 726">
          <a:extLst>
            <a:ext uri="{FF2B5EF4-FFF2-40B4-BE49-F238E27FC236}">
              <a16:creationId xmlns:a16="http://schemas.microsoft.com/office/drawing/2014/main" id="{00000000-0008-0000-0200-000077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4"/>
    <xdr:sp macro="" textlink="">
      <xdr:nvSpPr>
        <xdr:cNvPr id="2168" name="Text Box 727">
          <a:extLst>
            <a:ext uri="{FF2B5EF4-FFF2-40B4-BE49-F238E27FC236}">
              <a16:creationId xmlns:a16="http://schemas.microsoft.com/office/drawing/2014/main" id="{00000000-0008-0000-0200-000078080000}"/>
            </a:ext>
          </a:extLst>
        </xdr:cNvPr>
        <xdr:cNvSpPr txBox="1">
          <a:spLocks noChangeArrowheads="1"/>
        </xdr:cNvSpPr>
      </xdr:nvSpPr>
      <xdr:spPr bwMode="auto">
        <a:xfrm>
          <a:off x="1076325" y="15078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2169" name="Text Box 728">
          <a:extLst>
            <a:ext uri="{FF2B5EF4-FFF2-40B4-BE49-F238E27FC236}">
              <a16:creationId xmlns:a16="http://schemas.microsoft.com/office/drawing/2014/main" id="{00000000-0008-0000-0200-000079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2170" name="Text Box 729">
          <a:extLst>
            <a:ext uri="{FF2B5EF4-FFF2-40B4-BE49-F238E27FC236}">
              <a16:creationId xmlns:a16="http://schemas.microsoft.com/office/drawing/2014/main" id="{00000000-0008-0000-0200-00007A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4"/>
    <xdr:sp macro="" textlink="">
      <xdr:nvSpPr>
        <xdr:cNvPr id="2171" name="Text Box 730">
          <a:extLst>
            <a:ext uri="{FF2B5EF4-FFF2-40B4-BE49-F238E27FC236}">
              <a16:creationId xmlns:a16="http://schemas.microsoft.com/office/drawing/2014/main" id="{00000000-0008-0000-0200-00007B080000}"/>
            </a:ext>
          </a:extLst>
        </xdr:cNvPr>
        <xdr:cNvSpPr txBox="1">
          <a:spLocks noChangeArrowheads="1"/>
        </xdr:cNvSpPr>
      </xdr:nvSpPr>
      <xdr:spPr bwMode="auto">
        <a:xfrm>
          <a:off x="1076325" y="15078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2172" name="Text Box 731">
          <a:extLst>
            <a:ext uri="{FF2B5EF4-FFF2-40B4-BE49-F238E27FC236}">
              <a16:creationId xmlns:a16="http://schemas.microsoft.com/office/drawing/2014/main" id="{00000000-0008-0000-0200-00007C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2173" name="Text Box 732">
          <a:extLst>
            <a:ext uri="{FF2B5EF4-FFF2-40B4-BE49-F238E27FC236}">
              <a16:creationId xmlns:a16="http://schemas.microsoft.com/office/drawing/2014/main" id="{00000000-0008-0000-0200-00007D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4"/>
    <xdr:sp macro="" textlink="">
      <xdr:nvSpPr>
        <xdr:cNvPr id="2174" name="Text Box 733">
          <a:extLst>
            <a:ext uri="{FF2B5EF4-FFF2-40B4-BE49-F238E27FC236}">
              <a16:creationId xmlns:a16="http://schemas.microsoft.com/office/drawing/2014/main" id="{00000000-0008-0000-0200-00007E080000}"/>
            </a:ext>
          </a:extLst>
        </xdr:cNvPr>
        <xdr:cNvSpPr txBox="1">
          <a:spLocks noChangeArrowheads="1"/>
        </xdr:cNvSpPr>
      </xdr:nvSpPr>
      <xdr:spPr bwMode="auto">
        <a:xfrm>
          <a:off x="1076325" y="15078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5"/>
    <xdr:sp macro="" textlink="">
      <xdr:nvSpPr>
        <xdr:cNvPr id="2175" name="Text Box 734">
          <a:extLst>
            <a:ext uri="{FF2B5EF4-FFF2-40B4-BE49-F238E27FC236}">
              <a16:creationId xmlns:a16="http://schemas.microsoft.com/office/drawing/2014/main" id="{00000000-0008-0000-0200-00007F080000}"/>
            </a:ext>
          </a:extLst>
        </xdr:cNvPr>
        <xdr:cNvSpPr txBox="1">
          <a:spLocks noChangeArrowheads="1"/>
        </xdr:cNvSpPr>
      </xdr:nvSpPr>
      <xdr:spPr bwMode="auto">
        <a:xfrm>
          <a:off x="1076325" y="15078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2176" name="Text Box 735">
          <a:extLst>
            <a:ext uri="{FF2B5EF4-FFF2-40B4-BE49-F238E27FC236}">
              <a16:creationId xmlns:a16="http://schemas.microsoft.com/office/drawing/2014/main" id="{00000000-0008-0000-0200-000080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2177" name="Text Box 736">
          <a:extLst>
            <a:ext uri="{FF2B5EF4-FFF2-40B4-BE49-F238E27FC236}">
              <a16:creationId xmlns:a16="http://schemas.microsoft.com/office/drawing/2014/main" id="{00000000-0008-0000-0200-000081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5"/>
    <xdr:sp macro="" textlink="">
      <xdr:nvSpPr>
        <xdr:cNvPr id="2178" name="Text Box 737">
          <a:extLst>
            <a:ext uri="{FF2B5EF4-FFF2-40B4-BE49-F238E27FC236}">
              <a16:creationId xmlns:a16="http://schemas.microsoft.com/office/drawing/2014/main" id="{00000000-0008-0000-0200-000082080000}"/>
            </a:ext>
          </a:extLst>
        </xdr:cNvPr>
        <xdr:cNvSpPr txBox="1">
          <a:spLocks noChangeArrowheads="1"/>
        </xdr:cNvSpPr>
      </xdr:nvSpPr>
      <xdr:spPr bwMode="auto">
        <a:xfrm>
          <a:off x="1076325" y="15078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2179" name="Text Box 738">
          <a:extLst>
            <a:ext uri="{FF2B5EF4-FFF2-40B4-BE49-F238E27FC236}">
              <a16:creationId xmlns:a16="http://schemas.microsoft.com/office/drawing/2014/main" id="{00000000-0008-0000-0200-000083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2180" name="Text Box 739">
          <a:extLst>
            <a:ext uri="{FF2B5EF4-FFF2-40B4-BE49-F238E27FC236}">
              <a16:creationId xmlns:a16="http://schemas.microsoft.com/office/drawing/2014/main" id="{00000000-0008-0000-0200-000084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5"/>
    <xdr:sp macro="" textlink="">
      <xdr:nvSpPr>
        <xdr:cNvPr id="2181" name="Text Box 740">
          <a:extLst>
            <a:ext uri="{FF2B5EF4-FFF2-40B4-BE49-F238E27FC236}">
              <a16:creationId xmlns:a16="http://schemas.microsoft.com/office/drawing/2014/main" id="{00000000-0008-0000-0200-000085080000}"/>
            </a:ext>
          </a:extLst>
        </xdr:cNvPr>
        <xdr:cNvSpPr txBox="1">
          <a:spLocks noChangeArrowheads="1"/>
        </xdr:cNvSpPr>
      </xdr:nvSpPr>
      <xdr:spPr bwMode="auto">
        <a:xfrm>
          <a:off x="1076325" y="15078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5"/>
    <xdr:sp macro="" textlink="">
      <xdr:nvSpPr>
        <xdr:cNvPr id="2182" name="Text Box 741">
          <a:extLst>
            <a:ext uri="{FF2B5EF4-FFF2-40B4-BE49-F238E27FC236}">
              <a16:creationId xmlns:a16="http://schemas.microsoft.com/office/drawing/2014/main" id="{00000000-0008-0000-0200-000086080000}"/>
            </a:ext>
          </a:extLst>
        </xdr:cNvPr>
        <xdr:cNvSpPr txBox="1">
          <a:spLocks noChangeArrowheads="1"/>
        </xdr:cNvSpPr>
      </xdr:nvSpPr>
      <xdr:spPr bwMode="auto">
        <a:xfrm>
          <a:off x="1076325" y="15078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2183" name="Text Box 742">
          <a:extLst>
            <a:ext uri="{FF2B5EF4-FFF2-40B4-BE49-F238E27FC236}">
              <a16:creationId xmlns:a16="http://schemas.microsoft.com/office/drawing/2014/main" id="{00000000-0008-0000-0200-000087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2184" name="Text Box 743">
          <a:extLst>
            <a:ext uri="{FF2B5EF4-FFF2-40B4-BE49-F238E27FC236}">
              <a16:creationId xmlns:a16="http://schemas.microsoft.com/office/drawing/2014/main" id="{00000000-0008-0000-0200-000088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5"/>
    <xdr:sp macro="" textlink="">
      <xdr:nvSpPr>
        <xdr:cNvPr id="2185" name="Text Box 744">
          <a:extLst>
            <a:ext uri="{FF2B5EF4-FFF2-40B4-BE49-F238E27FC236}">
              <a16:creationId xmlns:a16="http://schemas.microsoft.com/office/drawing/2014/main" id="{00000000-0008-0000-0200-000089080000}"/>
            </a:ext>
          </a:extLst>
        </xdr:cNvPr>
        <xdr:cNvSpPr txBox="1">
          <a:spLocks noChangeArrowheads="1"/>
        </xdr:cNvSpPr>
      </xdr:nvSpPr>
      <xdr:spPr bwMode="auto">
        <a:xfrm>
          <a:off x="1076325" y="15078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2186" name="Text Box 745">
          <a:extLst>
            <a:ext uri="{FF2B5EF4-FFF2-40B4-BE49-F238E27FC236}">
              <a16:creationId xmlns:a16="http://schemas.microsoft.com/office/drawing/2014/main" id="{00000000-0008-0000-0200-00008A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2187" name="Text Box 746">
          <a:extLst>
            <a:ext uri="{FF2B5EF4-FFF2-40B4-BE49-F238E27FC236}">
              <a16:creationId xmlns:a16="http://schemas.microsoft.com/office/drawing/2014/main" id="{00000000-0008-0000-0200-00008B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5"/>
    <xdr:sp macro="" textlink="">
      <xdr:nvSpPr>
        <xdr:cNvPr id="2188" name="Text Box 747">
          <a:extLst>
            <a:ext uri="{FF2B5EF4-FFF2-40B4-BE49-F238E27FC236}">
              <a16:creationId xmlns:a16="http://schemas.microsoft.com/office/drawing/2014/main" id="{00000000-0008-0000-0200-00008C080000}"/>
            </a:ext>
          </a:extLst>
        </xdr:cNvPr>
        <xdr:cNvSpPr txBox="1">
          <a:spLocks noChangeArrowheads="1"/>
        </xdr:cNvSpPr>
      </xdr:nvSpPr>
      <xdr:spPr bwMode="auto">
        <a:xfrm>
          <a:off x="1076325" y="15078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2189" name="Text Box 748">
          <a:extLst>
            <a:ext uri="{FF2B5EF4-FFF2-40B4-BE49-F238E27FC236}">
              <a16:creationId xmlns:a16="http://schemas.microsoft.com/office/drawing/2014/main" id="{00000000-0008-0000-0200-00008D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2190" name="Text Box 749">
          <a:extLst>
            <a:ext uri="{FF2B5EF4-FFF2-40B4-BE49-F238E27FC236}">
              <a16:creationId xmlns:a16="http://schemas.microsoft.com/office/drawing/2014/main" id="{00000000-0008-0000-0200-00008E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5"/>
    <xdr:sp macro="" textlink="">
      <xdr:nvSpPr>
        <xdr:cNvPr id="2191" name="Text Box 750">
          <a:extLst>
            <a:ext uri="{FF2B5EF4-FFF2-40B4-BE49-F238E27FC236}">
              <a16:creationId xmlns:a16="http://schemas.microsoft.com/office/drawing/2014/main" id="{00000000-0008-0000-0200-00008F080000}"/>
            </a:ext>
          </a:extLst>
        </xdr:cNvPr>
        <xdr:cNvSpPr txBox="1">
          <a:spLocks noChangeArrowheads="1"/>
        </xdr:cNvSpPr>
      </xdr:nvSpPr>
      <xdr:spPr bwMode="auto">
        <a:xfrm>
          <a:off x="1076325" y="15078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2192" name="Text Box 751">
          <a:extLst>
            <a:ext uri="{FF2B5EF4-FFF2-40B4-BE49-F238E27FC236}">
              <a16:creationId xmlns:a16="http://schemas.microsoft.com/office/drawing/2014/main" id="{00000000-0008-0000-0200-000090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2193" name="Text Box 752">
          <a:extLst>
            <a:ext uri="{FF2B5EF4-FFF2-40B4-BE49-F238E27FC236}">
              <a16:creationId xmlns:a16="http://schemas.microsoft.com/office/drawing/2014/main" id="{00000000-0008-0000-0200-000091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4"/>
    <xdr:sp macro="" textlink="">
      <xdr:nvSpPr>
        <xdr:cNvPr id="2194" name="Text Box 753">
          <a:extLst>
            <a:ext uri="{FF2B5EF4-FFF2-40B4-BE49-F238E27FC236}">
              <a16:creationId xmlns:a16="http://schemas.microsoft.com/office/drawing/2014/main" id="{00000000-0008-0000-0200-000092080000}"/>
            </a:ext>
          </a:extLst>
        </xdr:cNvPr>
        <xdr:cNvSpPr txBox="1">
          <a:spLocks noChangeArrowheads="1"/>
        </xdr:cNvSpPr>
      </xdr:nvSpPr>
      <xdr:spPr bwMode="auto">
        <a:xfrm>
          <a:off x="1076325" y="15078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2195" name="Text Box 754">
          <a:extLst>
            <a:ext uri="{FF2B5EF4-FFF2-40B4-BE49-F238E27FC236}">
              <a16:creationId xmlns:a16="http://schemas.microsoft.com/office/drawing/2014/main" id="{00000000-0008-0000-0200-000093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2196" name="Text Box 755">
          <a:extLst>
            <a:ext uri="{FF2B5EF4-FFF2-40B4-BE49-F238E27FC236}">
              <a16:creationId xmlns:a16="http://schemas.microsoft.com/office/drawing/2014/main" id="{00000000-0008-0000-0200-000094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4"/>
    <xdr:sp macro="" textlink="">
      <xdr:nvSpPr>
        <xdr:cNvPr id="2197" name="Text Box 756">
          <a:extLst>
            <a:ext uri="{FF2B5EF4-FFF2-40B4-BE49-F238E27FC236}">
              <a16:creationId xmlns:a16="http://schemas.microsoft.com/office/drawing/2014/main" id="{00000000-0008-0000-0200-000095080000}"/>
            </a:ext>
          </a:extLst>
        </xdr:cNvPr>
        <xdr:cNvSpPr txBox="1">
          <a:spLocks noChangeArrowheads="1"/>
        </xdr:cNvSpPr>
      </xdr:nvSpPr>
      <xdr:spPr bwMode="auto">
        <a:xfrm>
          <a:off x="1076325" y="15078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2198" name="Text Box 757">
          <a:extLst>
            <a:ext uri="{FF2B5EF4-FFF2-40B4-BE49-F238E27FC236}">
              <a16:creationId xmlns:a16="http://schemas.microsoft.com/office/drawing/2014/main" id="{00000000-0008-0000-0200-000096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2199" name="Text Box 758">
          <a:extLst>
            <a:ext uri="{FF2B5EF4-FFF2-40B4-BE49-F238E27FC236}">
              <a16:creationId xmlns:a16="http://schemas.microsoft.com/office/drawing/2014/main" id="{00000000-0008-0000-0200-000097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4"/>
    <xdr:sp macro="" textlink="">
      <xdr:nvSpPr>
        <xdr:cNvPr id="2200" name="Text Box 759">
          <a:extLst>
            <a:ext uri="{FF2B5EF4-FFF2-40B4-BE49-F238E27FC236}">
              <a16:creationId xmlns:a16="http://schemas.microsoft.com/office/drawing/2014/main" id="{00000000-0008-0000-0200-000098080000}"/>
            </a:ext>
          </a:extLst>
        </xdr:cNvPr>
        <xdr:cNvSpPr txBox="1">
          <a:spLocks noChangeArrowheads="1"/>
        </xdr:cNvSpPr>
      </xdr:nvSpPr>
      <xdr:spPr bwMode="auto">
        <a:xfrm>
          <a:off x="1076325" y="15078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4"/>
    <xdr:sp macro="" textlink="">
      <xdr:nvSpPr>
        <xdr:cNvPr id="2201" name="Text Box 760">
          <a:extLst>
            <a:ext uri="{FF2B5EF4-FFF2-40B4-BE49-F238E27FC236}">
              <a16:creationId xmlns:a16="http://schemas.microsoft.com/office/drawing/2014/main" id="{00000000-0008-0000-0200-000099080000}"/>
            </a:ext>
          </a:extLst>
        </xdr:cNvPr>
        <xdr:cNvSpPr txBox="1">
          <a:spLocks noChangeArrowheads="1"/>
        </xdr:cNvSpPr>
      </xdr:nvSpPr>
      <xdr:spPr bwMode="auto">
        <a:xfrm>
          <a:off x="1076325" y="15078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2202" name="Text Box 761">
          <a:extLst>
            <a:ext uri="{FF2B5EF4-FFF2-40B4-BE49-F238E27FC236}">
              <a16:creationId xmlns:a16="http://schemas.microsoft.com/office/drawing/2014/main" id="{00000000-0008-0000-0200-00009A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2203" name="Text Box 762">
          <a:extLst>
            <a:ext uri="{FF2B5EF4-FFF2-40B4-BE49-F238E27FC236}">
              <a16:creationId xmlns:a16="http://schemas.microsoft.com/office/drawing/2014/main" id="{00000000-0008-0000-0200-00009B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4"/>
    <xdr:sp macro="" textlink="">
      <xdr:nvSpPr>
        <xdr:cNvPr id="2204" name="Text Box 763">
          <a:extLst>
            <a:ext uri="{FF2B5EF4-FFF2-40B4-BE49-F238E27FC236}">
              <a16:creationId xmlns:a16="http://schemas.microsoft.com/office/drawing/2014/main" id="{00000000-0008-0000-0200-00009C080000}"/>
            </a:ext>
          </a:extLst>
        </xdr:cNvPr>
        <xdr:cNvSpPr txBox="1">
          <a:spLocks noChangeArrowheads="1"/>
        </xdr:cNvSpPr>
      </xdr:nvSpPr>
      <xdr:spPr bwMode="auto">
        <a:xfrm>
          <a:off x="1076325" y="15078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2205" name="Text Box 764">
          <a:extLst>
            <a:ext uri="{FF2B5EF4-FFF2-40B4-BE49-F238E27FC236}">
              <a16:creationId xmlns:a16="http://schemas.microsoft.com/office/drawing/2014/main" id="{00000000-0008-0000-0200-00009D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2206" name="Text Box 765">
          <a:extLst>
            <a:ext uri="{FF2B5EF4-FFF2-40B4-BE49-F238E27FC236}">
              <a16:creationId xmlns:a16="http://schemas.microsoft.com/office/drawing/2014/main" id="{00000000-0008-0000-0200-00009E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4"/>
    <xdr:sp macro="" textlink="">
      <xdr:nvSpPr>
        <xdr:cNvPr id="2207" name="Text Box 766">
          <a:extLst>
            <a:ext uri="{FF2B5EF4-FFF2-40B4-BE49-F238E27FC236}">
              <a16:creationId xmlns:a16="http://schemas.microsoft.com/office/drawing/2014/main" id="{00000000-0008-0000-0200-00009F080000}"/>
            </a:ext>
          </a:extLst>
        </xdr:cNvPr>
        <xdr:cNvSpPr txBox="1">
          <a:spLocks noChangeArrowheads="1"/>
        </xdr:cNvSpPr>
      </xdr:nvSpPr>
      <xdr:spPr bwMode="auto">
        <a:xfrm>
          <a:off x="1076325" y="15078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2208" name="Text Box 767">
          <a:extLst>
            <a:ext uri="{FF2B5EF4-FFF2-40B4-BE49-F238E27FC236}">
              <a16:creationId xmlns:a16="http://schemas.microsoft.com/office/drawing/2014/main" id="{00000000-0008-0000-0200-0000A0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2209" name="Text Box 768">
          <a:extLst>
            <a:ext uri="{FF2B5EF4-FFF2-40B4-BE49-F238E27FC236}">
              <a16:creationId xmlns:a16="http://schemas.microsoft.com/office/drawing/2014/main" id="{00000000-0008-0000-0200-0000A1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4"/>
    <xdr:sp macro="" textlink="">
      <xdr:nvSpPr>
        <xdr:cNvPr id="2210" name="Text Box 769">
          <a:extLst>
            <a:ext uri="{FF2B5EF4-FFF2-40B4-BE49-F238E27FC236}">
              <a16:creationId xmlns:a16="http://schemas.microsoft.com/office/drawing/2014/main" id="{00000000-0008-0000-0200-0000A2080000}"/>
            </a:ext>
          </a:extLst>
        </xdr:cNvPr>
        <xdr:cNvSpPr txBox="1">
          <a:spLocks noChangeArrowheads="1"/>
        </xdr:cNvSpPr>
      </xdr:nvSpPr>
      <xdr:spPr bwMode="auto">
        <a:xfrm>
          <a:off x="1076325" y="15078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2211" name="Text Box 770">
          <a:extLst>
            <a:ext uri="{FF2B5EF4-FFF2-40B4-BE49-F238E27FC236}">
              <a16:creationId xmlns:a16="http://schemas.microsoft.com/office/drawing/2014/main" id="{00000000-0008-0000-0200-0000A3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2212" name="Text Box 771">
          <a:extLst>
            <a:ext uri="{FF2B5EF4-FFF2-40B4-BE49-F238E27FC236}">
              <a16:creationId xmlns:a16="http://schemas.microsoft.com/office/drawing/2014/main" id="{00000000-0008-0000-0200-0000A4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5"/>
    <xdr:sp macro="" textlink="">
      <xdr:nvSpPr>
        <xdr:cNvPr id="2213" name="Text Box 772">
          <a:extLst>
            <a:ext uri="{FF2B5EF4-FFF2-40B4-BE49-F238E27FC236}">
              <a16:creationId xmlns:a16="http://schemas.microsoft.com/office/drawing/2014/main" id="{00000000-0008-0000-0200-0000A5080000}"/>
            </a:ext>
          </a:extLst>
        </xdr:cNvPr>
        <xdr:cNvSpPr txBox="1">
          <a:spLocks noChangeArrowheads="1"/>
        </xdr:cNvSpPr>
      </xdr:nvSpPr>
      <xdr:spPr bwMode="auto">
        <a:xfrm>
          <a:off x="1076325" y="15078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2214" name="Text Box 773">
          <a:extLst>
            <a:ext uri="{FF2B5EF4-FFF2-40B4-BE49-F238E27FC236}">
              <a16:creationId xmlns:a16="http://schemas.microsoft.com/office/drawing/2014/main" id="{00000000-0008-0000-0200-0000A6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2215" name="Text Box 774">
          <a:extLst>
            <a:ext uri="{FF2B5EF4-FFF2-40B4-BE49-F238E27FC236}">
              <a16:creationId xmlns:a16="http://schemas.microsoft.com/office/drawing/2014/main" id="{00000000-0008-0000-0200-0000A7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5"/>
    <xdr:sp macro="" textlink="">
      <xdr:nvSpPr>
        <xdr:cNvPr id="2216" name="Text Box 775">
          <a:extLst>
            <a:ext uri="{FF2B5EF4-FFF2-40B4-BE49-F238E27FC236}">
              <a16:creationId xmlns:a16="http://schemas.microsoft.com/office/drawing/2014/main" id="{00000000-0008-0000-0200-0000A8080000}"/>
            </a:ext>
          </a:extLst>
        </xdr:cNvPr>
        <xdr:cNvSpPr txBox="1">
          <a:spLocks noChangeArrowheads="1"/>
        </xdr:cNvSpPr>
      </xdr:nvSpPr>
      <xdr:spPr bwMode="auto">
        <a:xfrm>
          <a:off x="1076325" y="15078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2217" name="Text Box 776">
          <a:extLst>
            <a:ext uri="{FF2B5EF4-FFF2-40B4-BE49-F238E27FC236}">
              <a16:creationId xmlns:a16="http://schemas.microsoft.com/office/drawing/2014/main" id="{00000000-0008-0000-0200-0000A9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2218" name="Text Box 777">
          <a:extLst>
            <a:ext uri="{FF2B5EF4-FFF2-40B4-BE49-F238E27FC236}">
              <a16:creationId xmlns:a16="http://schemas.microsoft.com/office/drawing/2014/main" id="{00000000-0008-0000-0200-0000AA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5"/>
    <xdr:sp macro="" textlink="">
      <xdr:nvSpPr>
        <xdr:cNvPr id="2219" name="Text Box 778">
          <a:extLst>
            <a:ext uri="{FF2B5EF4-FFF2-40B4-BE49-F238E27FC236}">
              <a16:creationId xmlns:a16="http://schemas.microsoft.com/office/drawing/2014/main" id="{00000000-0008-0000-0200-0000AB080000}"/>
            </a:ext>
          </a:extLst>
        </xdr:cNvPr>
        <xdr:cNvSpPr txBox="1">
          <a:spLocks noChangeArrowheads="1"/>
        </xdr:cNvSpPr>
      </xdr:nvSpPr>
      <xdr:spPr bwMode="auto">
        <a:xfrm>
          <a:off x="1076325" y="15078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5"/>
    <xdr:sp macro="" textlink="">
      <xdr:nvSpPr>
        <xdr:cNvPr id="2220" name="Text Box 779">
          <a:extLst>
            <a:ext uri="{FF2B5EF4-FFF2-40B4-BE49-F238E27FC236}">
              <a16:creationId xmlns:a16="http://schemas.microsoft.com/office/drawing/2014/main" id="{00000000-0008-0000-0200-0000AC080000}"/>
            </a:ext>
          </a:extLst>
        </xdr:cNvPr>
        <xdr:cNvSpPr txBox="1">
          <a:spLocks noChangeArrowheads="1"/>
        </xdr:cNvSpPr>
      </xdr:nvSpPr>
      <xdr:spPr bwMode="auto">
        <a:xfrm>
          <a:off x="1076325" y="15078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2221" name="Text Box 780">
          <a:extLst>
            <a:ext uri="{FF2B5EF4-FFF2-40B4-BE49-F238E27FC236}">
              <a16:creationId xmlns:a16="http://schemas.microsoft.com/office/drawing/2014/main" id="{00000000-0008-0000-0200-0000AD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2222" name="Text Box 781">
          <a:extLst>
            <a:ext uri="{FF2B5EF4-FFF2-40B4-BE49-F238E27FC236}">
              <a16:creationId xmlns:a16="http://schemas.microsoft.com/office/drawing/2014/main" id="{00000000-0008-0000-0200-0000AE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5"/>
    <xdr:sp macro="" textlink="">
      <xdr:nvSpPr>
        <xdr:cNvPr id="2223" name="Text Box 782">
          <a:extLst>
            <a:ext uri="{FF2B5EF4-FFF2-40B4-BE49-F238E27FC236}">
              <a16:creationId xmlns:a16="http://schemas.microsoft.com/office/drawing/2014/main" id="{00000000-0008-0000-0200-0000AF080000}"/>
            </a:ext>
          </a:extLst>
        </xdr:cNvPr>
        <xdr:cNvSpPr txBox="1">
          <a:spLocks noChangeArrowheads="1"/>
        </xdr:cNvSpPr>
      </xdr:nvSpPr>
      <xdr:spPr bwMode="auto">
        <a:xfrm>
          <a:off x="1076325" y="15078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2224" name="Text Box 783">
          <a:extLst>
            <a:ext uri="{FF2B5EF4-FFF2-40B4-BE49-F238E27FC236}">
              <a16:creationId xmlns:a16="http://schemas.microsoft.com/office/drawing/2014/main" id="{00000000-0008-0000-0200-0000B0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2225" name="Text Box 784">
          <a:extLst>
            <a:ext uri="{FF2B5EF4-FFF2-40B4-BE49-F238E27FC236}">
              <a16:creationId xmlns:a16="http://schemas.microsoft.com/office/drawing/2014/main" id="{00000000-0008-0000-0200-0000B1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5"/>
    <xdr:sp macro="" textlink="">
      <xdr:nvSpPr>
        <xdr:cNvPr id="2226" name="Text Box 785">
          <a:extLst>
            <a:ext uri="{FF2B5EF4-FFF2-40B4-BE49-F238E27FC236}">
              <a16:creationId xmlns:a16="http://schemas.microsoft.com/office/drawing/2014/main" id="{00000000-0008-0000-0200-0000B2080000}"/>
            </a:ext>
          </a:extLst>
        </xdr:cNvPr>
        <xdr:cNvSpPr txBox="1">
          <a:spLocks noChangeArrowheads="1"/>
        </xdr:cNvSpPr>
      </xdr:nvSpPr>
      <xdr:spPr bwMode="auto">
        <a:xfrm>
          <a:off x="1076325" y="15078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2227" name="Text Box 786">
          <a:extLst>
            <a:ext uri="{FF2B5EF4-FFF2-40B4-BE49-F238E27FC236}">
              <a16:creationId xmlns:a16="http://schemas.microsoft.com/office/drawing/2014/main" id="{00000000-0008-0000-0200-0000B3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2228" name="Text Box 787">
          <a:extLst>
            <a:ext uri="{FF2B5EF4-FFF2-40B4-BE49-F238E27FC236}">
              <a16:creationId xmlns:a16="http://schemas.microsoft.com/office/drawing/2014/main" id="{00000000-0008-0000-0200-0000B4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5"/>
    <xdr:sp macro="" textlink="">
      <xdr:nvSpPr>
        <xdr:cNvPr id="2229" name="Text Box 788">
          <a:extLst>
            <a:ext uri="{FF2B5EF4-FFF2-40B4-BE49-F238E27FC236}">
              <a16:creationId xmlns:a16="http://schemas.microsoft.com/office/drawing/2014/main" id="{00000000-0008-0000-0200-0000B5080000}"/>
            </a:ext>
          </a:extLst>
        </xdr:cNvPr>
        <xdr:cNvSpPr txBox="1">
          <a:spLocks noChangeArrowheads="1"/>
        </xdr:cNvSpPr>
      </xdr:nvSpPr>
      <xdr:spPr bwMode="auto">
        <a:xfrm>
          <a:off x="1076325" y="15078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2230" name="Text Box 789">
          <a:extLst>
            <a:ext uri="{FF2B5EF4-FFF2-40B4-BE49-F238E27FC236}">
              <a16:creationId xmlns:a16="http://schemas.microsoft.com/office/drawing/2014/main" id="{00000000-0008-0000-0200-0000B6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2231" name="Text Box 790">
          <a:extLst>
            <a:ext uri="{FF2B5EF4-FFF2-40B4-BE49-F238E27FC236}">
              <a16:creationId xmlns:a16="http://schemas.microsoft.com/office/drawing/2014/main" id="{00000000-0008-0000-0200-0000B7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5"/>
    <xdr:sp macro="" textlink="">
      <xdr:nvSpPr>
        <xdr:cNvPr id="2232" name="Text Box 791">
          <a:extLst>
            <a:ext uri="{FF2B5EF4-FFF2-40B4-BE49-F238E27FC236}">
              <a16:creationId xmlns:a16="http://schemas.microsoft.com/office/drawing/2014/main" id="{00000000-0008-0000-0200-0000B8080000}"/>
            </a:ext>
          </a:extLst>
        </xdr:cNvPr>
        <xdr:cNvSpPr txBox="1">
          <a:spLocks noChangeArrowheads="1"/>
        </xdr:cNvSpPr>
      </xdr:nvSpPr>
      <xdr:spPr bwMode="auto">
        <a:xfrm>
          <a:off x="1076325" y="15078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2233" name="Text Box 792">
          <a:extLst>
            <a:ext uri="{FF2B5EF4-FFF2-40B4-BE49-F238E27FC236}">
              <a16:creationId xmlns:a16="http://schemas.microsoft.com/office/drawing/2014/main" id="{00000000-0008-0000-0200-0000B9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2234" name="Text Box 793">
          <a:extLst>
            <a:ext uri="{FF2B5EF4-FFF2-40B4-BE49-F238E27FC236}">
              <a16:creationId xmlns:a16="http://schemas.microsoft.com/office/drawing/2014/main" id="{00000000-0008-0000-0200-0000BA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5"/>
    <xdr:sp macro="" textlink="">
      <xdr:nvSpPr>
        <xdr:cNvPr id="2235" name="Text Box 794">
          <a:extLst>
            <a:ext uri="{FF2B5EF4-FFF2-40B4-BE49-F238E27FC236}">
              <a16:creationId xmlns:a16="http://schemas.microsoft.com/office/drawing/2014/main" id="{00000000-0008-0000-0200-0000BB080000}"/>
            </a:ext>
          </a:extLst>
        </xdr:cNvPr>
        <xdr:cNvSpPr txBox="1">
          <a:spLocks noChangeArrowheads="1"/>
        </xdr:cNvSpPr>
      </xdr:nvSpPr>
      <xdr:spPr bwMode="auto">
        <a:xfrm>
          <a:off x="1076325" y="15078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2236" name="Text Box 795">
          <a:extLst>
            <a:ext uri="{FF2B5EF4-FFF2-40B4-BE49-F238E27FC236}">
              <a16:creationId xmlns:a16="http://schemas.microsoft.com/office/drawing/2014/main" id="{00000000-0008-0000-0200-0000BC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2237" name="Text Box 796">
          <a:extLst>
            <a:ext uri="{FF2B5EF4-FFF2-40B4-BE49-F238E27FC236}">
              <a16:creationId xmlns:a16="http://schemas.microsoft.com/office/drawing/2014/main" id="{00000000-0008-0000-0200-0000BD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5"/>
    <xdr:sp macro="" textlink="">
      <xdr:nvSpPr>
        <xdr:cNvPr id="2238" name="Text Box 797">
          <a:extLst>
            <a:ext uri="{FF2B5EF4-FFF2-40B4-BE49-F238E27FC236}">
              <a16:creationId xmlns:a16="http://schemas.microsoft.com/office/drawing/2014/main" id="{00000000-0008-0000-0200-0000BE080000}"/>
            </a:ext>
          </a:extLst>
        </xdr:cNvPr>
        <xdr:cNvSpPr txBox="1">
          <a:spLocks noChangeArrowheads="1"/>
        </xdr:cNvSpPr>
      </xdr:nvSpPr>
      <xdr:spPr bwMode="auto">
        <a:xfrm>
          <a:off x="1076325" y="15078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5"/>
    <xdr:sp macro="" textlink="">
      <xdr:nvSpPr>
        <xdr:cNvPr id="2239" name="Text Box 798">
          <a:extLst>
            <a:ext uri="{FF2B5EF4-FFF2-40B4-BE49-F238E27FC236}">
              <a16:creationId xmlns:a16="http://schemas.microsoft.com/office/drawing/2014/main" id="{00000000-0008-0000-0200-0000BF080000}"/>
            </a:ext>
          </a:extLst>
        </xdr:cNvPr>
        <xdr:cNvSpPr txBox="1">
          <a:spLocks noChangeArrowheads="1"/>
        </xdr:cNvSpPr>
      </xdr:nvSpPr>
      <xdr:spPr bwMode="auto">
        <a:xfrm>
          <a:off x="1076325" y="15078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2240" name="Text Box 799">
          <a:extLst>
            <a:ext uri="{FF2B5EF4-FFF2-40B4-BE49-F238E27FC236}">
              <a16:creationId xmlns:a16="http://schemas.microsoft.com/office/drawing/2014/main" id="{00000000-0008-0000-0200-0000C0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2241" name="Text Box 800">
          <a:extLst>
            <a:ext uri="{FF2B5EF4-FFF2-40B4-BE49-F238E27FC236}">
              <a16:creationId xmlns:a16="http://schemas.microsoft.com/office/drawing/2014/main" id="{00000000-0008-0000-0200-0000C1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5"/>
    <xdr:sp macro="" textlink="">
      <xdr:nvSpPr>
        <xdr:cNvPr id="2242" name="Text Box 801">
          <a:extLst>
            <a:ext uri="{FF2B5EF4-FFF2-40B4-BE49-F238E27FC236}">
              <a16:creationId xmlns:a16="http://schemas.microsoft.com/office/drawing/2014/main" id="{00000000-0008-0000-0200-0000C2080000}"/>
            </a:ext>
          </a:extLst>
        </xdr:cNvPr>
        <xdr:cNvSpPr txBox="1">
          <a:spLocks noChangeArrowheads="1"/>
        </xdr:cNvSpPr>
      </xdr:nvSpPr>
      <xdr:spPr bwMode="auto">
        <a:xfrm>
          <a:off x="1076325" y="15078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2243" name="Text Box 802">
          <a:extLst>
            <a:ext uri="{FF2B5EF4-FFF2-40B4-BE49-F238E27FC236}">
              <a16:creationId xmlns:a16="http://schemas.microsoft.com/office/drawing/2014/main" id="{00000000-0008-0000-0200-0000C3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2244" name="Text Box 803">
          <a:extLst>
            <a:ext uri="{FF2B5EF4-FFF2-40B4-BE49-F238E27FC236}">
              <a16:creationId xmlns:a16="http://schemas.microsoft.com/office/drawing/2014/main" id="{00000000-0008-0000-0200-0000C4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5"/>
    <xdr:sp macro="" textlink="">
      <xdr:nvSpPr>
        <xdr:cNvPr id="2245" name="Text Box 804">
          <a:extLst>
            <a:ext uri="{FF2B5EF4-FFF2-40B4-BE49-F238E27FC236}">
              <a16:creationId xmlns:a16="http://schemas.microsoft.com/office/drawing/2014/main" id="{00000000-0008-0000-0200-0000C5080000}"/>
            </a:ext>
          </a:extLst>
        </xdr:cNvPr>
        <xdr:cNvSpPr txBox="1">
          <a:spLocks noChangeArrowheads="1"/>
        </xdr:cNvSpPr>
      </xdr:nvSpPr>
      <xdr:spPr bwMode="auto">
        <a:xfrm>
          <a:off x="1076325" y="15078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2246" name="Text Box 805">
          <a:extLst>
            <a:ext uri="{FF2B5EF4-FFF2-40B4-BE49-F238E27FC236}">
              <a16:creationId xmlns:a16="http://schemas.microsoft.com/office/drawing/2014/main" id="{00000000-0008-0000-0200-0000C6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2247" name="Text Box 806">
          <a:extLst>
            <a:ext uri="{FF2B5EF4-FFF2-40B4-BE49-F238E27FC236}">
              <a16:creationId xmlns:a16="http://schemas.microsoft.com/office/drawing/2014/main" id="{00000000-0008-0000-0200-0000C7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5"/>
    <xdr:sp macro="" textlink="">
      <xdr:nvSpPr>
        <xdr:cNvPr id="2248" name="Text Box 807">
          <a:extLst>
            <a:ext uri="{FF2B5EF4-FFF2-40B4-BE49-F238E27FC236}">
              <a16:creationId xmlns:a16="http://schemas.microsoft.com/office/drawing/2014/main" id="{00000000-0008-0000-0200-0000C8080000}"/>
            </a:ext>
          </a:extLst>
        </xdr:cNvPr>
        <xdr:cNvSpPr txBox="1">
          <a:spLocks noChangeArrowheads="1"/>
        </xdr:cNvSpPr>
      </xdr:nvSpPr>
      <xdr:spPr bwMode="auto">
        <a:xfrm>
          <a:off x="1076325" y="15078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2249" name="Text Box 808">
          <a:extLst>
            <a:ext uri="{FF2B5EF4-FFF2-40B4-BE49-F238E27FC236}">
              <a16:creationId xmlns:a16="http://schemas.microsoft.com/office/drawing/2014/main" id="{00000000-0008-0000-0200-0000C9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2250" name="Text Box 809">
          <a:extLst>
            <a:ext uri="{FF2B5EF4-FFF2-40B4-BE49-F238E27FC236}">
              <a16:creationId xmlns:a16="http://schemas.microsoft.com/office/drawing/2014/main" id="{00000000-0008-0000-0200-0000CA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4"/>
    <xdr:sp macro="" textlink="">
      <xdr:nvSpPr>
        <xdr:cNvPr id="2251" name="Text Box 810">
          <a:extLst>
            <a:ext uri="{FF2B5EF4-FFF2-40B4-BE49-F238E27FC236}">
              <a16:creationId xmlns:a16="http://schemas.microsoft.com/office/drawing/2014/main" id="{00000000-0008-0000-0200-0000CB080000}"/>
            </a:ext>
          </a:extLst>
        </xdr:cNvPr>
        <xdr:cNvSpPr txBox="1">
          <a:spLocks noChangeArrowheads="1"/>
        </xdr:cNvSpPr>
      </xdr:nvSpPr>
      <xdr:spPr bwMode="auto">
        <a:xfrm>
          <a:off x="1076325" y="15078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2252" name="Text Box 811">
          <a:extLst>
            <a:ext uri="{FF2B5EF4-FFF2-40B4-BE49-F238E27FC236}">
              <a16:creationId xmlns:a16="http://schemas.microsoft.com/office/drawing/2014/main" id="{00000000-0008-0000-0200-0000CC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2253" name="Text Box 812">
          <a:extLst>
            <a:ext uri="{FF2B5EF4-FFF2-40B4-BE49-F238E27FC236}">
              <a16:creationId xmlns:a16="http://schemas.microsoft.com/office/drawing/2014/main" id="{00000000-0008-0000-0200-0000CD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4"/>
    <xdr:sp macro="" textlink="">
      <xdr:nvSpPr>
        <xdr:cNvPr id="2254" name="Text Box 813">
          <a:extLst>
            <a:ext uri="{FF2B5EF4-FFF2-40B4-BE49-F238E27FC236}">
              <a16:creationId xmlns:a16="http://schemas.microsoft.com/office/drawing/2014/main" id="{00000000-0008-0000-0200-0000CE080000}"/>
            </a:ext>
          </a:extLst>
        </xdr:cNvPr>
        <xdr:cNvSpPr txBox="1">
          <a:spLocks noChangeArrowheads="1"/>
        </xdr:cNvSpPr>
      </xdr:nvSpPr>
      <xdr:spPr bwMode="auto">
        <a:xfrm>
          <a:off x="1076325" y="15078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2255" name="Text Box 814">
          <a:extLst>
            <a:ext uri="{FF2B5EF4-FFF2-40B4-BE49-F238E27FC236}">
              <a16:creationId xmlns:a16="http://schemas.microsoft.com/office/drawing/2014/main" id="{00000000-0008-0000-0200-0000CF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2256" name="Text Box 815">
          <a:extLst>
            <a:ext uri="{FF2B5EF4-FFF2-40B4-BE49-F238E27FC236}">
              <a16:creationId xmlns:a16="http://schemas.microsoft.com/office/drawing/2014/main" id="{00000000-0008-0000-0200-0000D0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4"/>
    <xdr:sp macro="" textlink="">
      <xdr:nvSpPr>
        <xdr:cNvPr id="2257" name="Text Box 816">
          <a:extLst>
            <a:ext uri="{FF2B5EF4-FFF2-40B4-BE49-F238E27FC236}">
              <a16:creationId xmlns:a16="http://schemas.microsoft.com/office/drawing/2014/main" id="{00000000-0008-0000-0200-0000D1080000}"/>
            </a:ext>
          </a:extLst>
        </xdr:cNvPr>
        <xdr:cNvSpPr txBox="1">
          <a:spLocks noChangeArrowheads="1"/>
        </xdr:cNvSpPr>
      </xdr:nvSpPr>
      <xdr:spPr bwMode="auto">
        <a:xfrm>
          <a:off x="1076325" y="15078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4"/>
    <xdr:sp macro="" textlink="">
      <xdr:nvSpPr>
        <xdr:cNvPr id="2258" name="Text Box 817">
          <a:extLst>
            <a:ext uri="{FF2B5EF4-FFF2-40B4-BE49-F238E27FC236}">
              <a16:creationId xmlns:a16="http://schemas.microsoft.com/office/drawing/2014/main" id="{00000000-0008-0000-0200-0000D2080000}"/>
            </a:ext>
          </a:extLst>
        </xdr:cNvPr>
        <xdr:cNvSpPr txBox="1">
          <a:spLocks noChangeArrowheads="1"/>
        </xdr:cNvSpPr>
      </xdr:nvSpPr>
      <xdr:spPr bwMode="auto">
        <a:xfrm>
          <a:off x="1076325" y="15078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2259" name="Text Box 818">
          <a:extLst>
            <a:ext uri="{FF2B5EF4-FFF2-40B4-BE49-F238E27FC236}">
              <a16:creationId xmlns:a16="http://schemas.microsoft.com/office/drawing/2014/main" id="{00000000-0008-0000-0200-0000D3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2260" name="Text Box 819">
          <a:extLst>
            <a:ext uri="{FF2B5EF4-FFF2-40B4-BE49-F238E27FC236}">
              <a16:creationId xmlns:a16="http://schemas.microsoft.com/office/drawing/2014/main" id="{00000000-0008-0000-0200-0000D4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4"/>
    <xdr:sp macro="" textlink="">
      <xdr:nvSpPr>
        <xdr:cNvPr id="2261" name="Text Box 820">
          <a:extLst>
            <a:ext uri="{FF2B5EF4-FFF2-40B4-BE49-F238E27FC236}">
              <a16:creationId xmlns:a16="http://schemas.microsoft.com/office/drawing/2014/main" id="{00000000-0008-0000-0200-0000D5080000}"/>
            </a:ext>
          </a:extLst>
        </xdr:cNvPr>
        <xdr:cNvSpPr txBox="1">
          <a:spLocks noChangeArrowheads="1"/>
        </xdr:cNvSpPr>
      </xdr:nvSpPr>
      <xdr:spPr bwMode="auto">
        <a:xfrm>
          <a:off x="1076325" y="15078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2262" name="Text Box 821">
          <a:extLst>
            <a:ext uri="{FF2B5EF4-FFF2-40B4-BE49-F238E27FC236}">
              <a16:creationId xmlns:a16="http://schemas.microsoft.com/office/drawing/2014/main" id="{00000000-0008-0000-0200-0000D6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2263" name="Text Box 822">
          <a:extLst>
            <a:ext uri="{FF2B5EF4-FFF2-40B4-BE49-F238E27FC236}">
              <a16:creationId xmlns:a16="http://schemas.microsoft.com/office/drawing/2014/main" id="{00000000-0008-0000-0200-0000D7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4"/>
    <xdr:sp macro="" textlink="">
      <xdr:nvSpPr>
        <xdr:cNvPr id="2264" name="Text Box 823">
          <a:extLst>
            <a:ext uri="{FF2B5EF4-FFF2-40B4-BE49-F238E27FC236}">
              <a16:creationId xmlns:a16="http://schemas.microsoft.com/office/drawing/2014/main" id="{00000000-0008-0000-0200-0000D8080000}"/>
            </a:ext>
          </a:extLst>
        </xdr:cNvPr>
        <xdr:cNvSpPr txBox="1">
          <a:spLocks noChangeArrowheads="1"/>
        </xdr:cNvSpPr>
      </xdr:nvSpPr>
      <xdr:spPr bwMode="auto">
        <a:xfrm>
          <a:off x="1076325" y="15078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2265" name="Text Box 824">
          <a:extLst>
            <a:ext uri="{FF2B5EF4-FFF2-40B4-BE49-F238E27FC236}">
              <a16:creationId xmlns:a16="http://schemas.microsoft.com/office/drawing/2014/main" id="{00000000-0008-0000-0200-0000D9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2266" name="Text Box 825">
          <a:extLst>
            <a:ext uri="{FF2B5EF4-FFF2-40B4-BE49-F238E27FC236}">
              <a16:creationId xmlns:a16="http://schemas.microsoft.com/office/drawing/2014/main" id="{00000000-0008-0000-0200-0000DA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4"/>
    <xdr:sp macro="" textlink="">
      <xdr:nvSpPr>
        <xdr:cNvPr id="2267" name="Text Box 826">
          <a:extLst>
            <a:ext uri="{FF2B5EF4-FFF2-40B4-BE49-F238E27FC236}">
              <a16:creationId xmlns:a16="http://schemas.microsoft.com/office/drawing/2014/main" id="{00000000-0008-0000-0200-0000DB080000}"/>
            </a:ext>
          </a:extLst>
        </xdr:cNvPr>
        <xdr:cNvSpPr txBox="1">
          <a:spLocks noChangeArrowheads="1"/>
        </xdr:cNvSpPr>
      </xdr:nvSpPr>
      <xdr:spPr bwMode="auto">
        <a:xfrm>
          <a:off x="1076325" y="15078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2268" name="Text Box 827">
          <a:extLst>
            <a:ext uri="{FF2B5EF4-FFF2-40B4-BE49-F238E27FC236}">
              <a16:creationId xmlns:a16="http://schemas.microsoft.com/office/drawing/2014/main" id="{00000000-0008-0000-0200-0000DC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2269" name="Text Box 828">
          <a:extLst>
            <a:ext uri="{FF2B5EF4-FFF2-40B4-BE49-F238E27FC236}">
              <a16:creationId xmlns:a16="http://schemas.microsoft.com/office/drawing/2014/main" id="{00000000-0008-0000-0200-0000DD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5"/>
    <xdr:sp macro="" textlink="">
      <xdr:nvSpPr>
        <xdr:cNvPr id="2270" name="Text Box 829">
          <a:extLst>
            <a:ext uri="{FF2B5EF4-FFF2-40B4-BE49-F238E27FC236}">
              <a16:creationId xmlns:a16="http://schemas.microsoft.com/office/drawing/2014/main" id="{00000000-0008-0000-0200-0000DE080000}"/>
            </a:ext>
          </a:extLst>
        </xdr:cNvPr>
        <xdr:cNvSpPr txBox="1">
          <a:spLocks noChangeArrowheads="1"/>
        </xdr:cNvSpPr>
      </xdr:nvSpPr>
      <xdr:spPr bwMode="auto">
        <a:xfrm>
          <a:off x="1076325" y="15078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2271" name="Text Box 830">
          <a:extLst>
            <a:ext uri="{FF2B5EF4-FFF2-40B4-BE49-F238E27FC236}">
              <a16:creationId xmlns:a16="http://schemas.microsoft.com/office/drawing/2014/main" id="{00000000-0008-0000-0200-0000DF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2272" name="Text Box 831">
          <a:extLst>
            <a:ext uri="{FF2B5EF4-FFF2-40B4-BE49-F238E27FC236}">
              <a16:creationId xmlns:a16="http://schemas.microsoft.com/office/drawing/2014/main" id="{00000000-0008-0000-0200-0000E0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5"/>
    <xdr:sp macro="" textlink="">
      <xdr:nvSpPr>
        <xdr:cNvPr id="2273" name="Text Box 832">
          <a:extLst>
            <a:ext uri="{FF2B5EF4-FFF2-40B4-BE49-F238E27FC236}">
              <a16:creationId xmlns:a16="http://schemas.microsoft.com/office/drawing/2014/main" id="{00000000-0008-0000-0200-0000E1080000}"/>
            </a:ext>
          </a:extLst>
        </xdr:cNvPr>
        <xdr:cNvSpPr txBox="1">
          <a:spLocks noChangeArrowheads="1"/>
        </xdr:cNvSpPr>
      </xdr:nvSpPr>
      <xdr:spPr bwMode="auto">
        <a:xfrm>
          <a:off x="1076325" y="15078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2274" name="Text Box 833">
          <a:extLst>
            <a:ext uri="{FF2B5EF4-FFF2-40B4-BE49-F238E27FC236}">
              <a16:creationId xmlns:a16="http://schemas.microsoft.com/office/drawing/2014/main" id="{00000000-0008-0000-0200-0000E2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2275" name="Text Box 834">
          <a:extLst>
            <a:ext uri="{FF2B5EF4-FFF2-40B4-BE49-F238E27FC236}">
              <a16:creationId xmlns:a16="http://schemas.microsoft.com/office/drawing/2014/main" id="{00000000-0008-0000-0200-0000E3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5"/>
    <xdr:sp macro="" textlink="">
      <xdr:nvSpPr>
        <xdr:cNvPr id="2276" name="Text Box 835">
          <a:extLst>
            <a:ext uri="{FF2B5EF4-FFF2-40B4-BE49-F238E27FC236}">
              <a16:creationId xmlns:a16="http://schemas.microsoft.com/office/drawing/2014/main" id="{00000000-0008-0000-0200-0000E4080000}"/>
            </a:ext>
          </a:extLst>
        </xdr:cNvPr>
        <xdr:cNvSpPr txBox="1">
          <a:spLocks noChangeArrowheads="1"/>
        </xdr:cNvSpPr>
      </xdr:nvSpPr>
      <xdr:spPr bwMode="auto">
        <a:xfrm>
          <a:off x="1076325" y="15078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5"/>
    <xdr:sp macro="" textlink="">
      <xdr:nvSpPr>
        <xdr:cNvPr id="2277" name="Text Box 836">
          <a:extLst>
            <a:ext uri="{FF2B5EF4-FFF2-40B4-BE49-F238E27FC236}">
              <a16:creationId xmlns:a16="http://schemas.microsoft.com/office/drawing/2014/main" id="{00000000-0008-0000-0200-0000E5080000}"/>
            </a:ext>
          </a:extLst>
        </xdr:cNvPr>
        <xdr:cNvSpPr txBox="1">
          <a:spLocks noChangeArrowheads="1"/>
        </xdr:cNvSpPr>
      </xdr:nvSpPr>
      <xdr:spPr bwMode="auto">
        <a:xfrm>
          <a:off x="1076325" y="15078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2278" name="Text Box 837">
          <a:extLst>
            <a:ext uri="{FF2B5EF4-FFF2-40B4-BE49-F238E27FC236}">
              <a16:creationId xmlns:a16="http://schemas.microsoft.com/office/drawing/2014/main" id="{00000000-0008-0000-0200-0000E6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2279" name="Text Box 838">
          <a:extLst>
            <a:ext uri="{FF2B5EF4-FFF2-40B4-BE49-F238E27FC236}">
              <a16:creationId xmlns:a16="http://schemas.microsoft.com/office/drawing/2014/main" id="{00000000-0008-0000-0200-0000E7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5"/>
    <xdr:sp macro="" textlink="">
      <xdr:nvSpPr>
        <xdr:cNvPr id="2280" name="Text Box 839">
          <a:extLst>
            <a:ext uri="{FF2B5EF4-FFF2-40B4-BE49-F238E27FC236}">
              <a16:creationId xmlns:a16="http://schemas.microsoft.com/office/drawing/2014/main" id="{00000000-0008-0000-0200-0000E8080000}"/>
            </a:ext>
          </a:extLst>
        </xdr:cNvPr>
        <xdr:cNvSpPr txBox="1">
          <a:spLocks noChangeArrowheads="1"/>
        </xdr:cNvSpPr>
      </xdr:nvSpPr>
      <xdr:spPr bwMode="auto">
        <a:xfrm>
          <a:off x="1076325" y="15078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2281" name="Text Box 840">
          <a:extLst>
            <a:ext uri="{FF2B5EF4-FFF2-40B4-BE49-F238E27FC236}">
              <a16:creationId xmlns:a16="http://schemas.microsoft.com/office/drawing/2014/main" id="{00000000-0008-0000-0200-0000E9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2282" name="Text Box 841">
          <a:extLst>
            <a:ext uri="{FF2B5EF4-FFF2-40B4-BE49-F238E27FC236}">
              <a16:creationId xmlns:a16="http://schemas.microsoft.com/office/drawing/2014/main" id="{00000000-0008-0000-0200-0000EA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5"/>
    <xdr:sp macro="" textlink="">
      <xdr:nvSpPr>
        <xdr:cNvPr id="2283" name="Text Box 842">
          <a:extLst>
            <a:ext uri="{FF2B5EF4-FFF2-40B4-BE49-F238E27FC236}">
              <a16:creationId xmlns:a16="http://schemas.microsoft.com/office/drawing/2014/main" id="{00000000-0008-0000-0200-0000EB080000}"/>
            </a:ext>
          </a:extLst>
        </xdr:cNvPr>
        <xdr:cNvSpPr txBox="1">
          <a:spLocks noChangeArrowheads="1"/>
        </xdr:cNvSpPr>
      </xdr:nvSpPr>
      <xdr:spPr bwMode="auto">
        <a:xfrm>
          <a:off x="1076325" y="15078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2284" name="Text Box 843">
          <a:extLst>
            <a:ext uri="{FF2B5EF4-FFF2-40B4-BE49-F238E27FC236}">
              <a16:creationId xmlns:a16="http://schemas.microsoft.com/office/drawing/2014/main" id="{00000000-0008-0000-0200-0000EC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2285" name="Text Box 844">
          <a:extLst>
            <a:ext uri="{FF2B5EF4-FFF2-40B4-BE49-F238E27FC236}">
              <a16:creationId xmlns:a16="http://schemas.microsoft.com/office/drawing/2014/main" id="{00000000-0008-0000-0200-0000ED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5"/>
    <xdr:sp macro="" textlink="">
      <xdr:nvSpPr>
        <xdr:cNvPr id="2286" name="Text Box 845">
          <a:extLst>
            <a:ext uri="{FF2B5EF4-FFF2-40B4-BE49-F238E27FC236}">
              <a16:creationId xmlns:a16="http://schemas.microsoft.com/office/drawing/2014/main" id="{00000000-0008-0000-0200-0000EE080000}"/>
            </a:ext>
          </a:extLst>
        </xdr:cNvPr>
        <xdr:cNvSpPr txBox="1">
          <a:spLocks noChangeArrowheads="1"/>
        </xdr:cNvSpPr>
      </xdr:nvSpPr>
      <xdr:spPr bwMode="auto">
        <a:xfrm>
          <a:off x="1076325" y="15078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2287" name="Text Box 846">
          <a:extLst>
            <a:ext uri="{FF2B5EF4-FFF2-40B4-BE49-F238E27FC236}">
              <a16:creationId xmlns:a16="http://schemas.microsoft.com/office/drawing/2014/main" id="{00000000-0008-0000-0200-0000EF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2288" name="Text Box 847">
          <a:extLst>
            <a:ext uri="{FF2B5EF4-FFF2-40B4-BE49-F238E27FC236}">
              <a16:creationId xmlns:a16="http://schemas.microsoft.com/office/drawing/2014/main" id="{00000000-0008-0000-0200-0000F0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6"/>
    <xdr:sp macro="" textlink="">
      <xdr:nvSpPr>
        <xdr:cNvPr id="2289" name="Text Box 848">
          <a:extLst>
            <a:ext uri="{FF2B5EF4-FFF2-40B4-BE49-F238E27FC236}">
              <a16:creationId xmlns:a16="http://schemas.microsoft.com/office/drawing/2014/main" id="{00000000-0008-0000-0200-0000F1080000}"/>
            </a:ext>
          </a:extLst>
        </xdr:cNvPr>
        <xdr:cNvSpPr txBox="1">
          <a:spLocks noChangeArrowheads="1"/>
        </xdr:cNvSpPr>
      </xdr:nvSpPr>
      <xdr:spPr bwMode="auto">
        <a:xfrm>
          <a:off x="1076325" y="15078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2290" name="Text Box 849">
          <a:extLst>
            <a:ext uri="{FF2B5EF4-FFF2-40B4-BE49-F238E27FC236}">
              <a16:creationId xmlns:a16="http://schemas.microsoft.com/office/drawing/2014/main" id="{00000000-0008-0000-0200-0000F2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2291" name="Text Box 850">
          <a:extLst>
            <a:ext uri="{FF2B5EF4-FFF2-40B4-BE49-F238E27FC236}">
              <a16:creationId xmlns:a16="http://schemas.microsoft.com/office/drawing/2014/main" id="{00000000-0008-0000-0200-0000F3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6"/>
    <xdr:sp macro="" textlink="">
      <xdr:nvSpPr>
        <xdr:cNvPr id="2292" name="Text Box 851">
          <a:extLst>
            <a:ext uri="{FF2B5EF4-FFF2-40B4-BE49-F238E27FC236}">
              <a16:creationId xmlns:a16="http://schemas.microsoft.com/office/drawing/2014/main" id="{00000000-0008-0000-0200-0000F4080000}"/>
            </a:ext>
          </a:extLst>
        </xdr:cNvPr>
        <xdr:cNvSpPr txBox="1">
          <a:spLocks noChangeArrowheads="1"/>
        </xdr:cNvSpPr>
      </xdr:nvSpPr>
      <xdr:spPr bwMode="auto">
        <a:xfrm>
          <a:off x="1076325" y="15078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2293" name="Text Box 852">
          <a:extLst>
            <a:ext uri="{FF2B5EF4-FFF2-40B4-BE49-F238E27FC236}">
              <a16:creationId xmlns:a16="http://schemas.microsoft.com/office/drawing/2014/main" id="{00000000-0008-0000-0200-0000F5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2294" name="Text Box 853">
          <a:extLst>
            <a:ext uri="{FF2B5EF4-FFF2-40B4-BE49-F238E27FC236}">
              <a16:creationId xmlns:a16="http://schemas.microsoft.com/office/drawing/2014/main" id="{00000000-0008-0000-0200-0000F6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6"/>
    <xdr:sp macro="" textlink="">
      <xdr:nvSpPr>
        <xdr:cNvPr id="2295" name="Text Box 854">
          <a:extLst>
            <a:ext uri="{FF2B5EF4-FFF2-40B4-BE49-F238E27FC236}">
              <a16:creationId xmlns:a16="http://schemas.microsoft.com/office/drawing/2014/main" id="{00000000-0008-0000-0200-0000F7080000}"/>
            </a:ext>
          </a:extLst>
        </xdr:cNvPr>
        <xdr:cNvSpPr txBox="1">
          <a:spLocks noChangeArrowheads="1"/>
        </xdr:cNvSpPr>
      </xdr:nvSpPr>
      <xdr:spPr bwMode="auto">
        <a:xfrm>
          <a:off x="1076325" y="15078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6"/>
    <xdr:sp macro="" textlink="">
      <xdr:nvSpPr>
        <xdr:cNvPr id="2296" name="Text Box 855">
          <a:extLst>
            <a:ext uri="{FF2B5EF4-FFF2-40B4-BE49-F238E27FC236}">
              <a16:creationId xmlns:a16="http://schemas.microsoft.com/office/drawing/2014/main" id="{00000000-0008-0000-0200-0000F8080000}"/>
            </a:ext>
          </a:extLst>
        </xdr:cNvPr>
        <xdr:cNvSpPr txBox="1">
          <a:spLocks noChangeArrowheads="1"/>
        </xdr:cNvSpPr>
      </xdr:nvSpPr>
      <xdr:spPr bwMode="auto">
        <a:xfrm>
          <a:off x="1076325" y="15078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2297" name="Text Box 856">
          <a:extLst>
            <a:ext uri="{FF2B5EF4-FFF2-40B4-BE49-F238E27FC236}">
              <a16:creationId xmlns:a16="http://schemas.microsoft.com/office/drawing/2014/main" id="{00000000-0008-0000-0200-0000F9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2298" name="Text Box 857">
          <a:extLst>
            <a:ext uri="{FF2B5EF4-FFF2-40B4-BE49-F238E27FC236}">
              <a16:creationId xmlns:a16="http://schemas.microsoft.com/office/drawing/2014/main" id="{00000000-0008-0000-0200-0000FA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6"/>
    <xdr:sp macro="" textlink="">
      <xdr:nvSpPr>
        <xdr:cNvPr id="2299" name="Text Box 858">
          <a:extLst>
            <a:ext uri="{FF2B5EF4-FFF2-40B4-BE49-F238E27FC236}">
              <a16:creationId xmlns:a16="http://schemas.microsoft.com/office/drawing/2014/main" id="{00000000-0008-0000-0200-0000FB080000}"/>
            </a:ext>
          </a:extLst>
        </xdr:cNvPr>
        <xdr:cNvSpPr txBox="1">
          <a:spLocks noChangeArrowheads="1"/>
        </xdr:cNvSpPr>
      </xdr:nvSpPr>
      <xdr:spPr bwMode="auto">
        <a:xfrm>
          <a:off x="1076325" y="15078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2300" name="Text Box 859">
          <a:extLst>
            <a:ext uri="{FF2B5EF4-FFF2-40B4-BE49-F238E27FC236}">
              <a16:creationId xmlns:a16="http://schemas.microsoft.com/office/drawing/2014/main" id="{00000000-0008-0000-0200-0000FC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2301" name="Text Box 860">
          <a:extLst>
            <a:ext uri="{FF2B5EF4-FFF2-40B4-BE49-F238E27FC236}">
              <a16:creationId xmlns:a16="http://schemas.microsoft.com/office/drawing/2014/main" id="{00000000-0008-0000-0200-0000FD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6"/>
    <xdr:sp macro="" textlink="">
      <xdr:nvSpPr>
        <xdr:cNvPr id="2302" name="Text Box 861">
          <a:extLst>
            <a:ext uri="{FF2B5EF4-FFF2-40B4-BE49-F238E27FC236}">
              <a16:creationId xmlns:a16="http://schemas.microsoft.com/office/drawing/2014/main" id="{00000000-0008-0000-0200-0000FE080000}"/>
            </a:ext>
          </a:extLst>
        </xdr:cNvPr>
        <xdr:cNvSpPr txBox="1">
          <a:spLocks noChangeArrowheads="1"/>
        </xdr:cNvSpPr>
      </xdr:nvSpPr>
      <xdr:spPr bwMode="auto">
        <a:xfrm>
          <a:off x="1076325" y="15078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2303" name="Text Box 862">
          <a:extLst>
            <a:ext uri="{FF2B5EF4-FFF2-40B4-BE49-F238E27FC236}">
              <a16:creationId xmlns:a16="http://schemas.microsoft.com/office/drawing/2014/main" id="{00000000-0008-0000-0200-0000FF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2304" name="Text Box 863">
          <a:extLst>
            <a:ext uri="{FF2B5EF4-FFF2-40B4-BE49-F238E27FC236}">
              <a16:creationId xmlns:a16="http://schemas.microsoft.com/office/drawing/2014/main" id="{00000000-0008-0000-0200-00000009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6"/>
    <xdr:sp macro="" textlink="">
      <xdr:nvSpPr>
        <xdr:cNvPr id="2305" name="Text Box 864">
          <a:extLst>
            <a:ext uri="{FF2B5EF4-FFF2-40B4-BE49-F238E27FC236}">
              <a16:creationId xmlns:a16="http://schemas.microsoft.com/office/drawing/2014/main" id="{00000000-0008-0000-0200-000001090000}"/>
            </a:ext>
          </a:extLst>
        </xdr:cNvPr>
        <xdr:cNvSpPr txBox="1">
          <a:spLocks noChangeArrowheads="1"/>
        </xdr:cNvSpPr>
      </xdr:nvSpPr>
      <xdr:spPr bwMode="auto">
        <a:xfrm>
          <a:off x="1076325" y="15078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2306" name="Text Box 865">
          <a:extLst>
            <a:ext uri="{FF2B5EF4-FFF2-40B4-BE49-F238E27FC236}">
              <a16:creationId xmlns:a16="http://schemas.microsoft.com/office/drawing/2014/main" id="{00000000-0008-0000-0200-00000209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38100"/>
    <xdr:sp macro="" textlink="">
      <xdr:nvSpPr>
        <xdr:cNvPr id="2307" name="Text Box 866">
          <a:extLst>
            <a:ext uri="{FF2B5EF4-FFF2-40B4-BE49-F238E27FC236}">
              <a16:creationId xmlns:a16="http://schemas.microsoft.com/office/drawing/2014/main" id="{00000000-0008-0000-0200-00000309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10</xdr:row>
      <xdr:rowOff>0</xdr:rowOff>
    </xdr:from>
    <xdr:ext cx="0" cy="28576"/>
    <xdr:sp macro="" textlink="">
      <xdr:nvSpPr>
        <xdr:cNvPr id="2308" name="Text Box 867">
          <a:extLst>
            <a:ext uri="{FF2B5EF4-FFF2-40B4-BE49-F238E27FC236}">
              <a16:creationId xmlns:a16="http://schemas.microsoft.com/office/drawing/2014/main" id="{00000000-0008-0000-0200-000004090000}"/>
            </a:ext>
          </a:extLst>
        </xdr:cNvPr>
        <xdr:cNvSpPr txBox="1">
          <a:spLocks noChangeArrowheads="1"/>
        </xdr:cNvSpPr>
      </xdr:nvSpPr>
      <xdr:spPr bwMode="auto">
        <a:xfrm>
          <a:off x="1076325" y="15078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781050</xdr:colOff>
      <xdr:row>10</xdr:row>
      <xdr:rowOff>0</xdr:rowOff>
    </xdr:from>
    <xdr:ext cx="0" cy="38100"/>
    <xdr:sp macro="" textlink="">
      <xdr:nvSpPr>
        <xdr:cNvPr id="2309" name="Text Box 868">
          <a:extLst>
            <a:ext uri="{FF2B5EF4-FFF2-40B4-BE49-F238E27FC236}">
              <a16:creationId xmlns:a16="http://schemas.microsoft.com/office/drawing/2014/main" id="{00000000-0008-0000-0200-000005090000}"/>
            </a:ext>
          </a:extLst>
        </xdr:cNvPr>
        <xdr:cNvSpPr txBox="1">
          <a:spLocks noChangeArrowheads="1"/>
        </xdr:cNvSpPr>
      </xdr:nvSpPr>
      <xdr:spPr bwMode="auto">
        <a:xfrm>
          <a:off x="136207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2590800</xdr:colOff>
      <xdr:row>10</xdr:row>
      <xdr:rowOff>0</xdr:rowOff>
    </xdr:from>
    <xdr:ext cx="0" cy="38100"/>
    <xdr:sp macro="" textlink="">
      <xdr:nvSpPr>
        <xdr:cNvPr id="2310" name="Text Box 869">
          <a:extLst>
            <a:ext uri="{FF2B5EF4-FFF2-40B4-BE49-F238E27FC236}">
              <a16:creationId xmlns:a16="http://schemas.microsoft.com/office/drawing/2014/main" id="{00000000-0008-0000-0200-000006090000}"/>
            </a:ext>
          </a:extLst>
        </xdr:cNvPr>
        <xdr:cNvSpPr txBox="1">
          <a:spLocks noChangeArrowheads="1"/>
        </xdr:cNvSpPr>
      </xdr:nvSpPr>
      <xdr:spPr bwMode="auto">
        <a:xfrm>
          <a:off x="3171825" y="1510188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2311" name="Text Box 101">
          <a:extLst>
            <a:ext uri="{FF2B5EF4-FFF2-40B4-BE49-F238E27FC236}">
              <a16:creationId xmlns:a16="http://schemas.microsoft.com/office/drawing/2014/main" id="{8A3890D1-8852-487E-8270-79209FF7D94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2312" name="Text Box 102">
          <a:extLst>
            <a:ext uri="{FF2B5EF4-FFF2-40B4-BE49-F238E27FC236}">
              <a16:creationId xmlns:a16="http://schemas.microsoft.com/office/drawing/2014/main" id="{74CA3187-D560-4510-B933-E66BDC564B9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2313" name="Text Box 103">
          <a:extLst>
            <a:ext uri="{FF2B5EF4-FFF2-40B4-BE49-F238E27FC236}">
              <a16:creationId xmlns:a16="http://schemas.microsoft.com/office/drawing/2014/main" id="{27106D7C-E7F9-4809-BF26-EAFF70F8FEA3}"/>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2314" name="Text Box 104">
          <a:extLst>
            <a:ext uri="{FF2B5EF4-FFF2-40B4-BE49-F238E27FC236}">
              <a16:creationId xmlns:a16="http://schemas.microsoft.com/office/drawing/2014/main" id="{774146D3-C5A2-4D54-A95A-52A4CCAA6AE2}"/>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2315" name="Text Box 105">
          <a:extLst>
            <a:ext uri="{FF2B5EF4-FFF2-40B4-BE49-F238E27FC236}">
              <a16:creationId xmlns:a16="http://schemas.microsoft.com/office/drawing/2014/main" id="{D660C87E-C29A-4A80-B234-C69216547E0B}"/>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2316" name="Text Box 106">
          <a:extLst>
            <a:ext uri="{FF2B5EF4-FFF2-40B4-BE49-F238E27FC236}">
              <a16:creationId xmlns:a16="http://schemas.microsoft.com/office/drawing/2014/main" id="{84746488-ABC1-439F-B55F-38A952610B5E}"/>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2317" name="Text Box 107">
          <a:extLst>
            <a:ext uri="{FF2B5EF4-FFF2-40B4-BE49-F238E27FC236}">
              <a16:creationId xmlns:a16="http://schemas.microsoft.com/office/drawing/2014/main" id="{96964139-7EC1-4A68-A95B-3971FE2D64DC}"/>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2318" name="Text Box 108">
          <a:extLst>
            <a:ext uri="{FF2B5EF4-FFF2-40B4-BE49-F238E27FC236}">
              <a16:creationId xmlns:a16="http://schemas.microsoft.com/office/drawing/2014/main" id="{606CC244-D76F-4AA6-AD64-307244AF10CD}"/>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2319" name="Text Box 109">
          <a:extLst>
            <a:ext uri="{FF2B5EF4-FFF2-40B4-BE49-F238E27FC236}">
              <a16:creationId xmlns:a16="http://schemas.microsoft.com/office/drawing/2014/main" id="{EDF79259-61B9-4804-9916-756CB29C5E89}"/>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2320" name="Text Box 110">
          <a:extLst>
            <a:ext uri="{FF2B5EF4-FFF2-40B4-BE49-F238E27FC236}">
              <a16:creationId xmlns:a16="http://schemas.microsoft.com/office/drawing/2014/main" id="{A50F736B-3526-433E-9A25-A6A2E53FDDB2}"/>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2321" name="Text Box 111">
          <a:extLst>
            <a:ext uri="{FF2B5EF4-FFF2-40B4-BE49-F238E27FC236}">
              <a16:creationId xmlns:a16="http://schemas.microsoft.com/office/drawing/2014/main" id="{C7F587A9-ADB7-4AD7-A0B1-79A95E0FB273}"/>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2322" name="Text Box 112">
          <a:extLst>
            <a:ext uri="{FF2B5EF4-FFF2-40B4-BE49-F238E27FC236}">
              <a16:creationId xmlns:a16="http://schemas.microsoft.com/office/drawing/2014/main" id="{F6375183-1A3E-405B-BE81-3B3B06F9DE57}"/>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2323" name="Text Box 113">
          <a:extLst>
            <a:ext uri="{FF2B5EF4-FFF2-40B4-BE49-F238E27FC236}">
              <a16:creationId xmlns:a16="http://schemas.microsoft.com/office/drawing/2014/main" id="{36F449F5-30FA-489C-9342-7FBC70612BBE}"/>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2324" name="Text Box 114">
          <a:extLst>
            <a:ext uri="{FF2B5EF4-FFF2-40B4-BE49-F238E27FC236}">
              <a16:creationId xmlns:a16="http://schemas.microsoft.com/office/drawing/2014/main" id="{49DA3935-A289-4F43-881B-8187E359A022}"/>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2325" name="Text Box 115">
          <a:extLst>
            <a:ext uri="{FF2B5EF4-FFF2-40B4-BE49-F238E27FC236}">
              <a16:creationId xmlns:a16="http://schemas.microsoft.com/office/drawing/2014/main" id="{6C5F1506-A39B-4161-9FC5-1B71F16DDDCF}"/>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2326" name="Text Box 116">
          <a:extLst>
            <a:ext uri="{FF2B5EF4-FFF2-40B4-BE49-F238E27FC236}">
              <a16:creationId xmlns:a16="http://schemas.microsoft.com/office/drawing/2014/main" id="{B3094B10-5FE9-4BF2-90C4-03A0E49E9361}"/>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2327" name="Text Box 117">
          <a:extLst>
            <a:ext uri="{FF2B5EF4-FFF2-40B4-BE49-F238E27FC236}">
              <a16:creationId xmlns:a16="http://schemas.microsoft.com/office/drawing/2014/main" id="{710EAD31-411B-4072-A5BA-52C0432B4725}"/>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2328" name="Text Box 118">
          <a:extLst>
            <a:ext uri="{FF2B5EF4-FFF2-40B4-BE49-F238E27FC236}">
              <a16:creationId xmlns:a16="http://schemas.microsoft.com/office/drawing/2014/main" id="{2285421E-5C15-4F88-AE92-91CA675A03D8}"/>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2329" name="Text Box 119">
          <a:extLst>
            <a:ext uri="{FF2B5EF4-FFF2-40B4-BE49-F238E27FC236}">
              <a16:creationId xmlns:a16="http://schemas.microsoft.com/office/drawing/2014/main" id="{82486262-6CE6-487B-8A23-549E4A091C9A}"/>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2330" name="Text Box 120">
          <a:extLst>
            <a:ext uri="{FF2B5EF4-FFF2-40B4-BE49-F238E27FC236}">
              <a16:creationId xmlns:a16="http://schemas.microsoft.com/office/drawing/2014/main" id="{FB0E6C42-714A-47C2-8CB2-D5751CB54B56}"/>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2331" name="Text Box 121">
          <a:extLst>
            <a:ext uri="{FF2B5EF4-FFF2-40B4-BE49-F238E27FC236}">
              <a16:creationId xmlns:a16="http://schemas.microsoft.com/office/drawing/2014/main" id="{4373177B-256B-46BD-BFED-AAAF4EECFD1A}"/>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2332" name="Text Box 122">
          <a:extLst>
            <a:ext uri="{FF2B5EF4-FFF2-40B4-BE49-F238E27FC236}">
              <a16:creationId xmlns:a16="http://schemas.microsoft.com/office/drawing/2014/main" id="{419072B6-8916-4F1F-80D5-C3540FF6D064}"/>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2333" name="Text Box 123">
          <a:extLst>
            <a:ext uri="{FF2B5EF4-FFF2-40B4-BE49-F238E27FC236}">
              <a16:creationId xmlns:a16="http://schemas.microsoft.com/office/drawing/2014/main" id="{3A865CAD-2990-44B1-93E8-6E055CBF7178}"/>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2334" name="Text Box 124">
          <a:extLst>
            <a:ext uri="{FF2B5EF4-FFF2-40B4-BE49-F238E27FC236}">
              <a16:creationId xmlns:a16="http://schemas.microsoft.com/office/drawing/2014/main" id="{4B2C236B-4C3E-48EC-AF3B-0D1D7761C77E}"/>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2335" name="Text Box 125">
          <a:extLst>
            <a:ext uri="{FF2B5EF4-FFF2-40B4-BE49-F238E27FC236}">
              <a16:creationId xmlns:a16="http://schemas.microsoft.com/office/drawing/2014/main" id="{079FF9CD-6F43-4FD1-9653-858A105F9F09}"/>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2336" name="Text Box 126">
          <a:extLst>
            <a:ext uri="{FF2B5EF4-FFF2-40B4-BE49-F238E27FC236}">
              <a16:creationId xmlns:a16="http://schemas.microsoft.com/office/drawing/2014/main" id="{6CE2C900-ECD6-48F1-A13B-3A10203686C5}"/>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2337" name="Text Box 127">
          <a:extLst>
            <a:ext uri="{FF2B5EF4-FFF2-40B4-BE49-F238E27FC236}">
              <a16:creationId xmlns:a16="http://schemas.microsoft.com/office/drawing/2014/main" id="{193A3BA7-0E84-4B66-B452-B88EA1E480B6}"/>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2338" name="Text Box 128">
          <a:extLst>
            <a:ext uri="{FF2B5EF4-FFF2-40B4-BE49-F238E27FC236}">
              <a16:creationId xmlns:a16="http://schemas.microsoft.com/office/drawing/2014/main" id="{3280D4E0-53B1-4205-A681-DD2296AFDED6}"/>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2339" name="Text Box 129">
          <a:extLst>
            <a:ext uri="{FF2B5EF4-FFF2-40B4-BE49-F238E27FC236}">
              <a16:creationId xmlns:a16="http://schemas.microsoft.com/office/drawing/2014/main" id="{16A9A8C1-4ACC-40D9-A437-2319CA4AB93A}"/>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162204"/>
    <xdr:sp macro="" textlink="">
      <xdr:nvSpPr>
        <xdr:cNvPr id="2340" name="Text Box 130">
          <a:extLst>
            <a:ext uri="{FF2B5EF4-FFF2-40B4-BE49-F238E27FC236}">
              <a16:creationId xmlns:a16="http://schemas.microsoft.com/office/drawing/2014/main" id="{C861A83F-9007-4AA9-9CCC-98939A246F20}"/>
            </a:ext>
          </a:extLst>
        </xdr:cNvPr>
        <xdr:cNvSpPr txBox="1">
          <a:spLocks noChangeArrowheads="1"/>
        </xdr:cNvSpPr>
      </xdr:nvSpPr>
      <xdr:spPr bwMode="auto">
        <a:xfrm>
          <a:off x="1076325" y="3438525"/>
          <a:ext cx="0" cy="1622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3"/>
    <xdr:sp macro="" textlink="">
      <xdr:nvSpPr>
        <xdr:cNvPr id="2341" name="Text Box 131">
          <a:extLst>
            <a:ext uri="{FF2B5EF4-FFF2-40B4-BE49-F238E27FC236}">
              <a16:creationId xmlns:a16="http://schemas.microsoft.com/office/drawing/2014/main" id="{9CD8CF0B-5207-4C59-8A15-A66FAFEE6DA3}"/>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2342" name="Text Box 132">
          <a:extLst>
            <a:ext uri="{FF2B5EF4-FFF2-40B4-BE49-F238E27FC236}">
              <a16:creationId xmlns:a16="http://schemas.microsoft.com/office/drawing/2014/main" id="{250E1C05-89EE-4D8D-8733-32E549F3B88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2343" name="Text Box 133">
          <a:extLst>
            <a:ext uri="{FF2B5EF4-FFF2-40B4-BE49-F238E27FC236}">
              <a16:creationId xmlns:a16="http://schemas.microsoft.com/office/drawing/2014/main" id="{1C10039B-1136-4A3E-87A4-EAC7D11AECD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5"/>
    <xdr:sp macro="" textlink="">
      <xdr:nvSpPr>
        <xdr:cNvPr id="2344" name="Text Box 134">
          <a:extLst>
            <a:ext uri="{FF2B5EF4-FFF2-40B4-BE49-F238E27FC236}">
              <a16:creationId xmlns:a16="http://schemas.microsoft.com/office/drawing/2014/main" id="{82F3F0FE-3F17-43C4-B8F9-FAF426336F45}"/>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2345" name="Text Box 135">
          <a:extLst>
            <a:ext uri="{FF2B5EF4-FFF2-40B4-BE49-F238E27FC236}">
              <a16:creationId xmlns:a16="http://schemas.microsoft.com/office/drawing/2014/main" id="{2E23647D-7802-4A8B-8EE7-FAE210B66B6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2346" name="Text Box 136">
          <a:extLst>
            <a:ext uri="{FF2B5EF4-FFF2-40B4-BE49-F238E27FC236}">
              <a16:creationId xmlns:a16="http://schemas.microsoft.com/office/drawing/2014/main" id="{783E2A2F-8970-47BB-8567-224E31BB403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3"/>
    <xdr:sp macro="" textlink="">
      <xdr:nvSpPr>
        <xdr:cNvPr id="2347" name="Text Box 137">
          <a:extLst>
            <a:ext uri="{FF2B5EF4-FFF2-40B4-BE49-F238E27FC236}">
              <a16:creationId xmlns:a16="http://schemas.microsoft.com/office/drawing/2014/main" id="{2F6EDE61-9F58-4F32-A0DF-7FF98DB330CE}"/>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2348" name="Text Box 138">
          <a:extLst>
            <a:ext uri="{FF2B5EF4-FFF2-40B4-BE49-F238E27FC236}">
              <a16:creationId xmlns:a16="http://schemas.microsoft.com/office/drawing/2014/main" id="{BF40630C-EE25-4B6C-9319-CE06F363F3E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2349" name="Text Box 139">
          <a:extLst>
            <a:ext uri="{FF2B5EF4-FFF2-40B4-BE49-F238E27FC236}">
              <a16:creationId xmlns:a16="http://schemas.microsoft.com/office/drawing/2014/main" id="{C2C28634-43EB-4611-95C8-4C14E4CC4E4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5"/>
    <xdr:sp macro="" textlink="">
      <xdr:nvSpPr>
        <xdr:cNvPr id="2350" name="Text Box 140">
          <a:extLst>
            <a:ext uri="{FF2B5EF4-FFF2-40B4-BE49-F238E27FC236}">
              <a16:creationId xmlns:a16="http://schemas.microsoft.com/office/drawing/2014/main" id="{7BB05F0B-96F7-406D-84FF-C48E17468D39}"/>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2351" name="Text Box 141">
          <a:extLst>
            <a:ext uri="{FF2B5EF4-FFF2-40B4-BE49-F238E27FC236}">
              <a16:creationId xmlns:a16="http://schemas.microsoft.com/office/drawing/2014/main" id="{B386284F-2371-4DBC-85AE-91650C60A8E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2352" name="Text Box 142">
          <a:extLst>
            <a:ext uri="{FF2B5EF4-FFF2-40B4-BE49-F238E27FC236}">
              <a16:creationId xmlns:a16="http://schemas.microsoft.com/office/drawing/2014/main" id="{FB94D9B7-FA76-4550-AE02-A30BA912002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3"/>
    <xdr:sp macro="" textlink="">
      <xdr:nvSpPr>
        <xdr:cNvPr id="2353" name="Text Box 143">
          <a:extLst>
            <a:ext uri="{FF2B5EF4-FFF2-40B4-BE49-F238E27FC236}">
              <a16:creationId xmlns:a16="http://schemas.microsoft.com/office/drawing/2014/main" id="{A3EA9313-AFCB-4A72-A05C-4F76F7CB1BE7}"/>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2354" name="Text Box 144">
          <a:extLst>
            <a:ext uri="{FF2B5EF4-FFF2-40B4-BE49-F238E27FC236}">
              <a16:creationId xmlns:a16="http://schemas.microsoft.com/office/drawing/2014/main" id="{EDA3FF7B-42C0-4335-A851-CC136C0A0C6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2355" name="Text Box 145">
          <a:extLst>
            <a:ext uri="{FF2B5EF4-FFF2-40B4-BE49-F238E27FC236}">
              <a16:creationId xmlns:a16="http://schemas.microsoft.com/office/drawing/2014/main" id="{9C9C74FF-3E7C-4C0B-A866-C43E577BFF78}"/>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5"/>
    <xdr:sp macro="" textlink="">
      <xdr:nvSpPr>
        <xdr:cNvPr id="2356" name="Text Box 146">
          <a:extLst>
            <a:ext uri="{FF2B5EF4-FFF2-40B4-BE49-F238E27FC236}">
              <a16:creationId xmlns:a16="http://schemas.microsoft.com/office/drawing/2014/main" id="{9CC25E51-FEDC-4230-8708-933C4E9DE24C}"/>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4"/>
    <xdr:sp macro="" textlink="">
      <xdr:nvSpPr>
        <xdr:cNvPr id="2357" name="Text Box 147">
          <a:extLst>
            <a:ext uri="{FF2B5EF4-FFF2-40B4-BE49-F238E27FC236}">
              <a16:creationId xmlns:a16="http://schemas.microsoft.com/office/drawing/2014/main" id="{99A44C6F-D44B-46F9-B1D7-30049BD24A06}"/>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2358" name="Text Box 148">
          <a:extLst>
            <a:ext uri="{FF2B5EF4-FFF2-40B4-BE49-F238E27FC236}">
              <a16:creationId xmlns:a16="http://schemas.microsoft.com/office/drawing/2014/main" id="{8EC973C3-62C1-4E68-BCF8-F188E7281FE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2359" name="Text Box 149">
          <a:extLst>
            <a:ext uri="{FF2B5EF4-FFF2-40B4-BE49-F238E27FC236}">
              <a16:creationId xmlns:a16="http://schemas.microsoft.com/office/drawing/2014/main" id="{66FDA1A2-30DB-4E6F-AC3E-B5F413343578}"/>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6"/>
    <xdr:sp macro="" textlink="">
      <xdr:nvSpPr>
        <xdr:cNvPr id="2360" name="Text Box 150">
          <a:extLst>
            <a:ext uri="{FF2B5EF4-FFF2-40B4-BE49-F238E27FC236}">
              <a16:creationId xmlns:a16="http://schemas.microsoft.com/office/drawing/2014/main" id="{D0B903E7-287C-48AC-A5EE-318C99BDE645}"/>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2361" name="Text Box 151">
          <a:extLst>
            <a:ext uri="{FF2B5EF4-FFF2-40B4-BE49-F238E27FC236}">
              <a16:creationId xmlns:a16="http://schemas.microsoft.com/office/drawing/2014/main" id="{3BEF5632-5D1C-48C6-BCD2-5B0BEB8BAF2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2362" name="Text Box 152">
          <a:extLst>
            <a:ext uri="{FF2B5EF4-FFF2-40B4-BE49-F238E27FC236}">
              <a16:creationId xmlns:a16="http://schemas.microsoft.com/office/drawing/2014/main" id="{A81BCB49-4577-437C-99CD-691A8C87FB3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4"/>
    <xdr:sp macro="" textlink="">
      <xdr:nvSpPr>
        <xdr:cNvPr id="2363" name="Text Box 153">
          <a:extLst>
            <a:ext uri="{FF2B5EF4-FFF2-40B4-BE49-F238E27FC236}">
              <a16:creationId xmlns:a16="http://schemas.microsoft.com/office/drawing/2014/main" id="{CA9B90DA-D35C-4B1D-B7F7-8AA69EEFEFDE}"/>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2364" name="Text Box 154">
          <a:extLst>
            <a:ext uri="{FF2B5EF4-FFF2-40B4-BE49-F238E27FC236}">
              <a16:creationId xmlns:a16="http://schemas.microsoft.com/office/drawing/2014/main" id="{E67EC55B-EF1A-4B8C-B75E-595087B0633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2365" name="Text Box 155">
          <a:extLst>
            <a:ext uri="{FF2B5EF4-FFF2-40B4-BE49-F238E27FC236}">
              <a16:creationId xmlns:a16="http://schemas.microsoft.com/office/drawing/2014/main" id="{4676BA76-51C7-404C-A264-DBE9E557436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6"/>
    <xdr:sp macro="" textlink="">
      <xdr:nvSpPr>
        <xdr:cNvPr id="2366" name="Text Box 156">
          <a:extLst>
            <a:ext uri="{FF2B5EF4-FFF2-40B4-BE49-F238E27FC236}">
              <a16:creationId xmlns:a16="http://schemas.microsoft.com/office/drawing/2014/main" id="{85B8DA84-1DA6-448A-AC9B-D3992CAF7260}"/>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2367" name="Text Box 157">
          <a:extLst>
            <a:ext uri="{FF2B5EF4-FFF2-40B4-BE49-F238E27FC236}">
              <a16:creationId xmlns:a16="http://schemas.microsoft.com/office/drawing/2014/main" id="{6E993C71-FC64-4D4C-B2D2-E546E7E25D5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2368" name="Text Box 158">
          <a:extLst>
            <a:ext uri="{FF2B5EF4-FFF2-40B4-BE49-F238E27FC236}">
              <a16:creationId xmlns:a16="http://schemas.microsoft.com/office/drawing/2014/main" id="{669D2F0F-2F07-4C04-8FD5-A4EC1050CFF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4"/>
    <xdr:sp macro="" textlink="">
      <xdr:nvSpPr>
        <xdr:cNvPr id="2369" name="Text Box 159">
          <a:extLst>
            <a:ext uri="{FF2B5EF4-FFF2-40B4-BE49-F238E27FC236}">
              <a16:creationId xmlns:a16="http://schemas.microsoft.com/office/drawing/2014/main" id="{55F0F266-CA85-4D3E-BB39-C5182BA1BB67}"/>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2370" name="Text Box 160">
          <a:extLst>
            <a:ext uri="{FF2B5EF4-FFF2-40B4-BE49-F238E27FC236}">
              <a16:creationId xmlns:a16="http://schemas.microsoft.com/office/drawing/2014/main" id="{4354A221-06AF-47CB-B434-F25E8FCDE05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2371" name="Text Box 161">
          <a:extLst>
            <a:ext uri="{FF2B5EF4-FFF2-40B4-BE49-F238E27FC236}">
              <a16:creationId xmlns:a16="http://schemas.microsoft.com/office/drawing/2014/main" id="{835E4943-D2D0-47EA-A410-17855C42D6B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6"/>
    <xdr:sp macro="" textlink="">
      <xdr:nvSpPr>
        <xdr:cNvPr id="2372" name="Text Box 162">
          <a:extLst>
            <a:ext uri="{FF2B5EF4-FFF2-40B4-BE49-F238E27FC236}">
              <a16:creationId xmlns:a16="http://schemas.microsoft.com/office/drawing/2014/main" id="{7E872C3E-4366-4CDE-A9FA-5ECD8CFCBD14}"/>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5"/>
    <xdr:sp macro="" textlink="">
      <xdr:nvSpPr>
        <xdr:cNvPr id="2373" name="Text Box 163">
          <a:extLst>
            <a:ext uri="{FF2B5EF4-FFF2-40B4-BE49-F238E27FC236}">
              <a16:creationId xmlns:a16="http://schemas.microsoft.com/office/drawing/2014/main" id="{5A4B5552-880F-4AAF-8325-352EDD905112}"/>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2374" name="Text Box 164">
          <a:extLst>
            <a:ext uri="{FF2B5EF4-FFF2-40B4-BE49-F238E27FC236}">
              <a16:creationId xmlns:a16="http://schemas.microsoft.com/office/drawing/2014/main" id="{7AAFC22C-3096-4A09-9BC7-2FABF4C7617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2375" name="Text Box 165">
          <a:extLst>
            <a:ext uri="{FF2B5EF4-FFF2-40B4-BE49-F238E27FC236}">
              <a16:creationId xmlns:a16="http://schemas.microsoft.com/office/drawing/2014/main" id="{9B1C21AE-0801-4C67-955D-F6A171ED1D9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6"/>
    <xdr:sp macro="" textlink="">
      <xdr:nvSpPr>
        <xdr:cNvPr id="2376" name="Text Box 166">
          <a:extLst>
            <a:ext uri="{FF2B5EF4-FFF2-40B4-BE49-F238E27FC236}">
              <a16:creationId xmlns:a16="http://schemas.microsoft.com/office/drawing/2014/main" id="{D2D085AE-C0C9-41C7-92EF-BE1CC91ECC62}"/>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2377" name="Text Box 167">
          <a:extLst>
            <a:ext uri="{FF2B5EF4-FFF2-40B4-BE49-F238E27FC236}">
              <a16:creationId xmlns:a16="http://schemas.microsoft.com/office/drawing/2014/main" id="{455E4FE0-120A-4E20-A348-CC937329EF5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2378" name="Text Box 168">
          <a:extLst>
            <a:ext uri="{FF2B5EF4-FFF2-40B4-BE49-F238E27FC236}">
              <a16:creationId xmlns:a16="http://schemas.microsoft.com/office/drawing/2014/main" id="{657DFD9B-BEDE-4430-9BEF-596BEBED241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5"/>
    <xdr:sp macro="" textlink="">
      <xdr:nvSpPr>
        <xdr:cNvPr id="2379" name="Text Box 169">
          <a:extLst>
            <a:ext uri="{FF2B5EF4-FFF2-40B4-BE49-F238E27FC236}">
              <a16:creationId xmlns:a16="http://schemas.microsoft.com/office/drawing/2014/main" id="{8856BF4B-3F6C-4F5E-B872-ABEBD30F4680}"/>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2380" name="Text Box 170">
          <a:extLst>
            <a:ext uri="{FF2B5EF4-FFF2-40B4-BE49-F238E27FC236}">
              <a16:creationId xmlns:a16="http://schemas.microsoft.com/office/drawing/2014/main" id="{18E828EF-031A-4B5E-A3B6-A26741F3CD78}"/>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2381" name="Text Box 171">
          <a:extLst>
            <a:ext uri="{FF2B5EF4-FFF2-40B4-BE49-F238E27FC236}">
              <a16:creationId xmlns:a16="http://schemas.microsoft.com/office/drawing/2014/main" id="{26564D06-C459-4EF7-867F-006AB1DEFBC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6"/>
    <xdr:sp macro="" textlink="">
      <xdr:nvSpPr>
        <xdr:cNvPr id="2382" name="Text Box 172">
          <a:extLst>
            <a:ext uri="{FF2B5EF4-FFF2-40B4-BE49-F238E27FC236}">
              <a16:creationId xmlns:a16="http://schemas.microsoft.com/office/drawing/2014/main" id="{E3681B76-4610-419B-BD92-76F503363663}"/>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2383" name="Text Box 173">
          <a:extLst>
            <a:ext uri="{FF2B5EF4-FFF2-40B4-BE49-F238E27FC236}">
              <a16:creationId xmlns:a16="http://schemas.microsoft.com/office/drawing/2014/main" id="{B6E309AF-28A9-49B8-ABEE-17A1F179734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2384" name="Text Box 174">
          <a:extLst>
            <a:ext uri="{FF2B5EF4-FFF2-40B4-BE49-F238E27FC236}">
              <a16:creationId xmlns:a16="http://schemas.microsoft.com/office/drawing/2014/main" id="{C7EA2531-F4A4-4313-8C95-DC23F30C380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5"/>
    <xdr:sp macro="" textlink="">
      <xdr:nvSpPr>
        <xdr:cNvPr id="2385" name="Text Box 175">
          <a:extLst>
            <a:ext uri="{FF2B5EF4-FFF2-40B4-BE49-F238E27FC236}">
              <a16:creationId xmlns:a16="http://schemas.microsoft.com/office/drawing/2014/main" id="{6142B1D1-30DA-4508-9DFB-6DB7649491AE}"/>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2386" name="Text Box 176">
          <a:extLst>
            <a:ext uri="{FF2B5EF4-FFF2-40B4-BE49-F238E27FC236}">
              <a16:creationId xmlns:a16="http://schemas.microsoft.com/office/drawing/2014/main" id="{CFD93766-1647-4222-80F7-C8B086824C8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2387" name="Text Box 177">
          <a:extLst>
            <a:ext uri="{FF2B5EF4-FFF2-40B4-BE49-F238E27FC236}">
              <a16:creationId xmlns:a16="http://schemas.microsoft.com/office/drawing/2014/main" id="{E6704B06-97AF-47ED-BA0B-37A756E5118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6"/>
    <xdr:sp macro="" textlink="">
      <xdr:nvSpPr>
        <xdr:cNvPr id="2388" name="Text Box 178">
          <a:extLst>
            <a:ext uri="{FF2B5EF4-FFF2-40B4-BE49-F238E27FC236}">
              <a16:creationId xmlns:a16="http://schemas.microsoft.com/office/drawing/2014/main" id="{285FDC8B-3302-4A29-995A-5273571F1C03}"/>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2389" name="Text Box 179">
          <a:extLst>
            <a:ext uri="{FF2B5EF4-FFF2-40B4-BE49-F238E27FC236}">
              <a16:creationId xmlns:a16="http://schemas.microsoft.com/office/drawing/2014/main" id="{E9CA2948-BC44-44F0-8FD9-E1804473AFC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2390" name="Text Box 180">
          <a:extLst>
            <a:ext uri="{FF2B5EF4-FFF2-40B4-BE49-F238E27FC236}">
              <a16:creationId xmlns:a16="http://schemas.microsoft.com/office/drawing/2014/main" id="{AB57A749-E6DC-4479-932F-B28FCA842C0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2391" name="Text Box 181">
          <a:extLst>
            <a:ext uri="{FF2B5EF4-FFF2-40B4-BE49-F238E27FC236}">
              <a16:creationId xmlns:a16="http://schemas.microsoft.com/office/drawing/2014/main" id="{F5179844-C5CD-4A6D-8043-AC7FFD7CFBF2}"/>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2392" name="Text Box 182">
          <a:extLst>
            <a:ext uri="{FF2B5EF4-FFF2-40B4-BE49-F238E27FC236}">
              <a16:creationId xmlns:a16="http://schemas.microsoft.com/office/drawing/2014/main" id="{0F3FF17F-B814-4FA0-9C07-980B7657D6EF}"/>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2393" name="Text Box 183">
          <a:extLst>
            <a:ext uri="{FF2B5EF4-FFF2-40B4-BE49-F238E27FC236}">
              <a16:creationId xmlns:a16="http://schemas.microsoft.com/office/drawing/2014/main" id="{8166E729-04CE-4C2A-B9D4-70EFA7A42488}"/>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2394" name="Text Box 184">
          <a:extLst>
            <a:ext uri="{FF2B5EF4-FFF2-40B4-BE49-F238E27FC236}">
              <a16:creationId xmlns:a16="http://schemas.microsoft.com/office/drawing/2014/main" id="{ABAACDFA-692D-4908-AA13-0E614C7D02C3}"/>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2395" name="Text Box 185">
          <a:extLst>
            <a:ext uri="{FF2B5EF4-FFF2-40B4-BE49-F238E27FC236}">
              <a16:creationId xmlns:a16="http://schemas.microsoft.com/office/drawing/2014/main" id="{BDB81A5F-4BEA-418C-993B-A02B334BC44B}"/>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2396" name="Text Box 186">
          <a:extLst>
            <a:ext uri="{FF2B5EF4-FFF2-40B4-BE49-F238E27FC236}">
              <a16:creationId xmlns:a16="http://schemas.microsoft.com/office/drawing/2014/main" id="{1CC9B74B-5780-4884-8FCE-64922CA331FB}"/>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2397" name="Text Box 187">
          <a:extLst>
            <a:ext uri="{FF2B5EF4-FFF2-40B4-BE49-F238E27FC236}">
              <a16:creationId xmlns:a16="http://schemas.microsoft.com/office/drawing/2014/main" id="{3B638BC0-0960-4BD0-9F4B-F5CB86207DBE}"/>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2398" name="Text Box 188">
          <a:extLst>
            <a:ext uri="{FF2B5EF4-FFF2-40B4-BE49-F238E27FC236}">
              <a16:creationId xmlns:a16="http://schemas.microsoft.com/office/drawing/2014/main" id="{9B70D392-43C1-46AC-BE3F-3B6BC04D6C31}"/>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2399" name="Text Box 189">
          <a:extLst>
            <a:ext uri="{FF2B5EF4-FFF2-40B4-BE49-F238E27FC236}">
              <a16:creationId xmlns:a16="http://schemas.microsoft.com/office/drawing/2014/main" id="{43E9BD82-AEC6-4FD0-B26F-4176F19D8B4D}"/>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2400" name="Text Box 190">
          <a:extLst>
            <a:ext uri="{FF2B5EF4-FFF2-40B4-BE49-F238E27FC236}">
              <a16:creationId xmlns:a16="http://schemas.microsoft.com/office/drawing/2014/main" id="{3F8E4932-2B1F-4F10-94D2-D6F551F64FE5}"/>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2401" name="Text Box 191">
          <a:extLst>
            <a:ext uri="{FF2B5EF4-FFF2-40B4-BE49-F238E27FC236}">
              <a16:creationId xmlns:a16="http://schemas.microsoft.com/office/drawing/2014/main" id="{91FB3E01-B8C1-4177-A090-7C0B3C02F07C}"/>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2402" name="Text Box 192">
          <a:extLst>
            <a:ext uri="{FF2B5EF4-FFF2-40B4-BE49-F238E27FC236}">
              <a16:creationId xmlns:a16="http://schemas.microsoft.com/office/drawing/2014/main" id="{79B78E71-C68A-4E8A-99D3-5C85CE34E137}"/>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2403" name="Text Box 193">
          <a:extLst>
            <a:ext uri="{FF2B5EF4-FFF2-40B4-BE49-F238E27FC236}">
              <a16:creationId xmlns:a16="http://schemas.microsoft.com/office/drawing/2014/main" id="{98DD643E-AA29-48F4-95AA-D36EE4BFC5A7}"/>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2404" name="Text Box 194">
          <a:extLst>
            <a:ext uri="{FF2B5EF4-FFF2-40B4-BE49-F238E27FC236}">
              <a16:creationId xmlns:a16="http://schemas.microsoft.com/office/drawing/2014/main" id="{D2431283-B724-40E7-BBF1-8E74DF6EF0C1}"/>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2405" name="Text Box 195">
          <a:extLst>
            <a:ext uri="{FF2B5EF4-FFF2-40B4-BE49-F238E27FC236}">
              <a16:creationId xmlns:a16="http://schemas.microsoft.com/office/drawing/2014/main" id="{67C35DED-8280-4591-A627-600E5E73AFA9}"/>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2406" name="Text Box 196">
          <a:extLst>
            <a:ext uri="{FF2B5EF4-FFF2-40B4-BE49-F238E27FC236}">
              <a16:creationId xmlns:a16="http://schemas.microsoft.com/office/drawing/2014/main" id="{00AF0185-C9B4-401F-A2C4-6DC5D43CCA1D}"/>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2407" name="Text Box 197">
          <a:extLst>
            <a:ext uri="{FF2B5EF4-FFF2-40B4-BE49-F238E27FC236}">
              <a16:creationId xmlns:a16="http://schemas.microsoft.com/office/drawing/2014/main" id="{C16B16FD-C042-4F92-80FC-B4FE79F8C47C}"/>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2408" name="Text Box 198">
          <a:extLst>
            <a:ext uri="{FF2B5EF4-FFF2-40B4-BE49-F238E27FC236}">
              <a16:creationId xmlns:a16="http://schemas.microsoft.com/office/drawing/2014/main" id="{8CEE5645-FD9D-456F-B4AF-0934467E4E81}"/>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2409" name="Text Box 199">
          <a:extLst>
            <a:ext uri="{FF2B5EF4-FFF2-40B4-BE49-F238E27FC236}">
              <a16:creationId xmlns:a16="http://schemas.microsoft.com/office/drawing/2014/main" id="{0A30ED26-929B-4EA1-BDA0-56988F9E778B}"/>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2410" name="Text Box 200">
          <a:extLst>
            <a:ext uri="{FF2B5EF4-FFF2-40B4-BE49-F238E27FC236}">
              <a16:creationId xmlns:a16="http://schemas.microsoft.com/office/drawing/2014/main" id="{A9E81017-D239-4BB3-9E6C-3D87709EE963}"/>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2411" name="Text Box 201">
          <a:extLst>
            <a:ext uri="{FF2B5EF4-FFF2-40B4-BE49-F238E27FC236}">
              <a16:creationId xmlns:a16="http://schemas.microsoft.com/office/drawing/2014/main" id="{0F6D143F-BCF6-4303-81CF-29C5CC23E586}"/>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2412" name="Text Box 202">
          <a:extLst>
            <a:ext uri="{FF2B5EF4-FFF2-40B4-BE49-F238E27FC236}">
              <a16:creationId xmlns:a16="http://schemas.microsoft.com/office/drawing/2014/main" id="{0A2472EB-A23B-4BA7-AC6D-5FD81153DFD9}"/>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2413" name="Text Box 203">
          <a:extLst>
            <a:ext uri="{FF2B5EF4-FFF2-40B4-BE49-F238E27FC236}">
              <a16:creationId xmlns:a16="http://schemas.microsoft.com/office/drawing/2014/main" id="{2E030D19-5B50-4B4B-BF78-E0E9D88C0B22}"/>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2414" name="Text Box 204">
          <a:extLst>
            <a:ext uri="{FF2B5EF4-FFF2-40B4-BE49-F238E27FC236}">
              <a16:creationId xmlns:a16="http://schemas.microsoft.com/office/drawing/2014/main" id="{597CC5D1-F931-4301-A3F7-B0C726C83C59}"/>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2415" name="Text Box 205">
          <a:extLst>
            <a:ext uri="{FF2B5EF4-FFF2-40B4-BE49-F238E27FC236}">
              <a16:creationId xmlns:a16="http://schemas.microsoft.com/office/drawing/2014/main" id="{E10C3336-7BF5-460B-A344-3C28AAB7A89A}"/>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2416" name="Text Box 206">
          <a:extLst>
            <a:ext uri="{FF2B5EF4-FFF2-40B4-BE49-F238E27FC236}">
              <a16:creationId xmlns:a16="http://schemas.microsoft.com/office/drawing/2014/main" id="{76640C32-2F24-4200-81C1-E30EC1B50667}"/>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2417" name="Text Box 207">
          <a:extLst>
            <a:ext uri="{FF2B5EF4-FFF2-40B4-BE49-F238E27FC236}">
              <a16:creationId xmlns:a16="http://schemas.microsoft.com/office/drawing/2014/main" id="{74B4B2B7-F269-4358-865B-ED0A20E1B3BD}"/>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3"/>
    <xdr:sp macro="" textlink="">
      <xdr:nvSpPr>
        <xdr:cNvPr id="2418" name="Text Box 208">
          <a:extLst>
            <a:ext uri="{FF2B5EF4-FFF2-40B4-BE49-F238E27FC236}">
              <a16:creationId xmlns:a16="http://schemas.microsoft.com/office/drawing/2014/main" id="{10AB0A71-3AA7-4DD3-9B65-A0502ED74145}"/>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5"/>
    <xdr:sp macro="" textlink="">
      <xdr:nvSpPr>
        <xdr:cNvPr id="2419" name="Text Box 209">
          <a:extLst>
            <a:ext uri="{FF2B5EF4-FFF2-40B4-BE49-F238E27FC236}">
              <a16:creationId xmlns:a16="http://schemas.microsoft.com/office/drawing/2014/main" id="{9D446F10-8E37-4C39-8265-15E11B9157C7}"/>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2420" name="Text Box 210">
          <a:extLst>
            <a:ext uri="{FF2B5EF4-FFF2-40B4-BE49-F238E27FC236}">
              <a16:creationId xmlns:a16="http://schemas.microsoft.com/office/drawing/2014/main" id="{DDAC48E1-AE36-4AED-B9C1-21AB5F61F01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2421" name="Text Box 211">
          <a:extLst>
            <a:ext uri="{FF2B5EF4-FFF2-40B4-BE49-F238E27FC236}">
              <a16:creationId xmlns:a16="http://schemas.microsoft.com/office/drawing/2014/main" id="{8ADEF1A3-45D0-45E2-B13B-78AADAC7B69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5"/>
    <xdr:sp macro="" textlink="">
      <xdr:nvSpPr>
        <xdr:cNvPr id="2422" name="Text Box 212">
          <a:extLst>
            <a:ext uri="{FF2B5EF4-FFF2-40B4-BE49-F238E27FC236}">
              <a16:creationId xmlns:a16="http://schemas.microsoft.com/office/drawing/2014/main" id="{FCBF855E-3E4F-4DFD-8741-610C89BB2736}"/>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2423" name="Text Box 213">
          <a:extLst>
            <a:ext uri="{FF2B5EF4-FFF2-40B4-BE49-F238E27FC236}">
              <a16:creationId xmlns:a16="http://schemas.microsoft.com/office/drawing/2014/main" id="{D14BE40E-84A0-4949-8FF7-9F4CE942BC4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2424" name="Text Box 214">
          <a:extLst>
            <a:ext uri="{FF2B5EF4-FFF2-40B4-BE49-F238E27FC236}">
              <a16:creationId xmlns:a16="http://schemas.microsoft.com/office/drawing/2014/main" id="{74B8E93E-5880-40A0-BC2E-7D02060476A8}"/>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5"/>
    <xdr:sp macro="" textlink="">
      <xdr:nvSpPr>
        <xdr:cNvPr id="2425" name="Text Box 215">
          <a:extLst>
            <a:ext uri="{FF2B5EF4-FFF2-40B4-BE49-F238E27FC236}">
              <a16:creationId xmlns:a16="http://schemas.microsoft.com/office/drawing/2014/main" id="{27502105-3E07-43EF-91CC-A621E1AF4898}"/>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2426" name="Text Box 216">
          <a:extLst>
            <a:ext uri="{FF2B5EF4-FFF2-40B4-BE49-F238E27FC236}">
              <a16:creationId xmlns:a16="http://schemas.microsoft.com/office/drawing/2014/main" id="{298C0642-8F7C-4A2B-BEAC-F7186C014CD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2427" name="Text Box 217">
          <a:extLst>
            <a:ext uri="{FF2B5EF4-FFF2-40B4-BE49-F238E27FC236}">
              <a16:creationId xmlns:a16="http://schemas.microsoft.com/office/drawing/2014/main" id="{AF7EE705-C42F-4961-B120-A8272BCFFB1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5"/>
    <xdr:sp macro="" textlink="">
      <xdr:nvSpPr>
        <xdr:cNvPr id="2428" name="Text Box 218">
          <a:extLst>
            <a:ext uri="{FF2B5EF4-FFF2-40B4-BE49-F238E27FC236}">
              <a16:creationId xmlns:a16="http://schemas.microsoft.com/office/drawing/2014/main" id="{55CFB34F-52F8-4794-AD9D-267885D8C5B6}"/>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2429" name="Text Box 219">
          <a:extLst>
            <a:ext uri="{FF2B5EF4-FFF2-40B4-BE49-F238E27FC236}">
              <a16:creationId xmlns:a16="http://schemas.microsoft.com/office/drawing/2014/main" id="{64D12E18-8240-4558-9D40-DB22AAD3D56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2430" name="Text Box 220">
          <a:extLst>
            <a:ext uri="{FF2B5EF4-FFF2-40B4-BE49-F238E27FC236}">
              <a16:creationId xmlns:a16="http://schemas.microsoft.com/office/drawing/2014/main" id="{B6D149EA-0195-4ADA-A782-A92C2431A08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4"/>
    <xdr:sp macro="" textlink="">
      <xdr:nvSpPr>
        <xdr:cNvPr id="2431" name="Text Box 221">
          <a:extLst>
            <a:ext uri="{FF2B5EF4-FFF2-40B4-BE49-F238E27FC236}">
              <a16:creationId xmlns:a16="http://schemas.microsoft.com/office/drawing/2014/main" id="{FD3534B1-5B96-42DF-A5C2-AE87DACF568F}"/>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2432" name="Text Box 222">
          <a:extLst>
            <a:ext uri="{FF2B5EF4-FFF2-40B4-BE49-F238E27FC236}">
              <a16:creationId xmlns:a16="http://schemas.microsoft.com/office/drawing/2014/main" id="{7D456752-79E3-4352-B439-3EA1C1DFC89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2433" name="Text Box 223">
          <a:extLst>
            <a:ext uri="{FF2B5EF4-FFF2-40B4-BE49-F238E27FC236}">
              <a16:creationId xmlns:a16="http://schemas.microsoft.com/office/drawing/2014/main" id="{4F5227BA-293F-4611-BDCC-505B2C23CCC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4"/>
    <xdr:sp macro="" textlink="">
      <xdr:nvSpPr>
        <xdr:cNvPr id="2434" name="Text Box 224">
          <a:extLst>
            <a:ext uri="{FF2B5EF4-FFF2-40B4-BE49-F238E27FC236}">
              <a16:creationId xmlns:a16="http://schemas.microsoft.com/office/drawing/2014/main" id="{1D3BAE26-FDB1-484C-A181-D7F7191FB2FC}"/>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2435" name="Text Box 225">
          <a:extLst>
            <a:ext uri="{FF2B5EF4-FFF2-40B4-BE49-F238E27FC236}">
              <a16:creationId xmlns:a16="http://schemas.microsoft.com/office/drawing/2014/main" id="{B4A3ED4F-5471-4BA0-BF5E-D16F93654B3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2436" name="Text Box 226">
          <a:extLst>
            <a:ext uri="{FF2B5EF4-FFF2-40B4-BE49-F238E27FC236}">
              <a16:creationId xmlns:a16="http://schemas.microsoft.com/office/drawing/2014/main" id="{F75E9D52-B42D-4F19-B03C-5A3DFC41BB8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4"/>
    <xdr:sp macro="" textlink="">
      <xdr:nvSpPr>
        <xdr:cNvPr id="2437" name="Text Box 227">
          <a:extLst>
            <a:ext uri="{FF2B5EF4-FFF2-40B4-BE49-F238E27FC236}">
              <a16:creationId xmlns:a16="http://schemas.microsoft.com/office/drawing/2014/main" id="{EDDBF229-10C0-46DB-942B-A3FE7A51B8B3}"/>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4"/>
    <xdr:sp macro="" textlink="">
      <xdr:nvSpPr>
        <xdr:cNvPr id="2438" name="Text Box 228">
          <a:extLst>
            <a:ext uri="{FF2B5EF4-FFF2-40B4-BE49-F238E27FC236}">
              <a16:creationId xmlns:a16="http://schemas.microsoft.com/office/drawing/2014/main" id="{E516B147-F27D-409F-B639-536523C96283}"/>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2439" name="Text Box 229">
          <a:extLst>
            <a:ext uri="{FF2B5EF4-FFF2-40B4-BE49-F238E27FC236}">
              <a16:creationId xmlns:a16="http://schemas.microsoft.com/office/drawing/2014/main" id="{4E36182D-A6FE-487B-B62D-C2B60BEC707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2440" name="Text Box 230">
          <a:extLst>
            <a:ext uri="{FF2B5EF4-FFF2-40B4-BE49-F238E27FC236}">
              <a16:creationId xmlns:a16="http://schemas.microsoft.com/office/drawing/2014/main" id="{6D5237A0-9A36-45FD-BDCE-21A8C143F7D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4"/>
    <xdr:sp macro="" textlink="">
      <xdr:nvSpPr>
        <xdr:cNvPr id="2441" name="Text Box 231">
          <a:extLst>
            <a:ext uri="{FF2B5EF4-FFF2-40B4-BE49-F238E27FC236}">
              <a16:creationId xmlns:a16="http://schemas.microsoft.com/office/drawing/2014/main" id="{6A5EEC1D-E7ED-471F-B67A-2F463EA220C7}"/>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2442" name="Text Box 232">
          <a:extLst>
            <a:ext uri="{FF2B5EF4-FFF2-40B4-BE49-F238E27FC236}">
              <a16:creationId xmlns:a16="http://schemas.microsoft.com/office/drawing/2014/main" id="{B0C86ED3-18BF-4DA9-ADE4-04BEE00D2AC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2443" name="Text Box 233">
          <a:extLst>
            <a:ext uri="{FF2B5EF4-FFF2-40B4-BE49-F238E27FC236}">
              <a16:creationId xmlns:a16="http://schemas.microsoft.com/office/drawing/2014/main" id="{148E745E-4925-40BB-9D3C-EDAB9C774FF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4"/>
    <xdr:sp macro="" textlink="">
      <xdr:nvSpPr>
        <xdr:cNvPr id="2444" name="Text Box 234">
          <a:extLst>
            <a:ext uri="{FF2B5EF4-FFF2-40B4-BE49-F238E27FC236}">
              <a16:creationId xmlns:a16="http://schemas.microsoft.com/office/drawing/2014/main" id="{B006A4A0-8B00-48F6-99EF-81485868376C}"/>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2445" name="Text Box 235">
          <a:extLst>
            <a:ext uri="{FF2B5EF4-FFF2-40B4-BE49-F238E27FC236}">
              <a16:creationId xmlns:a16="http://schemas.microsoft.com/office/drawing/2014/main" id="{40447D3D-4794-4ECE-B665-0B4BBCB55A2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2446" name="Text Box 236">
          <a:extLst>
            <a:ext uri="{FF2B5EF4-FFF2-40B4-BE49-F238E27FC236}">
              <a16:creationId xmlns:a16="http://schemas.microsoft.com/office/drawing/2014/main" id="{85FD5B1A-7F69-4CC8-80BB-F0642897F86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4"/>
    <xdr:sp macro="" textlink="">
      <xdr:nvSpPr>
        <xdr:cNvPr id="2447" name="Text Box 237">
          <a:extLst>
            <a:ext uri="{FF2B5EF4-FFF2-40B4-BE49-F238E27FC236}">
              <a16:creationId xmlns:a16="http://schemas.microsoft.com/office/drawing/2014/main" id="{87A531E0-9AD7-47D3-951A-E6E10467A5D0}"/>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5"/>
    <xdr:sp macro="" textlink="">
      <xdr:nvSpPr>
        <xdr:cNvPr id="2448" name="Text Box 238">
          <a:extLst>
            <a:ext uri="{FF2B5EF4-FFF2-40B4-BE49-F238E27FC236}">
              <a16:creationId xmlns:a16="http://schemas.microsoft.com/office/drawing/2014/main" id="{AD499E6E-5ECF-47F0-BA64-04DC6647881A}"/>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2449" name="Text Box 239">
          <a:extLst>
            <a:ext uri="{FF2B5EF4-FFF2-40B4-BE49-F238E27FC236}">
              <a16:creationId xmlns:a16="http://schemas.microsoft.com/office/drawing/2014/main" id="{3DDCE09D-113B-4DB0-9B08-6CFF2B443D4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2450" name="Text Box 240">
          <a:extLst>
            <a:ext uri="{FF2B5EF4-FFF2-40B4-BE49-F238E27FC236}">
              <a16:creationId xmlns:a16="http://schemas.microsoft.com/office/drawing/2014/main" id="{60AA637E-E845-430C-8AFF-B4CADA39731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5"/>
    <xdr:sp macro="" textlink="">
      <xdr:nvSpPr>
        <xdr:cNvPr id="2451" name="Text Box 241">
          <a:extLst>
            <a:ext uri="{FF2B5EF4-FFF2-40B4-BE49-F238E27FC236}">
              <a16:creationId xmlns:a16="http://schemas.microsoft.com/office/drawing/2014/main" id="{1A823D36-1724-4D0A-9CDF-1A088D7FB03B}"/>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2452" name="Text Box 242">
          <a:extLst>
            <a:ext uri="{FF2B5EF4-FFF2-40B4-BE49-F238E27FC236}">
              <a16:creationId xmlns:a16="http://schemas.microsoft.com/office/drawing/2014/main" id="{9EDDD443-767A-4EEC-AD1C-FCB823C1755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2453" name="Text Box 243">
          <a:extLst>
            <a:ext uri="{FF2B5EF4-FFF2-40B4-BE49-F238E27FC236}">
              <a16:creationId xmlns:a16="http://schemas.microsoft.com/office/drawing/2014/main" id="{6002D49F-BABB-448A-A6E4-88A201864C8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5"/>
    <xdr:sp macro="" textlink="">
      <xdr:nvSpPr>
        <xdr:cNvPr id="2454" name="Text Box 244">
          <a:extLst>
            <a:ext uri="{FF2B5EF4-FFF2-40B4-BE49-F238E27FC236}">
              <a16:creationId xmlns:a16="http://schemas.microsoft.com/office/drawing/2014/main" id="{9DA0C74F-A49E-4E5F-AF9B-973982C0DB13}"/>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2455" name="Text Box 245">
          <a:extLst>
            <a:ext uri="{FF2B5EF4-FFF2-40B4-BE49-F238E27FC236}">
              <a16:creationId xmlns:a16="http://schemas.microsoft.com/office/drawing/2014/main" id="{5BA1A34E-F66D-4565-927F-B14E4AD8A018}"/>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2456" name="Text Box 246">
          <a:extLst>
            <a:ext uri="{FF2B5EF4-FFF2-40B4-BE49-F238E27FC236}">
              <a16:creationId xmlns:a16="http://schemas.microsoft.com/office/drawing/2014/main" id="{3FE0122D-538F-4983-9F1C-8463F2FCF2F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5"/>
    <xdr:sp macro="" textlink="">
      <xdr:nvSpPr>
        <xdr:cNvPr id="2457" name="Text Box 247">
          <a:extLst>
            <a:ext uri="{FF2B5EF4-FFF2-40B4-BE49-F238E27FC236}">
              <a16:creationId xmlns:a16="http://schemas.microsoft.com/office/drawing/2014/main" id="{61E1246D-A1BC-4F6C-8B00-2A47ED5FCC1B}"/>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4"/>
    <xdr:sp macro="" textlink="">
      <xdr:nvSpPr>
        <xdr:cNvPr id="2458" name="Text Box 248">
          <a:extLst>
            <a:ext uri="{FF2B5EF4-FFF2-40B4-BE49-F238E27FC236}">
              <a16:creationId xmlns:a16="http://schemas.microsoft.com/office/drawing/2014/main" id="{4B32D77F-4954-47AB-8A26-694ED290862C}"/>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2459" name="Text Box 249">
          <a:extLst>
            <a:ext uri="{FF2B5EF4-FFF2-40B4-BE49-F238E27FC236}">
              <a16:creationId xmlns:a16="http://schemas.microsoft.com/office/drawing/2014/main" id="{83DA601E-6C5D-4FC9-A8C5-D8E78270CA5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2460" name="Text Box 250">
          <a:extLst>
            <a:ext uri="{FF2B5EF4-FFF2-40B4-BE49-F238E27FC236}">
              <a16:creationId xmlns:a16="http://schemas.microsoft.com/office/drawing/2014/main" id="{2A871109-05E3-4662-BD90-9F63956D3568}"/>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4"/>
    <xdr:sp macro="" textlink="">
      <xdr:nvSpPr>
        <xdr:cNvPr id="2461" name="Text Box 251">
          <a:extLst>
            <a:ext uri="{FF2B5EF4-FFF2-40B4-BE49-F238E27FC236}">
              <a16:creationId xmlns:a16="http://schemas.microsoft.com/office/drawing/2014/main" id="{4749DAD0-BD23-4A45-8CBE-1353A0101D8B}"/>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2462" name="Text Box 252">
          <a:extLst>
            <a:ext uri="{FF2B5EF4-FFF2-40B4-BE49-F238E27FC236}">
              <a16:creationId xmlns:a16="http://schemas.microsoft.com/office/drawing/2014/main" id="{F101D8D2-3131-40BB-B6D4-945EFEAF3E0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2463" name="Text Box 253">
          <a:extLst>
            <a:ext uri="{FF2B5EF4-FFF2-40B4-BE49-F238E27FC236}">
              <a16:creationId xmlns:a16="http://schemas.microsoft.com/office/drawing/2014/main" id="{3D0AB787-6D76-4FBB-B69A-53E01BA1B15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4"/>
    <xdr:sp macro="" textlink="">
      <xdr:nvSpPr>
        <xdr:cNvPr id="2464" name="Text Box 254">
          <a:extLst>
            <a:ext uri="{FF2B5EF4-FFF2-40B4-BE49-F238E27FC236}">
              <a16:creationId xmlns:a16="http://schemas.microsoft.com/office/drawing/2014/main" id="{7BDC1835-89FA-46A8-BEFA-21AB2D010A2C}"/>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2465" name="Text Box 255">
          <a:extLst>
            <a:ext uri="{FF2B5EF4-FFF2-40B4-BE49-F238E27FC236}">
              <a16:creationId xmlns:a16="http://schemas.microsoft.com/office/drawing/2014/main" id="{5E342FA3-EE70-4FCE-B639-997E954E80A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2466" name="Text Box 256">
          <a:extLst>
            <a:ext uri="{FF2B5EF4-FFF2-40B4-BE49-F238E27FC236}">
              <a16:creationId xmlns:a16="http://schemas.microsoft.com/office/drawing/2014/main" id="{8427B0D7-3C56-4DA8-B321-614E057EB6F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4"/>
    <xdr:sp macro="" textlink="">
      <xdr:nvSpPr>
        <xdr:cNvPr id="2467" name="Text Box 257">
          <a:extLst>
            <a:ext uri="{FF2B5EF4-FFF2-40B4-BE49-F238E27FC236}">
              <a16:creationId xmlns:a16="http://schemas.microsoft.com/office/drawing/2014/main" id="{16251A1B-37BA-4AC2-9179-EC5DC11F1D7B}"/>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6"/>
    <xdr:sp macro="" textlink="">
      <xdr:nvSpPr>
        <xdr:cNvPr id="2468" name="Text Box 258">
          <a:extLst>
            <a:ext uri="{FF2B5EF4-FFF2-40B4-BE49-F238E27FC236}">
              <a16:creationId xmlns:a16="http://schemas.microsoft.com/office/drawing/2014/main" id="{F7569F92-46C0-4299-BA3E-0D4BFD26A949}"/>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2469" name="Text Box 259">
          <a:extLst>
            <a:ext uri="{FF2B5EF4-FFF2-40B4-BE49-F238E27FC236}">
              <a16:creationId xmlns:a16="http://schemas.microsoft.com/office/drawing/2014/main" id="{80AD97DE-B9BD-49C9-8491-C8CB79FC161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2470" name="Text Box 260">
          <a:extLst>
            <a:ext uri="{FF2B5EF4-FFF2-40B4-BE49-F238E27FC236}">
              <a16:creationId xmlns:a16="http://schemas.microsoft.com/office/drawing/2014/main" id="{A28E83E3-78CB-41C4-AF8F-D7F985136F1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6"/>
    <xdr:sp macro="" textlink="">
      <xdr:nvSpPr>
        <xdr:cNvPr id="2471" name="Text Box 261">
          <a:extLst>
            <a:ext uri="{FF2B5EF4-FFF2-40B4-BE49-F238E27FC236}">
              <a16:creationId xmlns:a16="http://schemas.microsoft.com/office/drawing/2014/main" id="{AC11DC08-DCB4-4552-B1E3-21C0542E1B4D}"/>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2472" name="Text Box 262">
          <a:extLst>
            <a:ext uri="{FF2B5EF4-FFF2-40B4-BE49-F238E27FC236}">
              <a16:creationId xmlns:a16="http://schemas.microsoft.com/office/drawing/2014/main" id="{3C8ECAD0-629E-4F24-B761-A8FDF241CE8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2473" name="Text Box 263">
          <a:extLst>
            <a:ext uri="{FF2B5EF4-FFF2-40B4-BE49-F238E27FC236}">
              <a16:creationId xmlns:a16="http://schemas.microsoft.com/office/drawing/2014/main" id="{7AABB0AE-CC3F-4A95-B435-55FB6618B26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6"/>
    <xdr:sp macro="" textlink="">
      <xdr:nvSpPr>
        <xdr:cNvPr id="2474" name="Text Box 264">
          <a:extLst>
            <a:ext uri="{FF2B5EF4-FFF2-40B4-BE49-F238E27FC236}">
              <a16:creationId xmlns:a16="http://schemas.microsoft.com/office/drawing/2014/main" id="{455A25B3-DFC8-429F-88C9-8136E36FF823}"/>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2475" name="Text Box 265">
          <a:extLst>
            <a:ext uri="{FF2B5EF4-FFF2-40B4-BE49-F238E27FC236}">
              <a16:creationId xmlns:a16="http://schemas.microsoft.com/office/drawing/2014/main" id="{5D71402E-C866-4CE0-A61F-EE9AA0EC88B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2476" name="Text Box 266">
          <a:extLst>
            <a:ext uri="{FF2B5EF4-FFF2-40B4-BE49-F238E27FC236}">
              <a16:creationId xmlns:a16="http://schemas.microsoft.com/office/drawing/2014/main" id="{80630862-2D38-4596-8681-54D8172DEAF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6"/>
    <xdr:sp macro="" textlink="">
      <xdr:nvSpPr>
        <xdr:cNvPr id="2477" name="Text Box 267">
          <a:extLst>
            <a:ext uri="{FF2B5EF4-FFF2-40B4-BE49-F238E27FC236}">
              <a16:creationId xmlns:a16="http://schemas.microsoft.com/office/drawing/2014/main" id="{B0784868-F0F9-4FAA-9E47-4984E74230AE}"/>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5"/>
    <xdr:sp macro="" textlink="">
      <xdr:nvSpPr>
        <xdr:cNvPr id="2478" name="Text Box 268">
          <a:extLst>
            <a:ext uri="{FF2B5EF4-FFF2-40B4-BE49-F238E27FC236}">
              <a16:creationId xmlns:a16="http://schemas.microsoft.com/office/drawing/2014/main" id="{529BDAF8-11E6-4CCB-9240-DD88EBCFE910}"/>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2479" name="Text Box 269">
          <a:extLst>
            <a:ext uri="{FF2B5EF4-FFF2-40B4-BE49-F238E27FC236}">
              <a16:creationId xmlns:a16="http://schemas.microsoft.com/office/drawing/2014/main" id="{C65FD46F-3498-4DC8-8AB9-FBC34C75061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2480" name="Text Box 270">
          <a:extLst>
            <a:ext uri="{FF2B5EF4-FFF2-40B4-BE49-F238E27FC236}">
              <a16:creationId xmlns:a16="http://schemas.microsoft.com/office/drawing/2014/main" id="{A05C869F-14CD-49F5-A610-2DA092CC10B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5"/>
    <xdr:sp macro="" textlink="">
      <xdr:nvSpPr>
        <xdr:cNvPr id="2481" name="Text Box 271">
          <a:extLst>
            <a:ext uri="{FF2B5EF4-FFF2-40B4-BE49-F238E27FC236}">
              <a16:creationId xmlns:a16="http://schemas.microsoft.com/office/drawing/2014/main" id="{AE44A6B5-6C7E-45B9-A740-2EB33C47F992}"/>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2482" name="Text Box 272">
          <a:extLst>
            <a:ext uri="{FF2B5EF4-FFF2-40B4-BE49-F238E27FC236}">
              <a16:creationId xmlns:a16="http://schemas.microsoft.com/office/drawing/2014/main" id="{73F82140-04C8-42A2-A5DD-128379451D0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2483" name="Text Box 273">
          <a:extLst>
            <a:ext uri="{FF2B5EF4-FFF2-40B4-BE49-F238E27FC236}">
              <a16:creationId xmlns:a16="http://schemas.microsoft.com/office/drawing/2014/main" id="{217753D2-9812-4D3A-BC68-AFBD4DB29048}"/>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5"/>
    <xdr:sp macro="" textlink="">
      <xdr:nvSpPr>
        <xdr:cNvPr id="2484" name="Text Box 274">
          <a:extLst>
            <a:ext uri="{FF2B5EF4-FFF2-40B4-BE49-F238E27FC236}">
              <a16:creationId xmlns:a16="http://schemas.microsoft.com/office/drawing/2014/main" id="{9804E061-677A-4CC8-8F1B-E033FBBBE87C}"/>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2485" name="Text Box 275">
          <a:extLst>
            <a:ext uri="{FF2B5EF4-FFF2-40B4-BE49-F238E27FC236}">
              <a16:creationId xmlns:a16="http://schemas.microsoft.com/office/drawing/2014/main" id="{7358325D-C74E-4AC8-A64A-F4E8B7649B6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2486" name="Text Box 276">
          <a:extLst>
            <a:ext uri="{FF2B5EF4-FFF2-40B4-BE49-F238E27FC236}">
              <a16:creationId xmlns:a16="http://schemas.microsoft.com/office/drawing/2014/main" id="{01EAE906-6ACA-417E-A32F-AFF6743FCD1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5"/>
    <xdr:sp macro="" textlink="">
      <xdr:nvSpPr>
        <xdr:cNvPr id="2487" name="Text Box 277">
          <a:extLst>
            <a:ext uri="{FF2B5EF4-FFF2-40B4-BE49-F238E27FC236}">
              <a16:creationId xmlns:a16="http://schemas.microsoft.com/office/drawing/2014/main" id="{E1D6AEB6-D221-4B48-B913-5B6BDBF4474D}"/>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6"/>
    <xdr:sp macro="" textlink="">
      <xdr:nvSpPr>
        <xdr:cNvPr id="2488" name="Text Box 278">
          <a:extLst>
            <a:ext uri="{FF2B5EF4-FFF2-40B4-BE49-F238E27FC236}">
              <a16:creationId xmlns:a16="http://schemas.microsoft.com/office/drawing/2014/main" id="{6321ECD4-9E7B-4E5E-87D5-7A3E88447721}"/>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2489" name="Text Box 279">
          <a:extLst>
            <a:ext uri="{FF2B5EF4-FFF2-40B4-BE49-F238E27FC236}">
              <a16:creationId xmlns:a16="http://schemas.microsoft.com/office/drawing/2014/main" id="{9C75F3CD-99F5-4D21-A1BE-520A969601B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2490" name="Text Box 280">
          <a:extLst>
            <a:ext uri="{FF2B5EF4-FFF2-40B4-BE49-F238E27FC236}">
              <a16:creationId xmlns:a16="http://schemas.microsoft.com/office/drawing/2014/main" id="{64BB5E9A-24CA-4664-9097-074C7E81ED4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6"/>
    <xdr:sp macro="" textlink="">
      <xdr:nvSpPr>
        <xdr:cNvPr id="2491" name="Text Box 281">
          <a:extLst>
            <a:ext uri="{FF2B5EF4-FFF2-40B4-BE49-F238E27FC236}">
              <a16:creationId xmlns:a16="http://schemas.microsoft.com/office/drawing/2014/main" id="{1798E373-74B6-4E6C-B253-804FC825565B}"/>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2492" name="Text Box 282">
          <a:extLst>
            <a:ext uri="{FF2B5EF4-FFF2-40B4-BE49-F238E27FC236}">
              <a16:creationId xmlns:a16="http://schemas.microsoft.com/office/drawing/2014/main" id="{E85E6637-C1A4-45AF-8282-1E38708A203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2493" name="Text Box 283">
          <a:extLst>
            <a:ext uri="{FF2B5EF4-FFF2-40B4-BE49-F238E27FC236}">
              <a16:creationId xmlns:a16="http://schemas.microsoft.com/office/drawing/2014/main" id="{AE162270-49FB-4E7A-84EE-4700A55BC01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6"/>
    <xdr:sp macro="" textlink="">
      <xdr:nvSpPr>
        <xdr:cNvPr id="2494" name="Text Box 284">
          <a:extLst>
            <a:ext uri="{FF2B5EF4-FFF2-40B4-BE49-F238E27FC236}">
              <a16:creationId xmlns:a16="http://schemas.microsoft.com/office/drawing/2014/main" id="{A677CAEB-85E6-45CF-9246-8B1E3E170DED}"/>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2495" name="Text Box 285">
          <a:extLst>
            <a:ext uri="{FF2B5EF4-FFF2-40B4-BE49-F238E27FC236}">
              <a16:creationId xmlns:a16="http://schemas.microsoft.com/office/drawing/2014/main" id="{CDEF0489-90EF-482C-A178-F4ED1C9775B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2496" name="Text Box 286">
          <a:extLst>
            <a:ext uri="{FF2B5EF4-FFF2-40B4-BE49-F238E27FC236}">
              <a16:creationId xmlns:a16="http://schemas.microsoft.com/office/drawing/2014/main" id="{13CA09BD-1B2F-4FBB-85FB-919DAED222D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6"/>
    <xdr:sp macro="" textlink="">
      <xdr:nvSpPr>
        <xdr:cNvPr id="2497" name="Text Box 287">
          <a:extLst>
            <a:ext uri="{FF2B5EF4-FFF2-40B4-BE49-F238E27FC236}">
              <a16:creationId xmlns:a16="http://schemas.microsoft.com/office/drawing/2014/main" id="{77589246-A6FA-403D-9655-AAD0A38304DA}"/>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2498" name="Text Box 288">
          <a:extLst>
            <a:ext uri="{FF2B5EF4-FFF2-40B4-BE49-F238E27FC236}">
              <a16:creationId xmlns:a16="http://schemas.microsoft.com/office/drawing/2014/main" id="{9B12FD5A-63FA-47C2-8785-7D89F2B18EE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2499" name="Text Box 289">
          <a:extLst>
            <a:ext uri="{FF2B5EF4-FFF2-40B4-BE49-F238E27FC236}">
              <a16:creationId xmlns:a16="http://schemas.microsoft.com/office/drawing/2014/main" id="{13596062-9A15-4C2E-9686-00F25E830E3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6"/>
    <xdr:sp macro="" textlink="">
      <xdr:nvSpPr>
        <xdr:cNvPr id="2500" name="Text Box 290">
          <a:extLst>
            <a:ext uri="{FF2B5EF4-FFF2-40B4-BE49-F238E27FC236}">
              <a16:creationId xmlns:a16="http://schemas.microsoft.com/office/drawing/2014/main" id="{022E540D-0CF1-4BA8-87C8-22CF5A9A3717}"/>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2501" name="Text Box 291">
          <a:extLst>
            <a:ext uri="{FF2B5EF4-FFF2-40B4-BE49-F238E27FC236}">
              <a16:creationId xmlns:a16="http://schemas.microsoft.com/office/drawing/2014/main" id="{F3E5E350-7698-4B5D-B8E1-A1A63622EB7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2502" name="Text Box 292">
          <a:extLst>
            <a:ext uri="{FF2B5EF4-FFF2-40B4-BE49-F238E27FC236}">
              <a16:creationId xmlns:a16="http://schemas.microsoft.com/office/drawing/2014/main" id="{49A49B60-96D9-4065-A6A4-C1C00C88DCA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6"/>
    <xdr:sp macro="" textlink="">
      <xdr:nvSpPr>
        <xdr:cNvPr id="2503" name="Text Box 293">
          <a:extLst>
            <a:ext uri="{FF2B5EF4-FFF2-40B4-BE49-F238E27FC236}">
              <a16:creationId xmlns:a16="http://schemas.microsoft.com/office/drawing/2014/main" id="{3D96734A-D133-43FE-9033-ABFF6BBEDDBA}"/>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2504" name="Text Box 294">
          <a:extLst>
            <a:ext uri="{FF2B5EF4-FFF2-40B4-BE49-F238E27FC236}">
              <a16:creationId xmlns:a16="http://schemas.microsoft.com/office/drawing/2014/main" id="{6DCB61D1-67D6-43F9-A57D-D2812696986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2505" name="Text Box 295">
          <a:extLst>
            <a:ext uri="{FF2B5EF4-FFF2-40B4-BE49-F238E27FC236}">
              <a16:creationId xmlns:a16="http://schemas.microsoft.com/office/drawing/2014/main" id="{084D02C8-1CFC-4019-970F-CF349FB1A7E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6"/>
    <xdr:sp macro="" textlink="">
      <xdr:nvSpPr>
        <xdr:cNvPr id="2506" name="Text Box 296">
          <a:extLst>
            <a:ext uri="{FF2B5EF4-FFF2-40B4-BE49-F238E27FC236}">
              <a16:creationId xmlns:a16="http://schemas.microsoft.com/office/drawing/2014/main" id="{524385C1-4385-4134-9040-243141BB1D83}"/>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6"/>
    <xdr:sp macro="" textlink="">
      <xdr:nvSpPr>
        <xdr:cNvPr id="2507" name="Text Box 297">
          <a:extLst>
            <a:ext uri="{FF2B5EF4-FFF2-40B4-BE49-F238E27FC236}">
              <a16:creationId xmlns:a16="http://schemas.microsoft.com/office/drawing/2014/main" id="{BBCE5A58-4DF1-4285-A7B6-164A097FDE23}"/>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2508" name="Text Box 298">
          <a:extLst>
            <a:ext uri="{FF2B5EF4-FFF2-40B4-BE49-F238E27FC236}">
              <a16:creationId xmlns:a16="http://schemas.microsoft.com/office/drawing/2014/main" id="{7A5028D7-A375-480E-A249-2AB153B85F6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2509" name="Text Box 299">
          <a:extLst>
            <a:ext uri="{FF2B5EF4-FFF2-40B4-BE49-F238E27FC236}">
              <a16:creationId xmlns:a16="http://schemas.microsoft.com/office/drawing/2014/main" id="{082D1311-CF63-4768-A039-087EE0AE0AE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6"/>
    <xdr:sp macro="" textlink="">
      <xdr:nvSpPr>
        <xdr:cNvPr id="2510" name="Text Box 300">
          <a:extLst>
            <a:ext uri="{FF2B5EF4-FFF2-40B4-BE49-F238E27FC236}">
              <a16:creationId xmlns:a16="http://schemas.microsoft.com/office/drawing/2014/main" id="{A04CC755-1589-47E9-8D1C-5DEB6BCBEDE0}"/>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2511" name="Text Box 301">
          <a:extLst>
            <a:ext uri="{FF2B5EF4-FFF2-40B4-BE49-F238E27FC236}">
              <a16:creationId xmlns:a16="http://schemas.microsoft.com/office/drawing/2014/main" id="{52D1BB84-AC2E-485E-AC3E-E142937D11F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2512" name="Text Box 302">
          <a:extLst>
            <a:ext uri="{FF2B5EF4-FFF2-40B4-BE49-F238E27FC236}">
              <a16:creationId xmlns:a16="http://schemas.microsoft.com/office/drawing/2014/main" id="{E0744FE8-4ECD-480C-BECD-AD7ADCE1D64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6"/>
    <xdr:sp macro="" textlink="">
      <xdr:nvSpPr>
        <xdr:cNvPr id="2513" name="Text Box 303">
          <a:extLst>
            <a:ext uri="{FF2B5EF4-FFF2-40B4-BE49-F238E27FC236}">
              <a16:creationId xmlns:a16="http://schemas.microsoft.com/office/drawing/2014/main" id="{6EDE7ED9-C9B2-4ABE-9B5A-7C53F652BEC4}"/>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2514" name="Text Box 304">
          <a:extLst>
            <a:ext uri="{FF2B5EF4-FFF2-40B4-BE49-F238E27FC236}">
              <a16:creationId xmlns:a16="http://schemas.microsoft.com/office/drawing/2014/main" id="{619C2402-AF11-4692-8D43-ECE3F91EB6E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2515" name="Text Box 305">
          <a:extLst>
            <a:ext uri="{FF2B5EF4-FFF2-40B4-BE49-F238E27FC236}">
              <a16:creationId xmlns:a16="http://schemas.microsoft.com/office/drawing/2014/main" id="{7A89A3AA-D2BF-4BC8-990A-CEF89C292FA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6"/>
    <xdr:sp macro="" textlink="">
      <xdr:nvSpPr>
        <xdr:cNvPr id="2516" name="Text Box 306">
          <a:extLst>
            <a:ext uri="{FF2B5EF4-FFF2-40B4-BE49-F238E27FC236}">
              <a16:creationId xmlns:a16="http://schemas.microsoft.com/office/drawing/2014/main" id="{8F36654D-365D-4B8B-A55A-E5073CE43760}"/>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2517" name="Text Box 307">
          <a:extLst>
            <a:ext uri="{FF2B5EF4-FFF2-40B4-BE49-F238E27FC236}">
              <a16:creationId xmlns:a16="http://schemas.microsoft.com/office/drawing/2014/main" id="{5B84C50D-593E-4383-8230-53195DC0447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2518" name="Text Box 308">
          <a:extLst>
            <a:ext uri="{FF2B5EF4-FFF2-40B4-BE49-F238E27FC236}">
              <a16:creationId xmlns:a16="http://schemas.microsoft.com/office/drawing/2014/main" id="{37FFDBEF-BF60-49F2-9AB5-37F7D263616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2519" name="Text Box 309">
          <a:extLst>
            <a:ext uri="{FF2B5EF4-FFF2-40B4-BE49-F238E27FC236}">
              <a16:creationId xmlns:a16="http://schemas.microsoft.com/office/drawing/2014/main" id="{1C4EC06F-ABC1-478A-B934-E8190F056C1C}"/>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2520" name="Text Box 310">
          <a:extLst>
            <a:ext uri="{FF2B5EF4-FFF2-40B4-BE49-F238E27FC236}">
              <a16:creationId xmlns:a16="http://schemas.microsoft.com/office/drawing/2014/main" id="{CB5874A1-5F6E-4939-85AB-923E13466537}"/>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2521" name="Text Box 311">
          <a:extLst>
            <a:ext uri="{FF2B5EF4-FFF2-40B4-BE49-F238E27FC236}">
              <a16:creationId xmlns:a16="http://schemas.microsoft.com/office/drawing/2014/main" id="{A6EBC2EC-7310-4C78-A79B-D304D2A6CA76}"/>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2522" name="Text Box 312">
          <a:extLst>
            <a:ext uri="{FF2B5EF4-FFF2-40B4-BE49-F238E27FC236}">
              <a16:creationId xmlns:a16="http://schemas.microsoft.com/office/drawing/2014/main" id="{3A5C7687-109D-42B6-8CAC-12F5068B6520}"/>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2523" name="Text Box 313">
          <a:extLst>
            <a:ext uri="{FF2B5EF4-FFF2-40B4-BE49-F238E27FC236}">
              <a16:creationId xmlns:a16="http://schemas.microsoft.com/office/drawing/2014/main" id="{CB072E5D-D7DC-4F27-8F8A-97408F2A85AD}"/>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2524" name="Text Box 314">
          <a:extLst>
            <a:ext uri="{FF2B5EF4-FFF2-40B4-BE49-F238E27FC236}">
              <a16:creationId xmlns:a16="http://schemas.microsoft.com/office/drawing/2014/main" id="{814EC470-0123-4581-AA2C-6AA3CBF272B6}"/>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2525" name="Text Box 315">
          <a:extLst>
            <a:ext uri="{FF2B5EF4-FFF2-40B4-BE49-F238E27FC236}">
              <a16:creationId xmlns:a16="http://schemas.microsoft.com/office/drawing/2014/main" id="{8BC1B683-3A94-4D99-8378-526FBDD988E6}"/>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2526" name="Text Box 316">
          <a:extLst>
            <a:ext uri="{FF2B5EF4-FFF2-40B4-BE49-F238E27FC236}">
              <a16:creationId xmlns:a16="http://schemas.microsoft.com/office/drawing/2014/main" id="{D42576A3-7010-47B1-BE28-C5927786C566}"/>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2527" name="Text Box 317">
          <a:extLst>
            <a:ext uri="{FF2B5EF4-FFF2-40B4-BE49-F238E27FC236}">
              <a16:creationId xmlns:a16="http://schemas.microsoft.com/office/drawing/2014/main" id="{687DBA3B-3B3F-414D-88CF-478D479792F3}"/>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2528" name="Text Box 318">
          <a:extLst>
            <a:ext uri="{FF2B5EF4-FFF2-40B4-BE49-F238E27FC236}">
              <a16:creationId xmlns:a16="http://schemas.microsoft.com/office/drawing/2014/main" id="{EFBB5F88-C210-4BFE-A255-F734B50835AB}"/>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2529" name="Text Box 319">
          <a:extLst>
            <a:ext uri="{FF2B5EF4-FFF2-40B4-BE49-F238E27FC236}">
              <a16:creationId xmlns:a16="http://schemas.microsoft.com/office/drawing/2014/main" id="{0EE2A1AF-FEEB-4FDC-9D56-E89871383E0B}"/>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2530" name="Text Box 320">
          <a:extLst>
            <a:ext uri="{FF2B5EF4-FFF2-40B4-BE49-F238E27FC236}">
              <a16:creationId xmlns:a16="http://schemas.microsoft.com/office/drawing/2014/main" id="{A088DC84-E11F-41E6-A23D-053DF79BCBAC}"/>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2531" name="Text Box 321">
          <a:extLst>
            <a:ext uri="{FF2B5EF4-FFF2-40B4-BE49-F238E27FC236}">
              <a16:creationId xmlns:a16="http://schemas.microsoft.com/office/drawing/2014/main" id="{BBA32E83-C6CB-40AE-BCFD-4300E46AA561}"/>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2532" name="Text Box 322">
          <a:extLst>
            <a:ext uri="{FF2B5EF4-FFF2-40B4-BE49-F238E27FC236}">
              <a16:creationId xmlns:a16="http://schemas.microsoft.com/office/drawing/2014/main" id="{C0B869E8-ED62-4170-BFC3-A4FC68A8BE6E}"/>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2533" name="Text Box 323">
          <a:extLst>
            <a:ext uri="{FF2B5EF4-FFF2-40B4-BE49-F238E27FC236}">
              <a16:creationId xmlns:a16="http://schemas.microsoft.com/office/drawing/2014/main" id="{EDE757D4-13A4-4CF4-84E9-06F29A2DE39B}"/>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2534" name="Text Box 324">
          <a:extLst>
            <a:ext uri="{FF2B5EF4-FFF2-40B4-BE49-F238E27FC236}">
              <a16:creationId xmlns:a16="http://schemas.microsoft.com/office/drawing/2014/main" id="{C99DF895-1F77-46B8-9D55-1EBD5CE85225}"/>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2535" name="Text Box 325">
          <a:extLst>
            <a:ext uri="{FF2B5EF4-FFF2-40B4-BE49-F238E27FC236}">
              <a16:creationId xmlns:a16="http://schemas.microsoft.com/office/drawing/2014/main" id="{CC40E0FB-7ED5-42B2-BA63-42D38A518CEA}"/>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2536" name="Text Box 326">
          <a:extLst>
            <a:ext uri="{FF2B5EF4-FFF2-40B4-BE49-F238E27FC236}">
              <a16:creationId xmlns:a16="http://schemas.microsoft.com/office/drawing/2014/main" id="{F845C440-DE8A-4CDE-A852-531E1C1ECCA6}"/>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2537" name="Text Box 327">
          <a:extLst>
            <a:ext uri="{FF2B5EF4-FFF2-40B4-BE49-F238E27FC236}">
              <a16:creationId xmlns:a16="http://schemas.microsoft.com/office/drawing/2014/main" id="{596F1040-829E-42F2-B804-36CEB6FC0920}"/>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2538" name="Text Box 328">
          <a:extLst>
            <a:ext uri="{FF2B5EF4-FFF2-40B4-BE49-F238E27FC236}">
              <a16:creationId xmlns:a16="http://schemas.microsoft.com/office/drawing/2014/main" id="{D3685EFF-50A4-46C6-B4E6-158A978B0B6B}"/>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2539" name="Text Box 329">
          <a:extLst>
            <a:ext uri="{FF2B5EF4-FFF2-40B4-BE49-F238E27FC236}">
              <a16:creationId xmlns:a16="http://schemas.microsoft.com/office/drawing/2014/main" id="{FD1F7CEC-45B1-4CA8-8DC6-D531C8936F10}"/>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2540" name="Text Box 330">
          <a:extLst>
            <a:ext uri="{FF2B5EF4-FFF2-40B4-BE49-F238E27FC236}">
              <a16:creationId xmlns:a16="http://schemas.microsoft.com/office/drawing/2014/main" id="{2DFDA5FD-6382-4C39-A6A8-4D2D7B2C41EE}"/>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2541" name="Text Box 331">
          <a:extLst>
            <a:ext uri="{FF2B5EF4-FFF2-40B4-BE49-F238E27FC236}">
              <a16:creationId xmlns:a16="http://schemas.microsoft.com/office/drawing/2014/main" id="{1064EECB-C25E-4EDC-9430-FFF4AEF60F73}"/>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2542" name="Text Box 332">
          <a:extLst>
            <a:ext uri="{FF2B5EF4-FFF2-40B4-BE49-F238E27FC236}">
              <a16:creationId xmlns:a16="http://schemas.microsoft.com/office/drawing/2014/main" id="{442DE0D8-E167-442F-91BB-42160A383C4B}"/>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2543" name="Text Box 333">
          <a:extLst>
            <a:ext uri="{FF2B5EF4-FFF2-40B4-BE49-F238E27FC236}">
              <a16:creationId xmlns:a16="http://schemas.microsoft.com/office/drawing/2014/main" id="{1968F020-057B-49E4-B271-0D5B3754577B}"/>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2544" name="Text Box 334">
          <a:extLst>
            <a:ext uri="{FF2B5EF4-FFF2-40B4-BE49-F238E27FC236}">
              <a16:creationId xmlns:a16="http://schemas.microsoft.com/office/drawing/2014/main" id="{C3661FE2-63BC-4172-B522-AA3165C59F47}"/>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2545" name="Text Box 335">
          <a:extLst>
            <a:ext uri="{FF2B5EF4-FFF2-40B4-BE49-F238E27FC236}">
              <a16:creationId xmlns:a16="http://schemas.microsoft.com/office/drawing/2014/main" id="{57949D65-E888-4FD6-BCC3-F11519227427}"/>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6"/>
    <xdr:sp macro="" textlink="">
      <xdr:nvSpPr>
        <xdr:cNvPr id="2546" name="Text Box 336">
          <a:extLst>
            <a:ext uri="{FF2B5EF4-FFF2-40B4-BE49-F238E27FC236}">
              <a16:creationId xmlns:a16="http://schemas.microsoft.com/office/drawing/2014/main" id="{ECE2EB5B-8F88-4547-B804-5B042BBCEB01}"/>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6"/>
    <xdr:sp macro="" textlink="">
      <xdr:nvSpPr>
        <xdr:cNvPr id="2547" name="Text Box 337">
          <a:extLst>
            <a:ext uri="{FF2B5EF4-FFF2-40B4-BE49-F238E27FC236}">
              <a16:creationId xmlns:a16="http://schemas.microsoft.com/office/drawing/2014/main" id="{66C35460-2D43-417F-A751-F0E03B9DD7FC}"/>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2548" name="Text Box 338">
          <a:extLst>
            <a:ext uri="{FF2B5EF4-FFF2-40B4-BE49-F238E27FC236}">
              <a16:creationId xmlns:a16="http://schemas.microsoft.com/office/drawing/2014/main" id="{65A2D240-BC05-4052-ADD0-D5F8200A36D8}"/>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2549" name="Text Box 339">
          <a:extLst>
            <a:ext uri="{FF2B5EF4-FFF2-40B4-BE49-F238E27FC236}">
              <a16:creationId xmlns:a16="http://schemas.microsoft.com/office/drawing/2014/main" id="{51AE4E9F-4494-4328-87B6-3FB92082DEA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6"/>
    <xdr:sp macro="" textlink="">
      <xdr:nvSpPr>
        <xdr:cNvPr id="2550" name="Text Box 340">
          <a:extLst>
            <a:ext uri="{FF2B5EF4-FFF2-40B4-BE49-F238E27FC236}">
              <a16:creationId xmlns:a16="http://schemas.microsoft.com/office/drawing/2014/main" id="{117A9D4C-8923-4020-8DAF-2E9DD14814F8}"/>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2551" name="Text Box 341">
          <a:extLst>
            <a:ext uri="{FF2B5EF4-FFF2-40B4-BE49-F238E27FC236}">
              <a16:creationId xmlns:a16="http://schemas.microsoft.com/office/drawing/2014/main" id="{FA6AFC2C-A7EA-4F01-AB04-04FD74F25A9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2552" name="Text Box 342">
          <a:extLst>
            <a:ext uri="{FF2B5EF4-FFF2-40B4-BE49-F238E27FC236}">
              <a16:creationId xmlns:a16="http://schemas.microsoft.com/office/drawing/2014/main" id="{4CBE4237-D012-49BC-B140-F26EA604A4F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6"/>
    <xdr:sp macro="" textlink="">
      <xdr:nvSpPr>
        <xdr:cNvPr id="2553" name="Text Box 343">
          <a:extLst>
            <a:ext uri="{FF2B5EF4-FFF2-40B4-BE49-F238E27FC236}">
              <a16:creationId xmlns:a16="http://schemas.microsoft.com/office/drawing/2014/main" id="{CC58BDC7-8C81-41D0-A176-0E3D79F5489D}"/>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2554" name="Text Box 344">
          <a:extLst>
            <a:ext uri="{FF2B5EF4-FFF2-40B4-BE49-F238E27FC236}">
              <a16:creationId xmlns:a16="http://schemas.microsoft.com/office/drawing/2014/main" id="{376F9374-21A9-484E-9C3A-7F4031C7845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2555" name="Text Box 345">
          <a:extLst>
            <a:ext uri="{FF2B5EF4-FFF2-40B4-BE49-F238E27FC236}">
              <a16:creationId xmlns:a16="http://schemas.microsoft.com/office/drawing/2014/main" id="{429E7A78-30E6-491F-89DB-C85D444B719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2556" name="Text Box 346">
          <a:extLst>
            <a:ext uri="{FF2B5EF4-FFF2-40B4-BE49-F238E27FC236}">
              <a16:creationId xmlns:a16="http://schemas.microsoft.com/office/drawing/2014/main" id="{FC529CA1-9593-4315-92E2-93A86154641B}"/>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2557" name="Text Box 347">
          <a:extLst>
            <a:ext uri="{FF2B5EF4-FFF2-40B4-BE49-F238E27FC236}">
              <a16:creationId xmlns:a16="http://schemas.microsoft.com/office/drawing/2014/main" id="{ECEB06CE-B0B7-41F1-A4DB-50F6CC33D33F}"/>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2558" name="Text Box 348">
          <a:extLst>
            <a:ext uri="{FF2B5EF4-FFF2-40B4-BE49-F238E27FC236}">
              <a16:creationId xmlns:a16="http://schemas.microsoft.com/office/drawing/2014/main" id="{565191D4-11E7-41BF-AE1F-51E85D5F953C}"/>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2559" name="Text Box 349">
          <a:extLst>
            <a:ext uri="{FF2B5EF4-FFF2-40B4-BE49-F238E27FC236}">
              <a16:creationId xmlns:a16="http://schemas.microsoft.com/office/drawing/2014/main" id="{C1C52CD5-0402-4D7B-A1CB-95B9EE4D6A55}"/>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2560" name="Text Box 350">
          <a:extLst>
            <a:ext uri="{FF2B5EF4-FFF2-40B4-BE49-F238E27FC236}">
              <a16:creationId xmlns:a16="http://schemas.microsoft.com/office/drawing/2014/main" id="{D4F75249-D5E3-47B5-ABF8-32CE2DE65290}"/>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2561" name="Text Box 351">
          <a:extLst>
            <a:ext uri="{FF2B5EF4-FFF2-40B4-BE49-F238E27FC236}">
              <a16:creationId xmlns:a16="http://schemas.microsoft.com/office/drawing/2014/main" id="{EB1B0CA6-7661-441F-81BC-521DDB752656}"/>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2562" name="Text Box 352">
          <a:extLst>
            <a:ext uri="{FF2B5EF4-FFF2-40B4-BE49-F238E27FC236}">
              <a16:creationId xmlns:a16="http://schemas.microsoft.com/office/drawing/2014/main" id="{1A224824-48EC-43B7-85FD-3D8E62FEF5B2}"/>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2563" name="Text Box 353">
          <a:extLst>
            <a:ext uri="{FF2B5EF4-FFF2-40B4-BE49-F238E27FC236}">
              <a16:creationId xmlns:a16="http://schemas.microsoft.com/office/drawing/2014/main" id="{08DA4701-7107-4580-AB83-60EA412577E2}"/>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2564" name="Text Box 354">
          <a:extLst>
            <a:ext uri="{FF2B5EF4-FFF2-40B4-BE49-F238E27FC236}">
              <a16:creationId xmlns:a16="http://schemas.microsoft.com/office/drawing/2014/main" id="{DBD0F385-A48D-4AEF-9537-B83E8FF90C86}"/>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2565" name="Text Box 355">
          <a:extLst>
            <a:ext uri="{FF2B5EF4-FFF2-40B4-BE49-F238E27FC236}">
              <a16:creationId xmlns:a16="http://schemas.microsoft.com/office/drawing/2014/main" id="{746B6050-617C-453B-9049-60BCEA3BDBFC}"/>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2566" name="Text Box 356">
          <a:extLst>
            <a:ext uri="{FF2B5EF4-FFF2-40B4-BE49-F238E27FC236}">
              <a16:creationId xmlns:a16="http://schemas.microsoft.com/office/drawing/2014/main" id="{2D3B2C57-17FE-4950-A150-17EA66AD3EB8}"/>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2567" name="Text Box 357">
          <a:extLst>
            <a:ext uri="{FF2B5EF4-FFF2-40B4-BE49-F238E27FC236}">
              <a16:creationId xmlns:a16="http://schemas.microsoft.com/office/drawing/2014/main" id="{103281BA-8386-46B1-921B-2A3AA6E58108}"/>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2568" name="Text Box 358">
          <a:extLst>
            <a:ext uri="{FF2B5EF4-FFF2-40B4-BE49-F238E27FC236}">
              <a16:creationId xmlns:a16="http://schemas.microsoft.com/office/drawing/2014/main" id="{47EAD102-36A3-4AFF-8BC1-B2A3D2F94F45}"/>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2569" name="Text Box 359">
          <a:extLst>
            <a:ext uri="{FF2B5EF4-FFF2-40B4-BE49-F238E27FC236}">
              <a16:creationId xmlns:a16="http://schemas.microsoft.com/office/drawing/2014/main" id="{3271C8C6-C84F-4466-A684-AAEF6B010F63}"/>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2570" name="Text Box 360">
          <a:extLst>
            <a:ext uri="{FF2B5EF4-FFF2-40B4-BE49-F238E27FC236}">
              <a16:creationId xmlns:a16="http://schemas.microsoft.com/office/drawing/2014/main" id="{07B1E3F5-E5C4-44EB-88E1-64334FB511BB}"/>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2571" name="Text Box 361">
          <a:extLst>
            <a:ext uri="{FF2B5EF4-FFF2-40B4-BE49-F238E27FC236}">
              <a16:creationId xmlns:a16="http://schemas.microsoft.com/office/drawing/2014/main" id="{30197BC1-2100-4AE2-9B10-E8C7DE43B865}"/>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2572" name="Text Box 362">
          <a:extLst>
            <a:ext uri="{FF2B5EF4-FFF2-40B4-BE49-F238E27FC236}">
              <a16:creationId xmlns:a16="http://schemas.microsoft.com/office/drawing/2014/main" id="{E09883C1-93E3-4BCF-A60F-7632AA04E618}"/>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2573" name="Text Box 363">
          <a:extLst>
            <a:ext uri="{FF2B5EF4-FFF2-40B4-BE49-F238E27FC236}">
              <a16:creationId xmlns:a16="http://schemas.microsoft.com/office/drawing/2014/main" id="{647D7612-66E7-45C4-B9D9-FD3A8D17F742}"/>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2574" name="Text Box 364">
          <a:extLst>
            <a:ext uri="{FF2B5EF4-FFF2-40B4-BE49-F238E27FC236}">
              <a16:creationId xmlns:a16="http://schemas.microsoft.com/office/drawing/2014/main" id="{2FCB9CCD-549D-428E-B0A1-F43853C6FD73}"/>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2575" name="Text Box 365">
          <a:extLst>
            <a:ext uri="{FF2B5EF4-FFF2-40B4-BE49-F238E27FC236}">
              <a16:creationId xmlns:a16="http://schemas.microsoft.com/office/drawing/2014/main" id="{C6B31C71-AF02-488E-8A26-DDA41241EA73}"/>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2576" name="Text Box 366">
          <a:extLst>
            <a:ext uri="{FF2B5EF4-FFF2-40B4-BE49-F238E27FC236}">
              <a16:creationId xmlns:a16="http://schemas.microsoft.com/office/drawing/2014/main" id="{E3594755-3542-4D09-AB16-9575DD76D5B2}"/>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2577" name="Text Box 367">
          <a:extLst>
            <a:ext uri="{FF2B5EF4-FFF2-40B4-BE49-F238E27FC236}">
              <a16:creationId xmlns:a16="http://schemas.microsoft.com/office/drawing/2014/main" id="{205AB4BA-22B4-4DEE-BBA7-E7A2FD040836}"/>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2578" name="Text Box 368">
          <a:extLst>
            <a:ext uri="{FF2B5EF4-FFF2-40B4-BE49-F238E27FC236}">
              <a16:creationId xmlns:a16="http://schemas.microsoft.com/office/drawing/2014/main" id="{4A2E8A50-510C-4C99-8868-1E209652CBCC}"/>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2579" name="Text Box 369">
          <a:extLst>
            <a:ext uri="{FF2B5EF4-FFF2-40B4-BE49-F238E27FC236}">
              <a16:creationId xmlns:a16="http://schemas.microsoft.com/office/drawing/2014/main" id="{C389C3FE-2348-4A3B-8D91-D9D63B1A9213}"/>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2580" name="Text Box 370">
          <a:extLst>
            <a:ext uri="{FF2B5EF4-FFF2-40B4-BE49-F238E27FC236}">
              <a16:creationId xmlns:a16="http://schemas.microsoft.com/office/drawing/2014/main" id="{16D37CD0-DC6A-4FC4-9759-854CCC479219}"/>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2581" name="Text Box 371">
          <a:extLst>
            <a:ext uri="{FF2B5EF4-FFF2-40B4-BE49-F238E27FC236}">
              <a16:creationId xmlns:a16="http://schemas.microsoft.com/office/drawing/2014/main" id="{D303C05B-870A-441A-8FD8-6963D59E5184}"/>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2582" name="Text Box 372">
          <a:extLst>
            <a:ext uri="{FF2B5EF4-FFF2-40B4-BE49-F238E27FC236}">
              <a16:creationId xmlns:a16="http://schemas.microsoft.com/office/drawing/2014/main" id="{416D3CB2-6570-4C06-9244-86959C8AB742}"/>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6"/>
    <xdr:sp macro="" textlink="">
      <xdr:nvSpPr>
        <xdr:cNvPr id="2583" name="Text Box 373">
          <a:extLst>
            <a:ext uri="{FF2B5EF4-FFF2-40B4-BE49-F238E27FC236}">
              <a16:creationId xmlns:a16="http://schemas.microsoft.com/office/drawing/2014/main" id="{931615A2-E548-4568-8979-C45EE8CF53DB}"/>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3"/>
    <xdr:sp macro="" textlink="">
      <xdr:nvSpPr>
        <xdr:cNvPr id="2584" name="Text Box 374">
          <a:extLst>
            <a:ext uri="{FF2B5EF4-FFF2-40B4-BE49-F238E27FC236}">
              <a16:creationId xmlns:a16="http://schemas.microsoft.com/office/drawing/2014/main" id="{6B9B295D-EA53-4152-A9E0-49D7950F246A}"/>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2585" name="Text Box 375">
          <a:extLst>
            <a:ext uri="{FF2B5EF4-FFF2-40B4-BE49-F238E27FC236}">
              <a16:creationId xmlns:a16="http://schemas.microsoft.com/office/drawing/2014/main" id="{B8C2785C-30C8-4E0A-A9EF-66F42226CBF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2586" name="Text Box 376">
          <a:extLst>
            <a:ext uri="{FF2B5EF4-FFF2-40B4-BE49-F238E27FC236}">
              <a16:creationId xmlns:a16="http://schemas.microsoft.com/office/drawing/2014/main" id="{A1C09153-BE84-48E5-9374-1207124613B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3"/>
    <xdr:sp macro="" textlink="">
      <xdr:nvSpPr>
        <xdr:cNvPr id="2587" name="Text Box 377">
          <a:extLst>
            <a:ext uri="{FF2B5EF4-FFF2-40B4-BE49-F238E27FC236}">
              <a16:creationId xmlns:a16="http://schemas.microsoft.com/office/drawing/2014/main" id="{C0EF4230-F0C1-4AF2-8C77-F6E49EEB823D}"/>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2588" name="Text Box 378">
          <a:extLst>
            <a:ext uri="{FF2B5EF4-FFF2-40B4-BE49-F238E27FC236}">
              <a16:creationId xmlns:a16="http://schemas.microsoft.com/office/drawing/2014/main" id="{6C7C10EA-E9D4-410F-A7EA-7993129AF14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2589" name="Text Box 379">
          <a:extLst>
            <a:ext uri="{FF2B5EF4-FFF2-40B4-BE49-F238E27FC236}">
              <a16:creationId xmlns:a16="http://schemas.microsoft.com/office/drawing/2014/main" id="{66835884-9A22-4E59-B3E2-087696254A7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3"/>
    <xdr:sp macro="" textlink="">
      <xdr:nvSpPr>
        <xdr:cNvPr id="2590" name="Text Box 380">
          <a:extLst>
            <a:ext uri="{FF2B5EF4-FFF2-40B4-BE49-F238E27FC236}">
              <a16:creationId xmlns:a16="http://schemas.microsoft.com/office/drawing/2014/main" id="{6EF72491-A222-4CF2-9377-E05CADB1CB8E}"/>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2591" name="Text Box 381">
          <a:extLst>
            <a:ext uri="{FF2B5EF4-FFF2-40B4-BE49-F238E27FC236}">
              <a16:creationId xmlns:a16="http://schemas.microsoft.com/office/drawing/2014/main" id="{4E5D8FF9-5320-4E68-B307-9C51280B497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2592" name="Text Box 382">
          <a:extLst>
            <a:ext uri="{FF2B5EF4-FFF2-40B4-BE49-F238E27FC236}">
              <a16:creationId xmlns:a16="http://schemas.microsoft.com/office/drawing/2014/main" id="{5EA6219A-52A1-4967-BEBA-217AAC1DE5D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2593" name="Text Box 383">
          <a:extLst>
            <a:ext uri="{FF2B5EF4-FFF2-40B4-BE49-F238E27FC236}">
              <a16:creationId xmlns:a16="http://schemas.microsoft.com/office/drawing/2014/main" id="{DCE32FBD-0984-4F89-BD7E-D7F0536E0F70}"/>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2594" name="Text Box 384">
          <a:extLst>
            <a:ext uri="{FF2B5EF4-FFF2-40B4-BE49-F238E27FC236}">
              <a16:creationId xmlns:a16="http://schemas.microsoft.com/office/drawing/2014/main" id="{7E0D3512-6917-4381-952D-25DE0875A5BA}"/>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2595" name="Text Box 385">
          <a:extLst>
            <a:ext uri="{FF2B5EF4-FFF2-40B4-BE49-F238E27FC236}">
              <a16:creationId xmlns:a16="http://schemas.microsoft.com/office/drawing/2014/main" id="{191256C6-0199-440B-AA51-DECABB7DE04E}"/>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2596" name="Text Box 386">
          <a:extLst>
            <a:ext uri="{FF2B5EF4-FFF2-40B4-BE49-F238E27FC236}">
              <a16:creationId xmlns:a16="http://schemas.microsoft.com/office/drawing/2014/main" id="{A9E2ECD9-87AF-4A9A-AC35-AB9AAC6AA8B6}"/>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2597" name="Text Box 387">
          <a:extLst>
            <a:ext uri="{FF2B5EF4-FFF2-40B4-BE49-F238E27FC236}">
              <a16:creationId xmlns:a16="http://schemas.microsoft.com/office/drawing/2014/main" id="{5A7E2283-580E-4CD6-867B-0FD389C0C0FA}"/>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2598" name="Text Box 388">
          <a:extLst>
            <a:ext uri="{FF2B5EF4-FFF2-40B4-BE49-F238E27FC236}">
              <a16:creationId xmlns:a16="http://schemas.microsoft.com/office/drawing/2014/main" id="{3CDC3FBB-34D6-44B5-B72B-77FE0159398E}"/>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2599" name="Text Box 389">
          <a:extLst>
            <a:ext uri="{FF2B5EF4-FFF2-40B4-BE49-F238E27FC236}">
              <a16:creationId xmlns:a16="http://schemas.microsoft.com/office/drawing/2014/main" id="{916F89CB-CE29-47CC-B00B-CC8B56BF3C3E}"/>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2600" name="Text Box 390">
          <a:extLst>
            <a:ext uri="{FF2B5EF4-FFF2-40B4-BE49-F238E27FC236}">
              <a16:creationId xmlns:a16="http://schemas.microsoft.com/office/drawing/2014/main" id="{DBB7AFFC-1FDF-4521-8AAF-328410CAEF40}"/>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2601" name="Text Box 391">
          <a:extLst>
            <a:ext uri="{FF2B5EF4-FFF2-40B4-BE49-F238E27FC236}">
              <a16:creationId xmlns:a16="http://schemas.microsoft.com/office/drawing/2014/main" id="{179F034A-4727-4297-B010-6ABD79E267DA}"/>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2602" name="Text Box 392">
          <a:extLst>
            <a:ext uri="{FF2B5EF4-FFF2-40B4-BE49-F238E27FC236}">
              <a16:creationId xmlns:a16="http://schemas.microsoft.com/office/drawing/2014/main" id="{BF64F641-E4B6-4F83-A454-64E8545CD5E2}"/>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2603" name="Text Box 393">
          <a:extLst>
            <a:ext uri="{FF2B5EF4-FFF2-40B4-BE49-F238E27FC236}">
              <a16:creationId xmlns:a16="http://schemas.microsoft.com/office/drawing/2014/main" id="{E475B152-E3A8-440A-B536-A26ED2B3B8DD}"/>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2604" name="Text Box 394">
          <a:extLst>
            <a:ext uri="{FF2B5EF4-FFF2-40B4-BE49-F238E27FC236}">
              <a16:creationId xmlns:a16="http://schemas.microsoft.com/office/drawing/2014/main" id="{8AB83963-1458-472A-B296-EF91F34D50A3}"/>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2605" name="Text Box 395">
          <a:extLst>
            <a:ext uri="{FF2B5EF4-FFF2-40B4-BE49-F238E27FC236}">
              <a16:creationId xmlns:a16="http://schemas.microsoft.com/office/drawing/2014/main" id="{160470AA-18FE-4B7A-B330-C4FF39DD2283}"/>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2606" name="Text Box 396">
          <a:extLst>
            <a:ext uri="{FF2B5EF4-FFF2-40B4-BE49-F238E27FC236}">
              <a16:creationId xmlns:a16="http://schemas.microsoft.com/office/drawing/2014/main" id="{B767E5B7-0255-49C3-BC95-3D814C7B9E8D}"/>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2607" name="Text Box 397">
          <a:extLst>
            <a:ext uri="{FF2B5EF4-FFF2-40B4-BE49-F238E27FC236}">
              <a16:creationId xmlns:a16="http://schemas.microsoft.com/office/drawing/2014/main" id="{BEAC59C4-0BE9-4957-BC61-7EF4088EFA86}"/>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2608" name="Text Box 398">
          <a:extLst>
            <a:ext uri="{FF2B5EF4-FFF2-40B4-BE49-F238E27FC236}">
              <a16:creationId xmlns:a16="http://schemas.microsoft.com/office/drawing/2014/main" id="{5EAF01CC-4E3A-49D1-8DB5-01376B4DE0E5}"/>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2609" name="Text Box 399">
          <a:extLst>
            <a:ext uri="{FF2B5EF4-FFF2-40B4-BE49-F238E27FC236}">
              <a16:creationId xmlns:a16="http://schemas.microsoft.com/office/drawing/2014/main" id="{D068698C-2A3E-48D2-9778-9CD994E8ED10}"/>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2610" name="Text Box 400">
          <a:extLst>
            <a:ext uri="{FF2B5EF4-FFF2-40B4-BE49-F238E27FC236}">
              <a16:creationId xmlns:a16="http://schemas.microsoft.com/office/drawing/2014/main" id="{9E173A99-5D81-43AC-8E1E-27F834251577}"/>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2611" name="Text Box 401">
          <a:extLst>
            <a:ext uri="{FF2B5EF4-FFF2-40B4-BE49-F238E27FC236}">
              <a16:creationId xmlns:a16="http://schemas.microsoft.com/office/drawing/2014/main" id="{F780CFFC-5904-4778-8565-238FDFA06A67}"/>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2612" name="Text Box 402">
          <a:extLst>
            <a:ext uri="{FF2B5EF4-FFF2-40B4-BE49-F238E27FC236}">
              <a16:creationId xmlns:a16="http://schemas.microsoft.com/office/drawing/2014/main" id="{5681E3FF-2C53-4F76-80A0-4D07EAFFD693}"/>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2613" name="Text Box 403">
          <a:extLst>
            <a:ext uri="{FF2B5EF4-FFF2-40B4-BE49-F238E27FC236}">
              <a16:creationId xmlns:a16="http://schemas.microsoft.com/office/drawing/2014/main" id="{FF619310-2A8C-4BA1-9487-33BEDD607D28}"/>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2614" name="Text Box 404">
          <a:extLst>
            <a:ext uri="{FF2B5EF4-FFF2-40B4-BE49-F238E27FC236}">
              <a16:creationId xmlns:a16="http://schemas.microsoft.com/office/drawing/2014/main" id="{279CD89B-AB4A-428A-BD23-EAF5CA458107}"/>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2615" name="Text Box 405">
          <a:extLst>
            <a:ext uri="{FF2B5EF4-FFF2-40B4-BE49-F238E27FC236}">
              <a16:creationId xmlns:a16="http://schemas.microsoft.com/office/drawing/2014/main" id="{92D69822-358C-46DC-9FE9-51910EF05BDB}"/>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2616" name="Text Box 406">
          <a:extLst>
            <a:ext uri="{FF2B5EF4-FFF2-40B4-BE49-F238E27FC236}">
              <a16:creationId xmlns:a16="http://schemas.microsoft.com/office/drawing/2014/main" id="{FA563FCE-75B5-400E-BB3A-DB3E18ADEDA6}"/>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2617" name="Text Box 407">
          <a:extLst>
            <a:ext uri="{FF2B5EF4-FFF2-40B4-BE49-F238E27FC236}">
              <a16:creationId xmlns:a16="http://schemas.microsoft.com/office/drawing/2014/main" id="{9067493F-566F-42FB-93A8-97D2947EDAB6}"/>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2618" name="Text Box 408">
          <a:extLst>
            <a:ext uri="{FF2B5EF4-FFF2-40B4-BE49-F238E27FC236}">
              <a16:creationId xmlns:a16="http://schemas.microsoft.com/office/drawing/2014/main" id="{7D85A94D-FFD4-4A84-B14B-94806ADA7596}"/>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2619" name="Text Box 409">
          <a:extLst>
            <a:ext uri="{FF2B5EF4-FFF2-40B4-BE49-F238E27FC236}">
              <a16:creationId xmlns:a16="http://schemas.microsoft.com/office/drawing/2014/main" id="{84D18B19-F0C5-48FE-AB58-9C5EB6F438E7}"/>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3"/>
    <xdr:sp macro="" textlink="">
      <xdr:nvSpPr>
        <xdr:cNvPr id="2620" name="Text Box 410">
          <a:extLst>
            <a:ext uri="{FF2B5EF4-FFF2-40B4-BE49-F238E27FC236}">
              <a16:creationId xmlns:a16="http://schemas.microsoft.com/office/drawing/2014/main" id="{0166C430-BFBE-4221-8C79-7A6A2E0F4D52}"/>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7"/>
    <xdr:sp macro="" textlink="">
      <xdr:nvSpPr>
        <xdr:cNvPr id="2621" name="Text Box 411">
          <a:extLst>
            <a:ext uri="{FF2B5EF4-FFF2-40B4-BE49-F238E27FC236}">
              <a16:creationId xmlns:a16="http://schemas.microsoft.com/office/drawing/2014/main" id="{52CE83DE-60FF-435E-9D6F-604918EB9617}"/>
            </a:ext>
          </a:extLst>
        </xdr:cNvPr>
        <xdr:cNvSpPr txBox="1">
          <a:spLocks noChangeArrowheads="1"/>
        </xdr:cNvSpPr>
      </xdr:nvSpPr>
      <xdr:spPr bwMode="auto">
        <a:xfrm>
          <a:off x="1076325" y="343852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2622" name="Text Box 412">
          <a:extLst>
            <a:ext uri="{FF2B5EF4-FFF2-40B4-BE49-F238E27FC236}">
              <a16:creationId xmlns:a16="http://schemas.microsoft.com/office/drawing/2014/main" id="{7E2E3475-B676-464D-A714-EA33A6ACB75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2623" name="Text Box 413">
          <a:extLst>
            <a:ext uri="{FF2B5EF4-FFF2-40B4-BE49-F238E27FC236}">
              <a16:creationId xmlns:a16="http://schemas.microsoft.com/office/drawing/2014/main" id="{0F606EA8-9DCD-4E96-A3C5-1EE249F09158}"/>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7"/>
    <xdr:sp macro="" textlink="">
      <xdr:nvSpPr>
        <xdr:cNvPr id="2624" name="Text Box 414">
          <a:extLst>
            <a:ext uri="{FF2B5EF4-FFF2-40B4-BE49-F238E27FC236}">
              <a16:creationId xmlns:a16="http://schemas.microsoft.com/office/drawing/2014/main" id="{86D449F5-C266-4BCB-A2C5-6C2DD0288005}"/>
            </a:ext>
          </a:extLst>
        </xdr:cNvPr>
        <xdr:cNvSpPr txBox="1">
          <a:spLocks noChangeArrowheads="1"/>
        </xdr:cNvSpPr>
      </xdr:nvSpPr>
      <xdr:spPr bwMode="auto">
        <a:xfrm>
          <a:off x="1076325" y="343852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2625" name="Text Box 415">
          <a:extLst>
            <a:ext uri="{FF2B5EF4-FFF2-40B4-BE49-F238E27FC236}">
              <a16:creationId xmlns:a16="http://schemas.microsoft.com/office/drawing/2014/main" id="{D114CB10-96DC-4BC5-9603-52AA3D3E8E7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2626" name="Text Box 416">
          <a:extLst>
            <a:ext uri="{FF2B5EF4-FFF2-40B4-BE49-F238E27FC236}">
              <a16:creationId xmlns:a16="http://schemas.microsoft.com/office/drawing/2014/main" id="{2203D51D-7B29-4D23-8726-EFA24C23011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7"/>
    <xdr:sp macro="" textlink="">
      <xdr:nvSpPr>
        <xdr:cNvPr id="2627" name="Text Box 417">
          <a:extLst>
            <a:ext uri="{FF2B5EF4-FFF2-40B4-BE49-F238E27FC236}">
              <a16:creationId xmlns:a16="http://schemas.microsoft.com/office/drawing/2014/main" id="{0855619F-FE99-46AD-B488-97D2C3F4023B}"/>
            </a:ext>
          </a:extLst>
        </xdr:cNvPr>
        <xdr:cNvSpPr txBox="1">
          <a:spLocks noChangeArrowheads="1"/>
        </xdr:cNvSpPr>
      </xdr:nvSpPr>
      <xdr:spPr bwMode="auto">
        <a:xfrm>
          <a:off x="1076325" y="343852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2628" name="Text Box 418">
          <a:extLst>
            <a:ext uri="{FF2B5EF4-FFF2-40B4-BE49-F238E27FC236}">
              <a16:creationId xmlns:a16="http://schemas.microsoft.com/office/drawing/2014/main" id="{BFB65B2F-23F2-4C24-86A7-AB8C431F635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2629" name="Text Box 419">
          <a:extLst>
            <a:ext uri="{FF2B5EF4-FFF2-40B4-BE49-F238E27FC236}">
              <a16:creationId xmlns:a16="http://schemas.microsoft.com/office/drawing/2014/main" id="{D70025E3-2476-47AB-B817-12AA806292F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2630" name="Text Box 420">
          <a:extLst>
            <a:ext uri="{FF2B5EF4-FFF2-40B4-BE49-F238E27FC236}">
              <a16:creationId xmlns:a16="http://schemas.microsoft.com/office/drawing/2014/main" id="{DFB8DCCE-D915-4315-9F30-46C3A893D612}"/>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2631" name="Text Box 421">
          <a:extLst>
            <a:ext uri="{FF2B5EF4-FFF2-40B4-BE49-F238E27FC236}">
              <a16:creationId xmlns:a16="http://schemas.microsoft.com/office/drawing/2014/main" id="{5BA3B4B6-BB78-495E-A1E6-22CC323B58B6}"/>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2632" name="Text Box 422">
          <a:extLst>
            <a:ext uri="{FF2B5EF4-FFF2-40B4-BE49-F238E27FC236}">
              <a16:creationId xmlns:a16="http://schemas.microsoft.com/office/drawing/2014/main" id="{4BC3F9C5-B597-44D1-BCC3-93B148398CF9}"/>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2633" name="Text Box 423">
          <a:extLst>
            <a:ext uri="{FF2B5EF4-FFF2-40B4-BE49-F238E27FC236}">
              <a16:creationId xmlns:a16="http://schemas.microsoft.com/office/drawing/2014/main" id="{E5D9FB9E-6000-4BAD-AA11-BFBE60DFD3AF}"/>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2634" name="Text Box 424">
          <a:extLst>
            <a:ext uri="{FF2B5EF4-FFF2-40B4-BE49-F238E27FC236}">
              <a16:creationId xmlns:a16="http://schemas.microsoft.com/office/drawing/2014/main" id="{5E08B535-F0ED-4F0D-A2C8-0AEA766CF9A8}"/>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2635" name="Text Box 425">
          <a:extLst>
            <a:ext uri="{FF2B5EF4-FFF2-40B4-BE49-F238E27FC236}">
              <a16:creationId xmlns:a16="http://schemas.microsoft.com/office/drawing/2014/main" id="{3F20A3F3-8EC7-4134-8896-005368224D58}"/>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2636" name="Text Box 426">
          <a:extLst>
            <a:ext uri="{FF2B5EF4-FFF2-40B4-BE49-F238E27FC236}">
              <a16:creationId xmlns:a16="http://schemas.microsoft.com/office/drawing/2014/main" id="{0C50679D-3838-4FB7-ABAF-EE000638F3C5}"/>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2637" name="Text Box 427">
          <a:extLst>
            <a:ext uri="{FF2B5EF4-FFF2-40B4-BE49-F238E27FC236}">
              <a16:creationId xmlns:a16="http://schemas.microsoft.com/office/drawing/2014/main" id="{B36D849F-28A2-4391-BAE0-CF538A9B9208}"/>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2638" name="Text Box 428">
          <a:extLst>
            <a:ext uri="{FF2B5EF4-FFF2-40B4-BE49-F238E27FC236}">
              <a16:creationId xmlns:a16="http://schemas.microsoft.com/office/drawing/2014/main" id="{74BB1808-D5F8-4C87-9368-1B3F2E913AB2}"/>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2639" name="Text Box 429">
          <a:extLst>
            <a:ext uri="{FF2B5EF4-FFF2-40B4-BE49-F238E27FC236}">
              <a16:creationId xmlns:a16="http://schemas.microsoft.com/office/drawing/2014/main" id="{E6D4E159-8727-4835-8856-6350228BF1A2}"/>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2640" name="Text Box 430">
          <a:extLst>
            <a:ext uri="{FF2B5EF4-FFF2-40B4-BE49-F238E27FC236}">
              <a16:creationId xmlns:a16="http://schemas.microsoft.com/office/drawing/2014/main" id="{FC17B7E5-D336-45C5-9DAD-E0E96F8310A5}"/>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2641" name="Text Box 431">
          <a:extLst>
            <a:ext uri="{FF2B5EF4-FFF2-40B4-BE49-F238E27FC236}">
              <a16:creationId xmlns:a16="http://schemas.microsoft.com/office/drawing/2014/main" id="{6E3F8E51-C067-41F2-A257-3CE9E67CC25C}"/>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2642" name="Text Box 432">
          <a:extLst>
            <a:ext uri="{FF2B5EF4-FFF2-40B4-BE49-F238E27FC236}">
              <a16:creationId xmlns:a16="http://schemas.microsoft.com/office/drawing/2014/main" id="{DDBD5A51-A574-44FD-86D6-3D6E3A76B8A3}"/>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2643" name="Text Box 433">
          <a:extLst>
            <a:ext uri="{FF2B5EF4-FFF2-40B4-BE49-F238E27FC236}">
              <a16:creationId xmlns:a16="http://schemas.microsoft.com/office/drawing/2014/main" id="{19A0D0D4-5890-4EC2-9620-C7CB9EDEB312}"/>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2644" name="Text Box 434">
          <a:extLst>
            <a:ext uri="{FF2B5EF4-FFF2-40B4-BE49-F238E27FC236}">
              <a16:creationId xmlns:a16="http://schemas.microsoft.com/office/drawing/2014/main" id="{8532AB59-289D-4D06-A0CE-AC8DB2711475}"/>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2645" name="Text Box 435">
          <a:extLst>
            <a:ext uri="{FF2B5EF4-FFF2-40B4-BE49-F238E27FC236}">
              <a16:creationId xmlns:a16="http://schemas.microsoft.com/office/drawing/2014/main" id="{01671F02-675D-428F-8335-D62A32266510}"/>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2646" name="Text Box 436">
          <a:extLst>
            <a:ext uri="{FF2B5EF4-FFF2-40B4-BE49-F238E27FC236}">
              <a16:creationId xmlns:a16="http://schemas.microsoft.com/office/drawing/2014/main" id="{7D8291C8-1861-4A7A-BBFC-017B8031F7A9}"/>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2647" name="Text Box 437">
          <a:extLst>
            <a:ext uri="{FF2B5EF4-FFF2-40B4-BE49-F238E27FC236}">
              <a16:creationId xmlns:a16="http://schemas.microsoft.com/office/drawing/2014/main" id="{0743D5EF-E7E0-4450-A5F8-B8A8D3334A02}"/>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2648" name="Text Box 438">
          <a:extLst>
            <a:ext uri="{FF2B5EF4-FFF2-40B4-BE49-F238E27FC236}">
              <a16:creationId xmlns:a16="http://schemas.microsoft.com/office/drawing/2014/main" id="{81118D21-D85D-48A9-A906-41E1C64D570F}"/>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2649" name="Text Box 439">
          <a:extLst>
            <a:ext uri="{FF2B5EF4-FFF2-40B4-BE49-F238E27FC236}">
              <a16:creationId xmlns:a16="http://schemas.microsoft.com/office/drawing/2014/main" id="{D961D9DA-E855-49D0-8695-36DF5064076C}"/>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2650" name="Text Box 440">
          <a:extLst>
            <a:ext uri="{FF2B5EF4-FFF2-40B4-BE49-F238E27FC236}">
              <a16:creationId xmlns:a16="http://schemas.microsoft.com/office/drawing/2014/main" id="{BBBB2E9B-7BE1-4A3E-B09F-E5C861DCCF87}"/>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2651" name="Text Box 441">
          <a:extLst>
            <a:ext uri="{FF2B5EF4-FFF2-40B4-BE49-F238E27FC236}">
              <a16:creationId xmlns:a16="http://schemas.microsoft.com/office/drawing/2014/main" id="{2C87113B-FF55-4242-92EC-B50E4378D6AE}"/>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2652" name="Text Box 442">
          <a:extLst>
            <a:ext uri="{FF2B5EF4-FFF2-40B4-BE49-F238E27FC236}">
              <a16:creationId xmlns:a16="http://schemas.microsoft.com/office/drawing/2014/main" id="{87CC6CE4-C9C9-4E95-93FC-4386727B00E2}"/>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2653" name="Text Box 443">
          <a:extLst>
            <a:ext uri="{FF2B5EF4-FFF2-40B4-BE49-F238E27FC236}">
              <a16:creationId xmlns:a16="http://schemas.microsoft.com/office/drawing/2014/main" id="{0D991C23-C3D3-481A-A986-8C8438986030}"/>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2654" name="Text Box 444">
          <a:extLst>
            <a:ext uri="{FF2B5EF4-FFF2-40B4-BE49-F238E27FC236}">
              <a16:creationId xmlns:a16="http://schemas.microsoft.com/office/drawing/2014/main" id="{00211D96-BCAA-4C00-9D6F-F5BBD61C4946}"/>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2655" name="Text Box 445">
          <a:extLst>
            <a:ext uri="{FF2B5EF4-FFF2-40B4-BE49-F238E27FC236}">
              <a16:creationId xmlns:a16="http://schemas.microsoft.com/office/drawing/2014/main" id="{1324B2E1-5FEE-40F7-AC28-F0A4C65469E1}"/>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2656" name="Text Box 446">
          <a:extLst>
            <a:ext uri="{FF2B5EF4-FFF2-40B4-BE49-F238E27FC236}">
              <a16:creationId xmlns:a16="http://schemas.microsoft.com/office/drawing/2014/main" id="{5EE7AE51-3E01-4810-ACB0-B70A8921BD1E}"/>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7"/>
    <xdr:sp macro="" textlink="">
      <xdr:nvSpPr>
        <xdr:cNvPr id="2657" name="Text Box 447">
          <a:extLst>
            <a:ext uri="{FF2B5EF4-FFF2-40B4-BE49-F238E27FC236}">
              <a16:creationId xmlns:a16="http://schemas.microsoft.com/office/drawing/2014/main" id="{7D3FF9A4-0431-432B-9747-556F3EE325D4}"/>
            </a:ext>
          </a:extLst>
        </xdr:cNvPr>
        <xdr:cNvSpPr txBox="1">
          <a:spLocks noChangeArrowheads="1"/>
        </xdr:cNvSpPr>
      </xdr:nvSpPr>
      <xdr:spPr bwMode="auto">
        <a:xfrm>
          <a:off x="1076325" y="343852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2658" name="Text Box 448">
          <a:extLst>
            <a:ext uri="{FF2B5EF4-FFF2-40B4-BE49-F238E27FC236}">
              <a16:creationId xmlns:a16="http://schemas.microsoft.com/office/drawing/2014/main" id="{648B7F4A-5ED0-4ED6-BC8D-A84706EB468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2659" name="Text Box 449">
          <a:extLst>
            <a:ext uri="{FF2B5EF4-FFF2-40B4-BE49-F238E27FC236}">
              <a16:creationId xmlns:a16="http://schemas.microsoft.com/office/drawing/2014/main" id="{3741DF80-9A0E-4B81-8382-4A5D5FF73B5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4"/>
    <xdr:sp macro="" textlink="">
      <xdr:nvSpPr>
        <xdr:cNvPr id="2660" name="Text Box 450">
          <a:extLst>
            <a:ext uri="{FF2B5EF4-FFF2-40B4-BE49-F238E27FC236}">
              <a16:creationId xmlns:a16="http://schemas.microsoft.com/office/drawing/2014/main" id="{29789283-7C7A-41CC-8AE1-8D90232EA6D6}"/>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2661" name="Text Box 451">
          <a:extLst>
            <a:ext uri="{FF2B5EF4-FFF2-40B4-BE49-F238E27FC236}">
              <a16:creationId xmlns:a16="http://schemas.microsoft.com/office/drawing/2014/main" id="{89FE9CBD-13B1-4788-A682-BB2AF5AC575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2662" name="Text Box 452">
          <a:extLst>
            <a:ext uri="{FF2B5EF4-FFF2-40B4-BE49-F238E27FC236}">
              <a16:creationId xmlns:a16="http://schemas.microsoft.com/office/drawing/2014/main" id="{C5F6A23E-6B74-482C-A68E-83A8F46A87B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4"/>
    <xdr:sp macro="" textlink="">
      <xdr:nvSpPr>
        <xdr:cNvPr id="2663" name="Text Box 453">
          <a:extLst>
            <a:ext uri="{FF2B5EF4-FFF2-40B4-BE49-F238E27FC236}">
              <a16:creationId xmlns:a16="http://schemas.microsoft.com/office/drawing/2014/main" id="{2F17F7C7-C352-47D6-8DB0-AD07C6714047}"/>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2664" name="Text Box 454">
          <a:extLst>
            <a:ext uri="{FF2B5EF4-FFF2-40B4-BE49-F238E27FC236}">
              <a16:creationId xmlns:a16="http://schemas.microsoft.com/office/drawing/2014/main" id="{2D4155D1-51DC-49D2-91E2-49A703E9E42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2665" name="Text Box 455">
          <a:extLst>
            <a:ext uri="{FF2B5EF4-FFF2-40B4-BE49-F238E27FC236}">
              <a16:creationId xmlns:a16="http://schemas.microsoft.com/office/drawing/2014/main" id="{F57381CE-8DB2-43AB-B868-C084EB24415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4"/>
    <xdr:sp macro="" textlink="">
      <xdr:nvSpPr>
        <xdr:cNvPr id="2666" name="Text Box 456">
          <a:extLst>
            <a:ext uri="{FF2B5EF4-FFF2-40B4-BE49-F238E27FC236}">
              <a16:creationId xmlns:a16="http://schemas.microsoft.com/office/drawing/2014/main" id="{6E894188-044A-4B8E-B15C-070BF0082464}"/>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4"/>
    <xdr:sp macro="" textlink="">
      <xdr:nvSpPr>
        <xdr:cNvPr id="2667" name="Text Box 457">
          <a:extLst>
            <a:ext uri="{FF2B5EF4-FFF2-40B4-BE49-F238E27FC236}">
              <a16:creationId xmlns:a16="http://schemas.microsoft.com/office/drawing/2014/main" id="{DAF9845E-B011-4C60-A936-68B828059AC3}"/>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2668" name="Text Box 458">
          <a:extLst>
            <a:ext uri="{FF2B5EF4-FFF2-40B4-BE49-F238E27FC236}">
              <a16:creationId xmlns:a16="http://schemas.microsoft.com/office/drawing/2014/main" id="{7BBD08F6-D882-485D-BB58-A0F7005EDCB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2669" name="Text Box 459">
          <a:extLst>
            <a:ext uri="{FF2B5EF4-FFF2-40B4-BE49-F238E27FC236}">
              <a16:creationId xmlns:a16="http://schemas.microsoft.com/office/drawing/2014/main" id="{4C6638D2-0F94-463C-98B1-51D8738464B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4"/>
    <xdr:sp macro="" textlink="">
      <xdr:nvSpPr>
        <xdr:cNvPr id="2670" name="Text Box 460">
          <a:extLst>
            <a:ext uri="{FF2B5EF4-FFF2-40B4-BE49-F238E27FC236}">
              <a16:creationId xmlns:a16="http://schemas.microsoft.com/office/drawing/2014/main" id="{A6BB83C1-8099-4585-B384-C2640A0B4511}"/>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2671" name="Text Box 461">
          <a:extLst>
            <a:ext uri="{FF2B5EF4-FFF2-40B4-BE49-F238E27FC236}">
              <a16:creationId xmlns:a16="http://schemas.microsoft.com/office/drawing/2014/main" id="{CCB46679-1A8A-49AA-9C4E-F7B1D58B8D58}"/>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2672" name="Text Box 462">
          <a:extLst>
            <a:ext uri="{FF2B5EF4-FFF2-40B4-BE49-F238E27FC236}">
              <a16:creationId xmlns:a16="http://schemas.microsoft.com/office/drawing/2014/main" id="{2A995934-74B4-4E9C-8588-B7966ABB42F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4"/>
    <xdr:sp macro="" textlink="">
      <xdr:nvSpPr>
        <xdr:cNvPr id="2673" name="Text Box 463">
          <a:extLst>
            <a:ext uri="{FF2B5EF4-FFF2-40B4-BE49-F238E27FC236}">
              <a16:creationId xmlns:a16="http://schemas.microsoft.com/office/drawing/2014/main" id="{8471FD8A-899D-49ED-BD6A-37FA62412C25}"/>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2674" name="Text Box 464">
          <a:extLst>
            <a:ext uri="{FF2B5EF4-FFF2-40B4-BE49-F238E27FC236}">
              <a16:creationId xmlns:a16="http://schemas.microsoft.com/office/drawing/2014/main" id="{263EF6F9-8740-4968-803F-A46F6076139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2675" name="Text Box 465">
          <a:extLst>
            <a:ext uri="{FF2B5EF4-FFF2-40B4-BE49-F238E27FC236}">
              <a16:creationId xmlns:a16="http://schemas.microsoft.com/office/drawing/2014/main" id="{48375411-755C-46AA-924A-38C96B5CE3C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4"/>
    <xdr:sp macro="" textlink="">
      <xdr:nvSpPr>
        <xdr:cNvPr id="2676" name="Text Box 466">
          <a:extLst>
            <a:ext uri="{FF2B5EF4-FFF2-40B4-BE49-F238E27FC236}">
              <a16:creationId xmlns:a16="http://schemas.microsoft.com/office/drawing/2014/main" id="{136C2AF5-2DD5-4A56-87B0-AD77D967F102}"/>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4"/>
    <xdr:sp macro="" textlink="">
      <xdr:nvSpPr>
        <xdr:cNvPr id="2677" name="Text Box 467">
          <a:extLst>
            <a:ext uri="{FF2B5EF4-FFF2-40B4-BE49-F238E27FC236}">
              <a16:creationId xmlns:a16="http://schemas.microsoft.com/office/drawing/2014/main" id="{D6F432AF-FD31-4B88-B5AD-A85CA2CB741D}"/>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2678" name="Text Box 468">
          <a:extLst>
            <a:ext uri="{FF2B5EF4-FFF2-40B4-BE49-F238E27FC236}">
              <a16:creationId xmlns:a16="http://schemas.microsoft.com/office/drawing/2014/main" id="{2C46AA71-1F44-4D8B-B3AE-8A0E4271524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2679" name="Text Box 469">
          <a:extLst>
            <a:ext uri="{FF2B5EF4-FFF2-40B4-BE49-F238E27FC236}">
              <a16:creationId xmlns:a16="http://schemas.microsoft.com/office/drawing/2014/main" id="{A47B8EC2-3D79-40BA-9348-D526585C998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4"/>
    <xdr:sp macro="" textlink="">
      <xdr:nvSpPr>
        <xdr:cNvPr id="2680" name="Text Box 470">
          <a:extLst>
            <a:ext uri="{FF2B5EF4-FFF2-40B4-BE49-F238E27FC236}">
              <a16:creationId xmlns:a16="http://schemas.microsoft.com/office/drawing/2014/main" id="{57855191-1271-4EC0-B363-866C233686B9}"/>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2681" name="Text Box 471">
          <a:extLst>
            <a:ext uri="{FF2B5EF4-FFF2-40B4-BE49-F238E27FC236}">
              <a16:creationId xmlns:a16="http://schemas.microsoft.com/office/drawing/2014/main" id="{C4D982C0-EDA3-460C-A7ED-92FA38AD7FD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2682" name="Text Box 472">
          <a:extLst>
            <a:ext uri="{FF2B5EF4-FFF2-40B4-BE49-F238E27FC236}">
              <a16:creationId xmlns:a16="http://schemas.microsoft.com/office/drawing/2014/main" id="{7A851C68-BFAD-4461-B79D-D1BE79A48D3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4"/>
    <xdr:sp macro="" textlink="">
      <xdr:nvSpPr>
        <xdr:cNvPr id="2683" name="Text Box 473">
          <a:extLst>
            <a:ext uri="{FF2B5EF4-FFF2-40B4-BE49-F238E27FC236}">
              <a16:creationId xmlns:a16="http://schemas.microsoft.com/office/drawing/2014/main" id="{64C97D31-FF47-4A52-BD89-30FC653812E3}"/>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2684" name="Text Box 474">
          <a:extLst>
            <a:ext uri="{FF2B5EF4-FFF2-40B4-BE49-F238E27FC236}">
              <a16:creationId xmlns:a16="http://schemas.microsoft.com/office/drawing/2014/main" id="{EEF928B5-D83B-4BFD-8415-4591AFC4D77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2685" name="Text Box 475">
          <a:extLst>
            <a:ext uri="{FF2B5EF4-FFF2-40B4-BE49-F238E27FC236}">
              <a16:creationId xmlns:a16="http://schemas.microsoft.com/office/drawing/2014/main" id="{59896D4F-ECDB-4CAA-AA37-CFF8DBFE4DD8}"/>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4"/>
    <xdr:sp macro="" textlink="">
      <xdr:nvSpPr>
        <xdr:cNvPr id="2686" name="Text Box 476">
          <a:extLst>
            <a:ext uri="{FF2B5EF4-FFF2-40B4-BE49-F238E27FC236}">
              <a16:creationId xmlns:a16="http://schemas.microsoft.com/office/drawing/2014/main" id="{A6965D0D-EAE3-44EA-880C-C79F9CF7249C}"/>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2687" name="Text Box 477">
          <a:extLst>
            <a:ext uri="{FF2B5EF4-FFF2-40B4-BE49-F238E27FC236}">
              <a16:creationId xmlns:a16="http://schemas.microsoft.com/office/drawing/2014/main" id="{2B8A884F-93A7-4B35-9469-656F92AC949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2688" name="Text Box 478">
          <a:extLst>
            <a:ext uri="{FF2B5EF4-FFF2-40B4-BE49-F238E27FC236}">
              <a16:creationId xmlns:a16="http://schemas.microsoft.com/office/drawing/2014/main" id="{F141CA7B-1EC4-4B38-A31A-CA3CEEA0115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7"/>
    <xdr:sp macro="" textlink="">
      <xdr:nvSpPr>
        <xdr:cNvPr id="2689" name="Text Box 479">
          <a:extLst>
            <a:ext uri="{FF2B5EF4-FFF2-40B4-BE49-F238E27FC236}">
              <a16:creationId xmlns:a16="http://schemas.microsoft.com/office/drawing/2014/main" id="{4722A617-B096-4B05-900D-B82E18255E5D}"/>
            </a:ext>
          </a:extLst>
        </xdr:cNvPr>
        <xdr:cNvSpPr txBox="1">
          <a:spLocks noChangeArrowheads="1"/>
        </xdr:cNvSpPr>
      </xdr:nvSpPr>
      <xdr:spPr bwMode="auto">
        <a:xfrm>
          <a:off x="1076325" y="343852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2690" name="Text Box 480">
          <a:extLst>
            <a:ext uri="{FF2B5EF4-FFF2-40B4-BE49-F238E27FC236}">
              <a16:creationId xmlns:a16="http://schemas.microsoft.com/office/drawing/2014/main" id="{2A76140A-5E06-4FFF-89CC-8873C50AC81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2691" name="Text Box 481">
          <a:extLst>
            <a:ext uri="{FF2B5EF4-FFF2-40B4-BE49-F238E27FC236}">
              <a16:creationId xmlns:a16="http://schemas.microsoft.com/office/drawing/2014/main" id="{DE239BED-38E9-427D-AF97-CD3A5356668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7"/>
    <xdr:sp macro="" textlink="">
      <xdr:nvSpPr>
        <xdr:cNvPr id="2692" name="Text Box 482">
          <a:extLst>
            <a:ext uri="{FF2B5EF4-FFF2-40B4-BE49-F238E27FC236}">
              <a16:creationId xmlns:a16="http://schemas.microsoft.com/office/drawing/2014/main" id="{80F55A83-FE65-44B8-A42C-6F48655BC04B}"/>
            </a:ext>
          </a:extLst>
        </xdr:cNvPr>
        <xdr:cNvSpPr txBox="1">
          <a:spLocks noChangeArrowheads="1"/>
        </xdr:cNvSpPr>
      </xdr:nvSpPr>
      <xdr:spPr bwMode="auto">
        <a:xfrm>
          <a:off x="1076325" y="343852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2693" name="Text Box 483">
          <a:extLst>
            <a:ext uri="{FF2B5EF4-FFF2-40B4-BE49-F238E27FC236}">
              <a16:creationId xmlns:a16="http://schemas.microsoft.com/office/drawing/2014/main" id="{B0478678-6334-4D12-9275-AE6575A76D2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2694" name="Text Box 484">
          <a:extLst>
            <a:ext uri="{FF2B5EF4-FFF2-40B4-BE49-F238E27FC236}">
              <a16:creationId xmlns:a16="http://schemas.microsoft.com/office/drawing/2014/main" id="{D3816E57-E4E5-4902-A410-76803E73772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7"/>
    <xdr:sp macro="" textlink="">
      <xdr:nvSpPr>
        <xdr:cNvPr id="2695" name="Text Box 485">
          <a:extLst>
            <a:ext uri="{FF2B5EF4-FFF2-40B4-BE49-F238E27FC236}">
              <a16:creationId xmlns:a16="http://schemas.microsoft.com/office/drawing/2014/main" id="{B5A4D9AD-A4C8-4C88-AE2E-A61CCC4E8857}"/>
            </a:ext>
          </a:extLst>
        </xdr:cNvPr>
        <xdr:cNvSpPr txBox="1">
          <a:spLocks noChangeArrowheads="1"/>
        </xdr:cNvSpPr>
      </xdr:nvSpPr>
      <xdr:spPr bwMode="auto">
        <a:xfrm>
          <a:off x="1076325" y="343852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7"/>
    <xdr:sp macro="" textlink="">
      <xdr:nvSpPr>
        <xdr:cNvPr id="2696" name="Text Box 486">
          <a:extLst>
            <a:ext uri="{FF2B5EF4-FFF2-40B4-BE49-F238E27FC236}">
              <a16:creationId xmlns:a16="http://schemas.microsoft.com/office/drawing/2014/main" id="{83E83DE2-366A-43F9-A830-0D4672A8D659}"/>
            </a:ext>
          </a:extLst>
        </xdr:cNvPr>
        <xdr:cNvSpPr txBox="1">
          <a:spLocks noChangeArrowheads="1"/>
        </xdr:cNvSpPr>
      </xdr:nvSpPr>
      <xdr:spPr bwMode="auto">
        <a:xfrm>
          <a:off x="1076325" y="343852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2697" name="Text Box 487">
          <a:extLst>
            <a:ext uri="{FF2B5EF4-FFF2-40B4-BE49-F238E27FC236}">
              <a16:creationId xmlns:a16="http://schemas.microsoft.com/office/drawing/2014/main" id="{7283B4AA-24A7-4E1B-A8F3-BF1F171F73C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2698" name="Text Box 488">
          <a:extLst>
            <a:ext uri="{FF2B5EF4-FFF2-40B4-BE49-F238E27FC236}">
              <a16:creationId xmlns:a16="http://schemas.microsoft.com/office/drawing/2014/main" id="{C7A7B059-5FBE-4468-B753-E39333235BA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7"/>
    <xdr:sp macro="" textlink="">
      <xdr:nvSpPr>
        <xdr:cNvPr id="2699" name="Text Box 489">
          <a:extLst>
            <a:ext uri="{FF2B5EF4-FFF2-40B4-BE49-F238E27FC236}">
              <a16:creationId xmlns:a16="http://schemas.microsoft.com/office/drawing/2014/main" id="{E2DB4D9D-8050-4E15-9706-E56C5E4324C8}"/>
            </a:ext>
          </a:extLst>
        </xdr:cNvPr>
        <xdr:cNvSpPr txBox="1">
          <a:spLocks noChangeArrowheads="1"/>
        </xdr:cNvSpPr>
      </xdr:nvSpPr>
      <xdr:spPr bwMode="auto">
        <a:xfrm>
          <a:off x="1076325" y="343852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2700" name="Text Box 490">
          <a:extLst>
            <a:ext uri="{FF2B5EF4-FFF2-40B4-BE49-F238E27FC236}">
              <a16:creationId xmlns:a16="http://schemas.microsoft.com/office/drawing/2014/main" id="{BD4397E9-F88F-49E2-9452-2E31E2C0F44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2701" name="Text Box 491">
          <a:extLst>
            <a:ext uri="{FF2B5EF4-FFF2-40B4-BE49-F238E27FC236}">
              <a16:creationId xmlns:a16="http://schemas.microsoft.com/office/drawing/2014/main" id="{943E9848-2DDF-4CBB-A925-19DC6AD5FB9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7"/>
    <xdr:sp macro="" textlink="">
      <xdr:nvSpPr>
        <xdr:cNvPr id="2702" name="Text Box 492">
          <a:extLst>
            <a:ext uri="{FF2B5EF4-FFF2-40B4-BE49-F238E27FC236}">
              <a16:creationId xmlns:a16="http://schemas.microsoft.com/office/drawing/2014/main" id="{04F5C557-4D3F-4FC3-9D12-2A62380986C5}"/>
            </a:ext>
          </a:extLst>
        </xdr:cNvPr>
        <xdr:cNvSpPr txBox="1">
          <a:spLocks noChangeArrowheads="1"/>
        </xdr:cNvSpPr>
      </xdr:nvSpPr>
      <xdr:spPr bwMode="auto">
        <a:xfrm>
          <a:off x="1076325" y="343852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2703" name="Text Box 493">
          <a:extLst>
            <a:ext uri="{FF2B5EF4-FFF2-40B4-BE49-F238E27FC236}">
              <a16:creationId xmlns:a16="http://schemas.microsoft.com/office/drawing/2014/main" id="{E4531A8F-7631-41F8-BF82-4998634CACC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2704" name="Text Box 494">
          <a:extLst>
            <a:ext uri="{FF2B5EF4-FFF2-40B4-BE49-F238E27FC236}">
              <a16:creationId xmlns:a16="http://schemas.microsoft.com/office/drawing/2014/main" id="{2980675A-50FB-461D-8CD6-FD9E8DACF6D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7"/>
    <xdr:sp macro="" textlink="">
      <xdr:nvSpPr>
        <xdr:cNvPr id="2705" name="Text Box 495">
          <a:extLst>
            <a:ext uri="{FF2B5EF4-FFF2-40B4-BE49-F238E27FC236}">
              <a16:creationId xmlns:a16="http://schemas.microsoft.com/office/drawing/2014/main" id="{33D6B487-3B60-41C7-B25D-04BBA690CE24}"/>
            </a:ext>
          </a:extLst>
        </xdr:cNvPr>
        <xdr:cNvSpPr txBox="1">
          <a:spLocks noChangeArrowheads="1"/>
        </xdr:cNvSpPr>
      </xdr:nvSpPr>
      <xdr:spPr bwMode="auto">
        <a:xfrm>
          <a:off x="1076325" y="343852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7"/>
    <xdr:sp macro="" textlink="">
      <xdr:nvSpPr>
        <xdr:cNvPr id="2706" name="Text Box 496">
          <a:extLst>
            <a:ext uri="{FF2B5EF4-FFF2-40B4-BE49-F238E27FC236}">
              <a16:creationId xmlns:a16="http://schemas.microsoft.com/office/drawing/2014/main" id="{CAC3E1E5-1FEF-4D11-8D6A-09E5BC84F77C}"/>
            </a:ext>
          </a:extLst>
        </xdr:cNvPr>
        <xdr:cNvSpPr txBox="1">
          <a:spLocks noChangeArrowheads="1"/>
        </xdr:cNvSpPr>
      </xdr:nvSpPr>
      <xdr:spPr bwMode="auto">
        <a:xfrm>
          <a:off x="1076325" y="343852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2707" name="Text Box 497">
          <a:extLst>
            <a:ext uri="{FF2B5EF4-FFF2-40B4-BE49-F238E27FC236}">
              <a16:creationId xmlns:a16="http://schemas.microsoft.com/office/drawing/2014/main" id="{82BAFC16-A790-4755-BED1-3F8EA685A1C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2708" name="Text Box 498">
          <a:extLst>
            <a:ext uri="{FF2B5EF4-FFF2-40B4-BE49-F238E27FC236}">
              <a16:creationId xmlns:a16="http://schemas.microsoft.com/office/drawing/2014/main" id="{EC1C85B1-398A-403C-83AB-E23368F5D3B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7"/>
    <xdr:sp macro="" textlink="">
      <xdr:nvSpPr>
        <xdr:cNvPr id="2709" name="Text Box 499">
          <a:extLst>
            <a:ext uri="{FF2B5EF4-FFF2-40B4-BE49-F238E27FC236}">
              <a16:creationId xmlns:a16="http://schemas.microsoft.com/office/drawing/2014/main" id="{199EC644-1507-4FBB-812B-C219A4F8A69C}"/>
            </a:ext>
          </a:extLst>
        </xdr:cNvPr>
        <xdr:cNvSpPr txBox="1">
          <a:spLocks noChangeArrowheads="1"/>
        </xdr:cNvSpPr>
      </xdr:nvSpPr>
      <xdr:spPr bwMode="auto">
        <a:xfrm>
          <a:off x="1076325" y="343852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2710" name="Text Box 500">
          <a:extLst>
            <a:ext uri="{FF2B5EF4-FFF2-40B4-BE49-F238E27FC236}">
              <a16:creationId xmlns:a16="http://schemas.microsoft.com/office/drawing/2014/main" id="{8B10D45B-96EF-4ADE-981B-7E3196CA49E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2711" name="Text Box 501">
          <a:extLst>
            <a:ext uri="{FF2B5EF4-FFF2-40B4-BE49-F238E27FC236}">
              <a16:creationId xmlns:a16="http://schemas.microsoft.com/office/drawing/2014/main" id="{8A211853-2E4B-4B74-8DDF-0EEE2ADA9BD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7"/>
    <xdr:sp macro="" textlink="">
      <xdr:nvSpPr>
        <xdr:cNvPr id="2712" name="Text Box 502">
          <a:extLst>
            <a:ext uri="{FF2B5EF4-FFF2-40B4-BE49-F238E27FC236}">
              <a16:creationId xmlns:a16="http://schemas.microsoft.com/office/drawing/2014/main" id="{E4B64E79-319F-4FBA-A1FE-4F71B3D1D34A}"/>
            </a:ext>
          </a:extLst>
        </xdr:cNvPr>
        <xdr:cNvSpPr txBox="1">
          <a:spLocks noChangeArrowheads="1"/>
        </xdr:cNvSpPr>
      </xdr:nvSpPr>
      <xdr:spPr bwMode="auto">
        <a:xfrm>
          <a:off x="1076325" y="343852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2713" name="Text Box 503">
          <a:extLst>
            <a:ext uri="{FF2B5EF4-FFF2-40B4-BE49-F238E27FC236}">
              <a16:creationId xmlns:a16="http://schemas.microsoft.com/office/drawing/2014/main" id="{D2844C60-BDE9-4A1D-8817-876FB28DD05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2714" name="Text Box 504">
          <a:extLst>
            <a:ext uri="{FF2B5EF4-FFF2-40B4-BE49-F238E27FC236}">
              <a16:creationId xmlns:a16="http://schemas.microsoft.com/office/drawing/2014/main" id="{3A51B021-C24D-4590-8648-0011F7B0F61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7"/>
    <xdr:sp macro="" textlink="">
      <xdr:nvSpPr>
        <xdr:cNvPr id="2715" name="Text Box 505">
          <a:extLst>
            <a:ext uri="{FF2B5EF4-FFF2-40B4-BE49-F238E27FC236}">
              <a16:creationId xmlns:a16="http://schemas.microsoft.com/office/drawing/2014/main" id="{DDA9C4C8-6B03-4F2C-AD70-3C380DE600A7}"/>
            </a:ext>
          </a:extLst>
        </xdr:cNvPr>
        <xdr:cNvSpPr txBox="1">
          <a:spLocks noChangeArrowheads="1"/>
        </xdr:cNvSpPr>
      </xdr:nvSpPr>
      <xdr:spPr bwMode="auto">
        <a:xfrm>
          <a:off x="1076325" y="343852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2716" name="Text Box 506">
          <a:extLst>
            <a:ext uri="{FF2B5EF4-FFF2-40B4-BE49-F238E27FC236}">
              <a16:creationId xmlns:a16="http://schemas.microsoft.com/office/drawing/2014/main" id="{053ED949-4209-4567-A02C-F030CB157AF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2717" name="Text Box 507">
          <a:extLst>
            <a:ext uri="{FF2B5EF4-FFF2-40B4-BE49-F238E27FC236}">
              <a16:creationId xmlns:a16="http://schemas.microsoft.com/office/drawing/2014/main" id="{EE8A52F6-E47D-48EC-BCD0-05FD39FA80C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4"/>
    <xdr:sp macro="" textlink="">
      <xdr:nvSpPr>
        <xdr:cNvPr id="2718" name="Text Box 508">
          <a:extLst>
            <a:ext uri="{FF2B5EF4-FFF2-40B4-BE49-F238E27FC236}">
              <a16:creationId xmlns:a16="http://schemas.microsoft.com/office/drawing/2014/main" id="{B2592C7A-E932-48F8-A5F7-AFD62A64812F}"/>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2719" name="Text Box 509">
          <a:extLst>
            <a:ext uri="{FF2B5EF4-FFF2-40B4-BE49-F238E27FC236}">
              <a16:creationId xmlns:a16="http://schemas.microsoft.com/office/drawing/2014/main" id="{1CE21263-7496-419B-9475-3A30016CCD9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2720" name="Text Box 510">
          <a:extLst>
            <a:ext uri="{FF2B5EF4-FFF2-40B4-BE49-F238E27FC236}">
              <a16:creationId xmlns:a16="http://schemas.microsoft.com/office/drawing/2014/main" id="{5D3C006B-A6FC-4914-9C5A-7FC5D008D55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4"/>
    <xdr:sp macro="" textlink="">
      <xdr:nvSpPr>
        <xdr:cNvPr id="2721" name="Text Box 511">
          <a:extLst>
            <a:ext uri="{FF2B5EF4-FFF2-40B4-BE49-F238E27FC236}">
              <a16:creationId xmlns:a16="http://schemas.microsoft.com/office/drawing/2014/main" id="{E5BDD5F7-218D-406F-8F99-E983F74DD99F}"/>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2722" name="Text Box 512">
          <a:extLst>
            <a:ext uri="{FF2B5EF4-FFF2-40B4-BE49-F238E27FC236}">
              <a16:creationId xmlns:a16="http://schemas.microsoft.com/office/drawing/2014/main" id="{F0C2C67F-3344-49EA-B1E8-B41D69C97E9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2723" name="Text Box 513">
          <a:extLst>
            <a:ext uri="{FF2B5EF4-FFF2-40B4-BE49-F238E27FC236}">
              <a16:creationId xmlns:a16="http://schemas.microsoft.com/office/drawing/2014/main" id="{3DE2DF13-D812-4ADA-B5CB-5F7CCADE3F2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4"/>
    <xdr:sp macro="" textlink="">
      <xdr:nvSpPr>
        <xdr:cNvPr id="2724" name="Text Box 514">
          <a:extLst>
            <a:ext uri="{FF2B5EF4-FFF2-40B4-BE49-F238E27FC236}">
              <a16:creationId xmlns:a16="http://schemas.microsoft.com/office/drawing/2014/main" id="{4FA7711D-521E-4045-93C0-97DB3DEA57AF}"/>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4"/>
    <xdr:sp macro="" textlink="">
      <xdr:nvSpPr>
        <xdr:cNvPr id="2725" name="Text Box 515">
          <a:extLst>
            <a:ext uri="{FF2B5EF4-FFF2-40B4-BE49-F238E27FC236}">
              <a16:creationId xmlns:a16="http://schemas.microsoft.com/office/drawing/2014/main" id="{F0440EAA-1014-40A6-9FC6-227DEAC4D7E2}"/>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2726" name="Text Box 516">
          <a:extLst>
            <a:ext uri="{FF2B5EF4-FFF2-40B4-BE49-F238E27FC236}">
              <a16:creationId xmlns:a16="http://schemas.microsoft.com/office/drawing/2014/main" id="{5893DFF9-7F43-4813-A64A-82432B5FE47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2727" name="Text Box 517">
          <a:extLst>
            <a:ext uri="{FF2B5EF4-FFF2-40B4-BE49-F238E27FC236}">
              <a16:creationId xmlns:a16="http://schemas.microsoft.com/office/drawing/2014/main" id="{1397C808-4D7C-45CF-9A2C-3F024C93C2D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4"/>
    <xdr:sp macro="" textlink="">
      <xdr:nvSpPr>
        <xdr:cNvPr id="2728" name="Text Box 518">
          <a:extLst>
            <a:ext uri="{FF2B5EF4-FFF2-40B4-BE49-F238E27FC236}">
              <a16:creationId xmlns:a16="http://schemas.microsoft.com/office/drawing/2014/main" id="{0FE194E9-113F-4FCE-8895-1CCB4D5F964F}"/>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2729" name="Text Box 519">
          <a:extLst>
            <a:ext uri="{FF2B5EF4-FFF2-40B4-BE49-F238E27FC236}">
              <a16:creationId xmlns:a16="http://schemas.microsoft.com/office/drawing/2014/main" id="{4CED5DA4-C9E9-441F-B653-4D398E2E045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2730" name="Text Box 520">
          <a:extLst>
            <a:ext uri="{FF2B5EF4-FFF2-40B4-BE49-F238E27FC236}">
              <a16:creationId xmlns:a16="http://schemas.microsoft.com/office/drawing/2014/main" id="{9FB7F115-AAA2-4F15-B7DE-43547CC8918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4"/>
    <xdr:sp macro="" textlink="">
      <xdr:nvSpPr>
        <xdr:cNvPr id="2731" name="Text Box 521">
          <a:extLst>
            <a:ext uri="{FF2B5EF4-FFF2-40B4-BE49-F238E27FC236}">
              <a16:creationId xmlns:a16="http://schemas.microsoft.com/office/drawing/2014/main" id="{610D3D23-F94C-4D1C-892F-DB04C28C8780}"/>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2732" name="Text Box 522">
          <a:extLst>
            <a:ext uri="{FF2B5EF4-FFF2-40B4-BE49-F238E27FC236}">
              <a16:creationId xmlns:a16="http://schemas.microsoft.com/office/drawing/2014/main" id="{563D8970-7489-4A83-84DE-D35A41F186E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2733" name="Text Box 523">
          <a:extLst>
            <a:ext uri="{FF2B5EF4-FFF2-40B4-BE49-F238E27FC236}">
              <a16:creationId xmlns:a16="http://schemas.microsoft.com/office/drawing/2014/main" id="{4C19A59A-DD8A-4933-8ADD-91ED8FA872A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4"/>
    <xdr:sp macro="" textlink="">
      <xdr:nvSpPr>
        <xdr:cNvPr id="2734" name="Text Box 524">
          <a:extLst>
            <a:ext uri="{FF2B5EF4-FFF2-40B4-BE49-F238E27FC236}">
              <a16:creationId xmlns:a16="http://schemas.microsoft.com/office/drawing/2014/main" id="{99F450B2-E366-447A-8F0B-C800C6C43592}"/>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4"/>
    <xdr:sp macro="" textlink="">
      <xdr:nvSpPr>
        <xdr:cNvPr id="2735" name="Text Box 525">
          <a:extLst>
            <a:ext uri="{FF2B5EF4-FFF2-40B4-BE49-F238E27FC236}">
              <a16:creationId xmlns:a16="http://schemas.microsoft.com/office/drawing/2014/main" id="{D7F89BC3-47BF-4388-90F6-2AABD0CC48E2}"/>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2736" name="Text Box 526">
          <a:extLst>
            <a:ext uri="{FF2B5EF4-FFF2-40B4-BE49-F238E27FC236}">
              <a16:creationId xmlns:a16="http://schemas.microsoft.com/office/drawing/2014/main" id="{AA11E6E0-6FAC-4E85-B493-44B57BBFDF4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2737" name="Text Box 527">
          <a:extLst>
            <a:ext uri="{FF2B5EF4-FFF2-40B4-BE49-F238E27FC236}">
              <a16:creationId xmlns:a16="http://schemas.microsoft.com/office/drawing/2014/main" id="{B5EE5561-8E2D-4512-956E-E9A9D5EB6D3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4"/>
    <xdr:sp macro="" textlink="">
      <xdr:nvSpPr>
        <xdr:cNvPr id="2738" name="Text Box 528">
          <a:extLst>
            <a:ext uri="{FF2B5EF4-FFF2-40B4-BE49-F238E27FC236}">
              <a16:creationId xmlns:a16="http://schemas.microsoft.com/office/drawing/2014/main" id="{270AA417-B06D-4972-AC1C-56D7D79C0018}"/>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2739" name="Text Box 529">
          <a:extLst>
            <a:ext uri="{FF2B5EF4-FFF2-40B4-BE49-F238E27FC236}">
              <a16:creationId xmlns:a16="http://schemas.microsoft.com/office/drawing/2014/main" id="{487A6AD5-2096-4CEE-B3DF-DD26EDC9E37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2740" name="Text Box 530">
          <a:extLst>
            <a:ext uri="{FF2B5EF4-FFF2-40B4-BE49-F238E27FC236}">
              <a16:creationId xmlns:a16="http://schemas.microsoft.com/office/drawing/2014/main" id="{562C05A6-A40D-4EFE-A14A-CB3CE7A4373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4"/>
    <xdr:sp macro="" textlink="">
      <xdr:nvSpPr>
        <xdr:cNvPr id="2741" name="Text Box 531">
          <a:extLst>
            <a:ext uri="{FF2B5EF4-FFF2-40B4-BE49-F238E27FC236}">
              <a16:creationId xmlns:a16="http://schemas.microsoft.com/office/drawing/2014/main" id="{90889781-C66A-4FC3-B8ED-9CFC40B7659D}"/>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2742" name="Text Box 532">
          <a:extLst>
            <a:ext uri="{FF2B5EF4-FFF2-40B4-BE49-F238E27FC236}">
              <a16:creationId xmlns:a16="http://schemas.microsoft.com/office/drawing/2014/main" id="{82074336-5487-46EF-9578-AF17ABD0F6F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2743" name="Text Box 533">
          <a:extLst>
            <a:ext uri="{FF2B5EF4-FFF2-40B4-BE49-F238E27FC236}">
              <a16:creationId xmlns:a16="http://schemas.microsoft.com/office/drawing/2014/main" id="{CB2057D9-6BDE-48C2-9715-0997FEAB3B9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4"/>
    <xdr:sp macro="" textlink="">
      <xdr:nvSpPr>
        <xdr:cNvPr id="2744" name="Text Box 534">
          <a:extLst>
            <a:ext uri="{FF2B5EF4-FFF2-40B4-BE49-F238E27FC236}">
              <a16:creationId xmlns:a16="http://schemas.microsoft.com/office/drawing/2014/main" id="{A5E91DAA-F49A-4B0E-AA4A-90387681E799}"/>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6"/>
    <xdr:sp macro="" textlink="">
      <xdr:nvSpPr>
        <xdr:cNvPr id="2745" name="Text Box 535">
          <a:extLst>
            <a:ext uri="{FF2B5EF4-FFF2-40B4-BE49-F238E27FC236}">
              <a16:creationId xmlns:a16="http://schemas.microsoft.com/office/drawing/2014/main" id="{B232D5B0-5D6C-4CAF-A7EE-59C10F7593D4}"/>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2746" name="Text Box 536">
          <a:extLst>
            <a:ext uri="{FF2B5EF4-FFF2-40B4-BE49-F238E27FC236}">
              <a16:creationId xmlns:a16="http://schemas.microsoft.com/office/drawing/2014/main" id="{51219ED4-18BF-410D-B2A9-C5ED25E308D8}"/>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2747" name="Text Box 537">
          <a:extLst>
            <a:ext uri="{FF2B5EF4-FFF2-40B4-BE49-F238E27FC236}">
              <a16:creationId xmlns:a16="http://schemas.microsoft.com/office/drawing/2014/main" id="{1D33ACF0-C89C-4DB1-94B9-3C3881833DD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6"/>
    <xdr:sp macro="" textlink="">
      <xdr:nvSpPr>
        <xdr:cNvPr id="2748" name="Text Box 538">
          <a:extLst>
            <a:ext uri="{FF2B5EF4-FFF2-40B4-BE49-F238E27FC236}">
              <a16:creationId xmlns:a16="http://schemas.microsoft.com/office/drawing/2014/main" id="{F93667AC-6710-4724-A171-9B1153D1F8CF}"/>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2749" name="Text Box 539">
          <a:extLst>
            <a:ext uri="{FF2B5EF4-FFF2-40B4-BE49-F238E27FC236}">
              <a16:creationId xmlns:a16="http://schemas.microsoft.com/office/drawing/2014/main" id="{6539E6D4-C9CB-41D0-A231-1CBD15EEF778}"/>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2750" name="Text Box 540">
          <a:extLst>
            <a:ext uri="{FF2B5EF4-FFF2-40B4-BE49-F238E27FC236}">
              <a16:creationId xmlns:a16="http://schemas.microsoft.com/office/drawing/2014/main" id="{0688E80C-FAE7-4C27-9470-01854CCA9F88}"/>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6"/>
    <xdr:sp macro="" textlink="">
      <xdr:nvSpPr>
        <xdr:cNvPr id="2751" name="Text Box 541">
          <a:extLst>
            <a:ext uri="{FF2B5EF4-FFF2-40B4-BE49-F238E27FC236}">
              <a16:creationId xmlns:a16="http://schemas.microsoft.com/office/drawing/2014/main" id="{9744592D-87B8-4D38-B963-5CA384D45CC9}"/>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2752" name="Text Box 542">
          <a:extLst>
            <a:ext uri="{FF2B5EF4-FFF2-40B4-BE49-F238E27FC236}">
              <a16:creationId xmlns:a16="http://schemas.microsoft.com/office/drawing/2014/main" id="{AD9D342E-3A66-402E-96AC-A7BD772F590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2753" name="Text Box 543">
          <a:extLst>
            <a:ext uri="{FF2B5EF4-FFF2-40B4-BE49-F238E27FC236}">
              <a16:creationId xmlns:a16="http://schemas.microsoft.com/office/drawing/2014/main" id="{6956E1B3-9001-4E67-AA20-9518F777AF3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6"/>
    <xdr:sp macro="" textlink="">
      <xdr:nvSpPr>
        <xdr:cNvPr id="2754" name="Text Box 544">
          <a:extLst>
            <a:ext uri="{FF2B5EF4-FFF2-40B4-BE49-F238E27FC236}">
              <a16:creationId xmlns:a16="http://schemas.microsoft.com/office/drawing/2014/main" id="{201E8843-72FF-4F53-8D5A-DE8632C18340}"/>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2755" name="Text Box 545">
          <a:extLst>
            <a:ext uri="{FF2B5EF4-FFF2-40B4-BE49-F238E27FC236}">
              <a16:creationId xmlns:a16="http://schemas.microsoft.com/office/drawing/2014/main" id="{DBA13225-FF2E-4C5D-8129-5F3E20A144A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2756" name="Text Box 546">
          <a:extLst>
            <a:ext uri="{FF2B5EF4-FFF2-40B4-BE49-F238E27FC236}">
              <a16:creationId xmlns:a16="http://schemas.microsoft.com/office/drawing/2014/main" id="{30497F13-CFE6-4A8B-B124-5453B7968F6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6"/>
    <xdr:sp macro="" textlink="">
      <xdr:nvSpPr>
        <xdr:cNvPr id="2757" name="Text Box 547">
          <a:extLst>
            <a:ext uri="{FF2B5EF4-FFF2-40B4-BE49-F238E27FC236}">
              <a16:creationId xmlns:a16="http://schemas.microsoft.com/office/drawing/2014/main" id="{F2938B28-51E9-4F87-942F-495723CFEDC2}"/>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2758" name="Text Box 548">
          <a:extLst>
            <a:ext uri="{FF2B5EF4-FFF2-40B4-BE49-F238E27FC236}">
              <a16:creationId xmlns:a16="http://schemas.microsoft.com/office/drawing/2014/main" id="{F79E2571-8A22-4F16-B626-E37A2B1A948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2759" name="Text Box 549">
          <a:extLst>
            <a:ext uri="{FF2B5EF4-FFF2-40B4-BE49-F238E27FC236}">
              <a16:creationId xmlns:a16="http://schemas.microsoft.com/office/drawing/2014/main" id="{9F61BE0C-92BC-4ADB-A17A-6CF6A8CAC87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6"/>
    <xdr:sp macro="" textlink="">
      <xdr:nvSpPr>
        <xdr:cNvPr id="2760" name="Text Box 550">
          <a:extLst>
            <a:ext uri="{FF2B5EF4-FFF2-40B4-BE49-F238E27FC236}">
              <a16:creationId xmlns:a16="http://schemas.microsoft.com/office/drawing/2014/main" id="{3B07765D-F4D5-4C60-91D1-71007838C7CA}"/>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6"/>
    <xdr:sp macro="" textlink="">
      <xdr:nvSpPr>
        <xdr:cNvPr id="2761" name="Text Box 551">
          <a:extLst>
            <a:ext uri="{FF2B5EF4-FFF2-40B4-BE49-F238E27FC236}">
              <a16:creationId xmlns:a16="http://schemas.microsoft.com/office/drawing/2014/main" id="{479A718E-B582-45EE-AD66-5F85C7AEE294}"/>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2762" name="Text Box 552">
          <a:extLst>
            <a:ext uri="{FF2B5EF4-FFF2-40B4-BE49-F238E27FC236}">
              <a16:creationId xmlns:a16="http://schemas.microsoft.com/office/drawing/2014/main" id="{EB5646DF-075C-4EB0-BBDE-CFD9182EA7C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2763" name="Text Box 553">
          <a:extLst>
            <a:ext uri="{FF2B5EF4-FFF2-40B4-BE49-F238E27FC236}">
              <a16:creationId xmlns:a16="http://schemas.microsoft.com/office/drawing/2014/main" id="{7A7ACC2F-6077-487E-8A53-51D7423CC31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6"/>
    <xdr:sp macro="" textlink="">
      <xdr:nvSpPr>
        <xdr:cNvPr id="2764" name="Text Box 554">
          <a:extLst>
            <a:ext uri="{FF2B5EF4-FFF2-40B4-BE49-F238E27FC236}">
              <a16:creationId xmlns:a16="http://schemas.microsoft.com/office/drawing/2014/main" id="{0A0102A4-BCB1-4659-A292-03B96184CB0E}"/>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2765" name="Text Box 555">
          <a:extLst>
            <a:ext uri="{FF2B5EF4-FFF2-40B4-BE49-F238E27FC236}">
              <a16:creationId xmlns:a16="http://schemas.microsoft.com/office/drawing/2014/main" id="{7358ADBA-ED4C-4073-867E-8FCA83927E1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2766" name="Text Box 556">
          <a:extLst>
            <a:ext uri="{FF2B5EF4-FFF2-40B4-BE49-F238E27FC236}">
              <a16:creationId xmlns:a16="http://schemas.microsoft.com/office/drawing/2014/main" id="{144190D2-80E5-497F-8984-356146C5E58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6"/>
    <xdr:sp macro="" textlink="">
      <xdr:nvSpPr>
        <xdr:cNvPr id="2767" name="Text Box 557">
          <a:extLst>
            <a:ext uri="{FF2B5EF4-FFF2-40B4-BE49-F238E27FC236}">
              <a16:creationId xmlns:a16="http://schemas.microsoft.com/office/drawing/2014/main" id="{0F0FD3AF-51A1-4CBB-9C12-21FF19353F47}"/>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2768" name="Text Box 558">
          <a:extLst>
            <a:ext uri="{FF2B5EF4-FFF2-40B4-BE49-F238E27FC236}">
              <a16:creationId xmlns:a16="http://schemas.microsoft.com/office/drawing/2014/main" id="{CC513E92-19B7-4DD1-A036-4674697E8A8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2769" name="Text Box 559">
          <a:extLst>
            <a:ext uri="{FF2B5EF4-FFF2-40B4-BE49-F238E27FC236}">
              <a16:creationId xmlns:a16="http://schemas.microsoft.com/office/drawing/2014/main" id="{FA9FDA08-3EC4-44FA-8312-AA5C92AF6CB8}"/>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6"/>
    <xdr:sp macro="" textlink="">
      <xdr:nvSpPr>
        <xdr:cNvPr id="2770" name="Text Box 560">
          <a:extLst>
            <a:ext uri="{FF2B5EF4-FFF2-40B4-BE49-F238E27FC236}">
              <a16:creationId xmlns:a16="http://schemas.microsoft.com/office/drawing/2014/main" id="{3EC9624F-9FD4-4908-95C7-5201DC0E1114}"/>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6"/>
    <xdr:sp macro="" textlink="">
      <xdr:nvSpPr>
        <xdr:cNvPr id="2771" name="Text Box 561">
          <a:extLst>
            <a:ext uri="{FF2B5EF4-FFF2-40B4-BE49-F238E27FC236}">
              <a16:creationId xmlns:a16="http://schemas.microsoft.com/office/drawing/2014/main" id="{8FEACCB7-FC21-40DB-B5A7-C036B34A5339}"/>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2772" name="Text Box 562">
          <a:extLst>
            <a:ext uri="{FF2B5EF4-FFF2-40B4-BE49-F238E27FC236}">
              <a16:creationId xmlns:a16="http://schemas.microsoft.com/office/drawing/2014/main" id="{11B8E48C-5477-4B6C-8BAC-FDF7CA65948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2773" name="Text Box 563">
          <a:extLst>
            <a:ext uri="{FF2B5EF4-FFF2-40B4-BE49-F238E27FC236}">
              <a16:creationId xmlns:a16="http://schemas.microsoft.com/office/drawing/2014/main" id="{C569AE41-A78E-4600-A8F6-145FF005CD8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6"/>
    <xdr:sp macro="" textlink="">
      <xdr:nvSpPr>
        <xdr:cNvPr id="2774" name="Text Box 564">
          <a:extLst>
            <a:ext uri="{FF2B5EF4-FFF2-40B4-BE49-F238E27FC236}">
              <a16:creationId xmlns:a16="http://schemas.microsoft.com/office/drawing/2014/main" id="{1EBDD670-1452-47A7-8168-22F42C38CDC8}"/>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2775" name="Text Box 565">
          <a:extLst>
            <a:ext uri="{FF2B5EF4-FFF2-40B4-BE49-F238E27FC236}">
              <a16:creationId xmlns:a16="http://schemas.microsoft.com/office/drawing/2014/main" id="{E0299F13-A660-49CE-820D-7438E83198D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2776" name="Text Box 566">
          <a:extLst>
            <a:ext uri="{FF2B5EF4-FFF2-40B4-BE49-F238E27FC236}">
              <a16:creationId xmlns:a16="http://schemas.microsoft.com/office/drawing/2014/main" id="{79C56ABE-6B09-47E0-A097-32EBD2A99A3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6"/>
    <xdr:sp macro="" textlink="">
      <xdr:nvSpPr>
        <xdr:cNvPr id="2777" name="Text Box 567">
          <a:extLst>
            <a:ext uri="{FF2B5EF4-FFF2-40B4-BE49-F238E27FC236}">
              <a16:creationId xmlns:a16="http://schemas.microsoft.com/office/drawing/2014/main" id="{E30FB627-A442-42BD-A7E5-E75FAEB43B04}"/>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2778" name="Text Box 568">
          <a:extLst>
            <a:ext uri="{FF2B5EF4-FFF2-40B4-BE49-F238E27FC236}">
              <a16:creationId xmlns:a16="http://schemas.microsoft.com/office/drawing/2014/main" id="{836FE0CF-B7A5-425F-B8C1-75E95832360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2779" name="Text Box 569">
          <a:extLst>
            <a:ext uri="{FF2B5EF4-FFF2-40B4-BE49-F238E27FC236}">
              <a16:creationId xmlns:a16="http://schemas.microsoft.com/office/drawing/2014/main" id="{DAB8582B-2927-4AE3-8AA4-34D5A1AD19C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6"/>
    <xdr:sp macro="" textlink="">
      <xdr:nvSpPr>
        <xdr:cNvPr id="2780" name="Text Box 570">
          <a:extLst>
            <a:ext uri="{FF2B5EF4-FFF2-40B4-BE49-F238E27FC236}">
              <a16:creationId xmlns:a16="http://schemas.microsoft.com/office/drawing/2014/main" id="{47ED1B54-63E0-4DDE-A1D1-C0BCB48D5F85}"/>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6"/>
    <xdr:sp macro="" textlink="">
      <xdr:nvSpPr>
        <xdr:cNvPr id="2781" name="Text Box 571">
          <a:extLst>
            <a:ext uri="{FF2B5EF4-FFF2-40B4-BE49-F238E27FC236}">
              <a16:creationId xmlns:a16="http://schemas.microsoft.com/office/drawing/2014/main" id="{1AAED3C5-2D7B-4FC2-9500-816B998D412D}"/>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2782" name="Text Box 572">
          <a:extLst>
            <a:ext uri="{FF2B5EF4-FFF2-40B4-BE49-F238E27FC236}">
              <a16:creationId xmlns:a16="http://schemas.microsoft.com/office/drawing/2014/main" id="{25A2C4AC-CE28-4DCC-B0B9-27303139964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2783" name="Text Box 573">
          <a:extLst>
            <a:ext uri="{FF2B5EF4-FFF2-40B4-BE49-F238E27FC236}">
              <a16:creationId xmlns:a16="http://schemas.microsoft.com/office/drawing/2014/main" id="{7B445E57-F689-4197-A584-04E086D4BCA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6"/>
    <xdr:sp macro="" textlink="">
      <xdr:nvSpPr>
        <xdr:cNvPr id="2784" name="Text Box 574">
          <a:extLst>
            <a:ext uri="{FF2B5EF4-FFF2-40B4-BE49-F238E27FC236}">
              <a16:creationId xmlns:a16="http://schemas.microsoft.com/office/drawing/2014/main" id="{88C415D6-AEA1-4BB0-8E7D-B866188FC54B}"/>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2785" name="Text Box 575">
          <a:extLst>
            <a:ext uri="{FF2B5EF4-FFF2-40B4-BE49-F238E27FC236}">
              <a16:creationId xmlns:a16="http://schemas.microsoft.com/office/drawing/2014/main" id="{386A42C3-73B3-4052-8E1D-76E944EB15A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2786" name="Text Box 576">
          <a:extLst>
            <a:ext uri="{FF2B5EF4-FFF2-40B4-BE49-F238E27FC236}">
              <a16:creationId xmlns:a16="http://schemas.microsoft.com/office/drawing/2014/main" id="{8A24D7B7-1151-4F9C-A2B5-F7A337E6912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6"/>
    <xdr:sp macro="" textlink="">
      <xdr:nvSpPr>
        <xdr:cNvPr id="2787" name="Text Box 577">
          <a:extLst>
            <a:ext uri="{FF2B5EF4-FFF2-40B4-BE49-F238E27FC236}">
              <a16:creationId xmlns:a16="http://schemas.microsoft.com/office/drawing/2014/main" id="{53DA5556-97DF-4A61-82DB-B734D7A0535A}"/>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2788" name="Text Box 578">
          <a:extLst>
            <a:ext uri="{FF2B5EF4-FFF2-40B4-BE49-F238E27FC236}">
              <a16:creationId xmlns:a16="http://schemas.microsoft.com/office/drawing/2014/main" id="{B90CA264-2474-40DA-8D0A-086534A0740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2789" name="Text Box 579">
          <a:extLst>
            <a:ext uri="{FF2B5EF4-FFF2-40B4-BE49-F238E27FC236}">
              <a16:creationId xmlns:a16="http://schemas.microsoft.com/office/drawing/2014/main" id="{BE3A4B66-D6A3-48B1-B516-7E6A55DD622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6"/>
    <xdr:sp macro="" textlink="">
      <xdr:nvSpPr>
        <xdr:cNvPr id="2790" name="Text Box 580">
          <a:extLst>
            <a:ext uri="{FF2B5EF4-FFF2-40B4-BE49-F238E27FC236}">
              <a16:creationId xmlns:a16="http://schemas.microsoft.com/office/drawing/2014/main" id="{06AF9954-9374-48E3-B67C-37C095E0C8C4}"/>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2791" name="Text Box 581">
          <a:extLst>
            <a:ext uri="{FF2B5EF4-FFF2-40B4-BE49-F238E27FC236}">
              <a16:creationId xmlns:a16="http://schemas.microsoft.com/office/drawing/2014/main" id="{C9207A62-A372-4A0B-AD0B-F49494E05D2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2792" name="Text Box 582">
          <a:extLst>
            <a:ext uri="{FF2B5EF4-FFF2-40B4-BE49-F238E27FC236}">
              <a16:creationId xmlns:a16="http://schemas.microsoft.com/office/drawing/2014/main" id="{56198B52-CBD5-4963-9E01-2B0174133C9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6"/>
    <xdr:sp macro="" textlink="">
      <xdr:nvSpPr>
        <xdr:cNvPr id="2793" name="Text Box 583">
          <a:extLst>
            <a:ext uri="{FF2B5EF4-FFF2-40B4-BE49-F238E27FC236}">
              <a16:creationId xmlns:a16="http://schemas.microsoft.com/office/drawing/2014/main" id="{B3BA39A8-97B7-4E53-B8D5-83A9CCD49B04}"/>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2794" name="Text Box 584">
          <a:extLst>
            <a:ext uri="{FF2B5EF4-FFF2-40B4-BE49-F238E27FC236}">
              <a16:creationId xmlns:a16="http://schemas.microsoft.com/office/drawing/2014/main" id="{7B1CA448-166A-4F49-A0C3-5625DC5070A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2795" name="Text Box 585">
          <a:extLst>
            <a:ext uri="{FF2B5EF4-FFF2-40B4-BE49-F238E27FC236}">
              <a16:creationId xmlns:a16="http://schemas.microsoft.com/office/drawing/2014/main" id="{4C5DB60F-70B0-40A2-BA96-2904430DDA8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6"/>
    <xdr:sp macro="" textlink="">
      <xdr:nvSpPr>
        <xdr:cNvPr id="2796" name="Text Box 586">
          <a:extLst>
            <a:ext uri="{FF2B5EF4-FFF2-40B4-BE49-F238E27FC236}">
              <a16:creationId xmlns:a16="http://schemas.microsoft.com/office/drawing/2014/main" id="{59B85DBF-9F68-44BA-B866-3EB7BAB6D6F0}"/>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6"/>
    <xdr:sp macro="" textlink="">
      <xdr:nvSpPr>
        <xdr:cNvPr id="2797" name="Text Box 587">
          <a:extLst>
            <a:ext uri="{FF2B5EF4-FFF2-40B4-BE49-F238E27FC236}">
              <a16:creationId xmlns:a16="http://schemas.microsoft.com/office/drawing/2014/main" id="{7B490902-94FE-461B-B08F-8702BED050BE}"/>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2798" name="Text Box 588">
          <a:extLst>
            <a:ext uri="{FF2B5EF4-FFF2-40B4-BE49-F238E27FC236}">
              <a16:creationId xmlns:a16="http://schemas.microsoft.com/office/drawing/2014/main" id="{7C5F9FDE-DA43-48F4-AE04-D4C3FF7F6BE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2799" name="Text Box 589">
          <a:extLst>
            <a:ext uri="{FF2B5EF4-FFF2-40B4-BE49-F238E27FC236}">
              <a16:creationId xmlns:a16="http://schemas.microsoft.com/office/drawing/2014/main" id="{23F5C210-F0A1-4369-B20F-CFD8A0CE7D08}"/>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6"/>
    <xdr:sp macro="" textlink="">
      <xdr:nvSpPr>
        <xdr:cNvPr id="2800" name="Text Box 590">
          <a:extLst>
            <a:ext uri="{FF2B5EF4-FFF2-40B4-BE49-F238E27FC236}">
              <a16:creationId xmlns:a16="http://schemas.microsoft.com/office/drawing/2014/main" id="{FF879782-5461-4CFE-BB43-ED4B2F1E1BAC}"/>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2801" name="Text Box 591">
          <a:extLst>
            <a:ext uri="{FF2B5EF4-FFF2-40B4-BE49-F238E27FC236}">
              <a16:creationId xmlns:a16="http://schemas.microsoft.com/office/drawing/2014/main" id="{B07BFEA8-2963-47C8-8167-12B775ED2CE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2802" name="Text Box 592">
          <a:extLst>
            <a:ext uri="{FF2B5EF4-FFF2-40B4-BE49-F238E27FC236}">
              <a16:creationId xmlns:a16="http://schemas.microsoft.com/office/drawing/2014/main" id="{A010F5D7-B603-4937-BAB6-0A97C3A234A8}"/>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6"/>
    <xdr:sp macro="" textlink="">
      <xdr:nvSpPr>
        <xdr:cNvPr id="2803" name="Text Box 593">
          <a:extLst>
            <a:ext uri="{FF2B5EF4-FFF2-40B4-BE49-F238E27FC236}">
              <a16:creationId xmlns:a16="http://schemas.microsoft.com/office/drawing/2014/main" id="{444A565B-FE88-4818-ADC6-DBBAB0D0AEBD}"/>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2804" name="Text Box 594">
          <a:extLst>
            <a:ext uri="{FF2B5EF4-FFF2-40B4-BE49-F238E27FC236}">
              <a16:creationId xmlns:a16="http://schemas.microsoft.com/office/drawing/2014/main" id="{C4F3DF88-8F70-4A1C-9DE1-1AFAB94AFC5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2805" name="Text Box 595">
          <a:extLst>
            <a:ext uri="{FF2B5EF4-FFF2-40B4-BE49-F238E27FC236}">
              <a16:creationId xmlns:a16="http://schemas.microsoft.com/office/drawing/2014/main" id="{1C32850F-20DE-402A-BA48-9FDE4DCC54F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6"/>
    <xdr:sp macro="" textlink="">
      <xdr:nvSpPr>
        <xdr:cNvPr id="2806" name="Text Box 596">
          <a:extLst>
            <a:ext uri="{FF2B5EF4-FFF2-40B4-BE49-F238E27FC236}">
              <a16:creationId xmlns:a16="http://schemas.microsoft.com/office/drawing/2014/main" id="{F67B8198-A4E8-4355-9452-8C26F76A9856}"/>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6"/>
    <xdr:sp macro="" textlink="">
      <xdr:nvSpPr>
        <xdr:cNvPr id="2807" name="Text Box 597">
          <a:extLst>
            <a:ext uri="{FF2B5EF4-FFF2-40B4-BE49-F238E27FC236}">
              <a16:creationId xmlns:a16="http://schemas.microsoft.com/office/drawing/2014/main" id="{89328D54-E1C7-49AE-A951-5B9475388409}"/>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2808" name="Text Box 598">
          <a:extLst>
            <a:ext uri="{FF2B5EF4-FFF2-40B4-BE49-F238E27FC236}">
              <a16:creationId xmlns:a16="http://schemas.microsoft.com/office/drawing/2014/main" id="{2A36A6F3-DEB6-4216-8647-52FF9C7D601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2809" name="Text Box 599">
          <a:extLst>
            <a:ext uri="{FF2B5EF4-FFF2-40B4-BE49-F238E27FC236}">
              <a16:creationId xmlns:a16="http://schemas.microsoft.com/office/drawing/2014/main" id="{8049BE67-328A-4872-A6B1-C37D98451A5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6"/>
    <xdr:sp macro="" textlink="">
      <xdr:nvSpPr>
        <xdr:cNvPr id="2810" name="Text Box 600">
          <a:extLst>
            <a:ext uri="{FF2B5EF4-FFF2-40B4-BE49-F238E27FC236}">
              <a16:creationId xmlns:a16="http://schemas.microsoft.com/office/drawing/2014/main" id="{B82FD445-6A3A-4356-800E-51825AA0ACA3}"/>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2811" name="Text Box 601">
          <a:extLst>
            <a:ext uri="{FF2B5EF4-FFF2-40B4-BE49-F238E27FC236}">
              <a16:creationId xmlns:a16="http://schemas.microsoft.com/office/drawing/2014/main" id="{5E252371-C0A4-4ECB-952D-85F74FE43F8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2812" name="Text Box 602">
          <a:extLst>
            <a:ext uri="{FF2B5EF4-FFF2-40B4-BE49-F238E27FC236}">
              <a16:creationId xmlns:a16="http://schemas.microsoft.com/office/drawing/2014/main" id="{A94D8DE1-AAFA-459B-8712-B1CFD1CC59D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6"/>
    <xdr:sp macro="" textlink="">
      <xdr:nvSpPr>
        <xdr:cNvPr id="2813" name="Text Box 603">
          <a:extLst>
            <a:ext uri="{FF2B5EF4-FFF2-40B4-BE49-F238E27FC236}">
              <a16:creationId xmlns:a16="http://schemas.microsoft.com/office/drawing/2014/main" id="{3B85AB52-22BE-4F86-B3B9-61020C079DAF}"/>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2814" name="Text Box 604">
          <a:extLst>
            <a:ext uri="{FF2B5EF4-FFF2-40B4-BE49-F238E27FC236}">
              <a16:creationId xmlns:a16="http://schemas.microsoft.com/office/drawing/2014/main" id="{81083A7F-FA35-4FF3-ACFE-E9806AB1450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2815" name="Text Box 605">
          <a:extLst>
            <a:ext uri="{FF2B5EF4-FFF2-40B4-BE49-F238E27FC236}">
              <a16:creationId xmlns:a16="http://schemas.microsoft.com/office/drawing/2014/main" id="{37F00515-51EC-4928-87E0-AA72D558C1D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6"/>
    <xdr:sp macro="" textlink="">
      <xdr:nvSpPr>
        <xdr:cNvPr id="2816" name="Text Box 606">
          <a:extLst>
            <a:ext uri="{FF2B5EF4-FFF2-40B4-BE49-F238E27FC236}">
              <a16:creationId xmlns:a16="http://schemas.microsoft.com/office/drawing/2014/main" id="{8E0AE884-7034-43C3-B13C-695FE29F491E}"/>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3"/>
    <xdr:sp macro="" textlink="">
      <xdr:nvSpPr>
        <xdr:cNvPr id="2817" name="Text Box 607">
          <a:extLst>
            <a:ext uri="{FF2B5EF4-FFF2-40B4-BE49-F238E27FC236}">
              <a16:creationId xmlns:a16="http://schemas.microsoft.com/office/drawing/2014/main" id="{8DFEC04E-FA33-47A6-9F97-4B52BDD5392B}"/>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2818" name="Text Box 608">
          <a:extLst>
            <a:ext uri="{FF2B5EF4-FFF2-40B4-BE49-F238E27FC236}">
              <a16:creationId xmlns:a16="http://schemas.microsoft.com/office/drawing/2014/main" id="{245D5C86-77E4-45E0-B3A9-A3C3A07402A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2819" name="Text Box 609">
          <a:extLst>
            <a:ext uri="{FF2B5EF4-FFF2-40B4-BE49-F238E27FC236}">
              <a16:creationId xmlns:a16="http://schemas.microsoft.com/office/drawing/2014/main" id="{0B0EC65A-4079-467B-972C-20BE4380083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3"/>
    <xdr:sp macro="" textlink="">
      <xdr:nvSpPr>
        <xdr:cNvPr id="2820" name="Text Box 610">
          <a:extLst>
            <a:ext uri="{FF2B5EF4-FFF2-40B4-BE49-F238E27FC236}">
              <a16:creationId xmlns:a16="http://schemas.microsoft.com/office/drawing/2014/main" id="{57AF229A-266C-4E46-B875-CE6F935B2543}"/>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2821" name="Text Box 611">
          <a:extLst>
            <a:ext uri="{FF2B5EF4-FFF2-40B4-BE49-F238E27FC236}">
              <a16:creationId xmlns:a16="http://schemas.microsoft.com/office/drawing/2014/main" id="{87FEDAB8-01DC-4648-94CC-4B23F638807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2822" name="Text Box 612">
          <a:extLst>
            <a:ext uri="{FF2B5EF4-FFF2-40B4-BE49-F238E27FC236}">
              <a16:creationId xmlns:a16="http://schemas.microsoft.com/office/drawing/2014/main" id="{7D434427-554C-4F26-A883-D8C91994F2A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3"/>
    <xdr:sp macro="" textlink="">
      <xdr:nvSpPr>
        <xdr:cNvPr id="2823" name="Text Box 613">
          <a:extLst>
            <a:ext uri="{FF2B5EF4-FFF2-40B4-BE49-F238E27FC236}">
              <a16:creationId xmlns:a16="http://schemas.microsoft.com/office/drawing/2014/main" id="{C2593625-4878-48EE-8E5A-22B7A324FA39}"/>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2824" name="Text Box 614">
          <a:extLst>
            <a:ext uri="{FF2B5EF4-FFF2-40B4-BE49-F238E27FC236}">
              <a16:creationId xmlns:a16="http://schemas.microsoft.com/office/drawing/2014/main" id="{0ADF0B07-1B14-43BB-9263-0B0178B27FA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2825" name="Text Box 615">
          <a:extLst>
            <a:ext uri="{FF2B5EF4-FFF2-40B4-BE49-F238E27FC236}">
              <a16:creationId xmlns:a16="http://schemas.microsoft.com/office/drawing/2014/main" id="{BD4C3964-85A0-4E3D-BA0A-E085DFCCCC2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3"/>
    <xdr:sp macro="" textlink="">
      <xdr:nvSpPr>
        <xdr:cNvPr id="2826" name="Text Box 616">
          <a:extLst>
            <a:ext uri="{FF2B5EF4-FFF2-40B4-BE49-F238E27FC236}">
              <a16:creationId xmlns:a16="http://schemas.microsoft.com/office/drawing/2014/main" id="{F90D6B17-B843-47CF-870F-88B97C4B0EB7}"/>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2827" name="Text Box 617">
          <a:extLst>
            <a:ext uri="{FF2B5EF4-FFF2-40B4-BE49-F238E27FC236}">
              <a16:creationId xmlns:a16="http://schemas.microsoft.com/office/drawing/2014/main" id="{3DBD7DB7-8D02-4B3E-9F68-0C6E598902A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2828" name="Text Box 618">
          <a:extLst>
            <a:ext uri="{FF2B5EF4-FFF2-40B4-BE49-F238E27FC236}">
              <a16:creationId xmlns:a16="http://schemas.microsoft.com/office/drawing/2014/main" id="{02D0419F-3CF7-47F4-B561-FE4C155BA83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3"/>
    <xdr:sp macro="" textlink="">
      <xdr:nvSpPr>
        <xdr:cNvPr id="2829" name="Text Box 619">
          <a:extLst>
            <a:ext uri="{FF2B5EF4-FFF2-40B4-BE49-F238E27FC236}">
              <a16:creationId xmlns:a16="http://schemas.microsoft.com/office/drawing/2014/main" id="{5CCD29D7-B00E-4921-AB46-5F838840ED26}"/>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2830" name="Text Box 620">
          <a:extLst>
            <a:ext uri="{FF2B5EF4-FFF2-40B4-BE49-F238E27FC236}">
              <a16:creationId xmlns:a16="http://schemas.microsoft.com/office/drawing/2014/main" id="{F2B1AAE9-7D87-441B-B74F-5A3383C5E7E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2831" name="Text Box 621">
          <a:extLst>
            <a:ext uri="{FF2B5EF4-FFF2-40B4-BE49-F238E27FC236}">
              <a16:creationId xmlns:a16="http://schemas.microsoft.com/office/drawing/2014/main" id="{AB74D71B-7256-4967-92ED-D0BBECDEAA3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3"/>
    <xdr:sp macro="" textlink="">
      <xdr:nvSpPr>
        <xdr:cNvPr id="2832" name="Text Box 622">
          <a:extLst>
            <a:ext uri="{FF2B5EF4-FFF2-40B4-BE49-F238E27FC236}">
              <a16:creationId xmlns:a16="http://schemas.microsoft.com/office/drawing/2014/main" id="{EAD1E65C-8C74-4E85-A4F1-D39392E3C4A1}"/>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3"/>
    <xdr:sp macro="" textlink="">
      <xdr:nvSpPr>
        <xdr:cNvPr id="2833" name="Text Box 623">
          <a:extLst>
            <a:ext uri="{FF2B5EF4-FFF2-40B4-BE49-F238E27FC236}">
              <a16:creationId xmlns:a16="http://schemas.microsoft.com/office/drawing/2014/main" id="{D8E6CD6E-ED0E-4B7D-9E99-9694501A2A63}"/>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2834" name="Text Box 624">
          <a:extLst>
            <a:ext uri="{FF2B5EF4-FFF2-40B4-BE49-F238E27FC236}">
              <a16:creationId xmlns:a16="http://schemas.microsoft.com/office/drawing/2014/main" id="{A4B9EA88-597E-4427-959A-7B5C3C09D1B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2835" name="Text Box 625">
          <a:extLst>
            <a:ext uri="{FF2B5EF4-FFF2-40B4-BE49-F238E27FC236}">
              <a16:creationId xmlns:a16="http://schemas.microsoft.com/office/drawing/2014/main" id="{067C137F-DD9D-4F3C-B007-CC1A8332312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3"/>
    <xdr:sp macro="" textlink="">
      <xdr:nvSpPr>
        <xdr:cNvPr id="2836" name="Text Box 626">
          <a:extLst>
            <a:ext uri="{FF2B5EF4-FFF2-40B4-BE49-F238E27FC236}">
              <a16:creationId xmlns:a16="http://schemas.microsoft.com/office/drawing/2014/main" id="{5311AFD7-EA1D-4FC5-AAAA-A4D10702EB48}"/>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2837" name="Text Box 627">
          <a:extLst>
            <a:ext uri="{FF2B5EF4-FFF2-40B4-BE49-F238E27FC236}">
              <a16:creationId xmlns:a16="http://schemas.microsoft.com/office/drawing/2014/main" id="{73A14EC7-007D-4A05-9ED0-C06F7947448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2838" name="Text Box 628">
          <a:extLst>
            <a:ext uri="{FF2B5EF4-FFF2-40B4-BE49-F238E27FC236}">
              <a16:creationId xmlns:a16="http://schemas.microsoft.com/office/drawing/2014/main" id="{6CCC0C9A-C362-438C-B37B-7746D13183C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3"/>
    <xdr:sp macro="" textlink="">
      <xdr:nvSpPr>
        <xdr:cNvPr id="2839" name="Text Box 629">
          <a:extLst>
            <a:ext uri="{FF2B5EF4-FFF2-40B4-BE49-F238E27FC236}">
              <a16:creationId xmlns:a16="http://schemas.microsoft.com/office/drawing/2014/main" id="{6D0E03A6-0BF3-42EE-9A26-ECA22998D19D}"/>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2840" name="Text Box 630">
          <a:extLst>
            <a:ext uri="{FF2B5EF4-FFF2-40B4-BE49-F238E27FC236}">
              <a16:creationId xmlns:a16="http://schemas.microsoft.com/office/drawing/2014/main" id="{F473934A-5D93-443C-B9D5-3F48FB4B69E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2841" name="Text Box 631">
          <a:extLst>
            <a:ext uri="{FF2B5EF4-FFF2-40B4-BE49-F238E27FC236}">
              <a16:creationId xmlns:a16="http://schemas.microsoft.com/office/drawing/2014/main" id="{938D728A-3F1B-4F36-89BD-E0F485E4E61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3"/>
    <xdr:sp macro="" textlink="">
      <xdr:nvSpPr>
        <xdr:cNvPr id="2842" name="Text Box 632">
          <a:extLst>
            <a:ext uri="{FF2B5EF4-FFF2-40B4-BE49-F238E27FC236}">
              <a16:creationId xmlns:a16="http://schemas.microsoft.com/office/drawing/2014/main" id="{1FE5F507-866E-45DE-B633-EF8983F9E1F5}"/>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3"/>
    <xdr:sp macro="" textlink="">
      <xdr:nvSpPr>
        <xdr:cNvPr id="2843" name="Text Box 633">
          <a:extLst>
            <a:ext uri="{FF2B5EF4-FFF2-40B4-BE49-F238E27FC236}">
              <a16:creationId xmlns:a16="http://schemas.microsoft.com/office/drawing/2014/main" id="{7BB97518-24D4-4B33-8340-E02B21145AE1}"/>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2844" name="Text Box 634">
          <a:extLst>
            <a:ext uri="{FF2B5EF4-FFF2-40B4-BE49-F238E27FC236}">
              <a16:creationId xmlns:a16="http://schemas.microsoft.com/office/drawing/2014/main" id="{C45E9F29-F35C-4887-B321-3B0F6349F9C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2845" name="Text Box 635">
          <a:extLst>
            <a:ext uri="{FF2B5EF4-FFF2-40B4-BE49-F238E27FC236}">
              <a16:creationId xmlns:a16="http://schemas.microsoft.com/office/drawing/2014/main" id="{65628ACF-F79E-4085-9E1E-E6C100A8022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3"/>
    <xdr:sp macro="" textlink="">
      <xdr:nvSpPr>
        <xdr:cNvPr id="2846" name="Text Box 636">
          <a:extLst>
            <a:ext uri="{FF2B5EF4-FFF2-40B4-BE49-F238E27FC236}">
              <a16:creationId xmlns:a16="http://schemas.microsoft.com/office/drawing/2014/main" id="{3DA7251A-0326-4D88-B1D7-C243A2D59FB4}"/>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2847" name="Text Box 637">
          <a:extLst>
            <a:ext uri="{FF2B5EF4-FFF2-40B4-BE49-F238E27FC236}">
              <a16:creationId xmlns:a16="http://schemas.microsoft.com/office/drawing/2014/main" id="{3FF0A02B-6FFA-4BA1-971F-AE25FF53708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2848" name="Text Box 638">
          <a:extLst>
            <a:ext uri="{FF2B5EF4-FFF2-40B4-BE49-F238E27FC236}">
              <a16:creationId xmlns:a16="http://schemas.microsoft.com/office/drawing/2014/main" id="{7E721067-DD06-4A0A-8595-E3708191D00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3"/>
    <xdr:sp macro="" textlink="">
      <xdr:nvSpPr>
        <xdr:cNvPr id="2849" name="Text Box 639">
          <a:extLst>
            <a:ext uri="{FF2B5EF4-FFF2-40B4-BE49-F238E27FC236}">
              <a16:creationId xmlns:a16="http://schemas.microsoft.com/office/drawing/2014/main" id="{6ED8B94B-5231-4495-A51D-77CC3AE85FCB}"/>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2850" name="Text Box 640">
          <a:extLst>
            <a:ext uri="{FF2B5EF4-FFF2-40B4-BE49-F238E27FC236}">
              <a16:creationId xmlns:a16="http://schemas.microsoft.com/office/drawing/2014/main" id="{ADAF55AE-5386-447F-834A-38266CEF870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2851" name="Text Box 641">
          <a:extLst>
            <a:ext uri="{FF2B5EF4-FFF2-40B4-BE49-F238E27FC236}">
              <a16:creationId xmlns:a16="http://schemas.microsoft.com/office/drawing/2014/main" id="{8474274A-4C3C-4E37-9095-5C3837841B2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3"/>
    <xdr:sp macro="" textlink="">
      <xdr:nvSpPr>
        <xdr:cNvPr id="2852" name="Text Box 642">
          <a:extLst>
            <a:ext uri="{FF2B5EF4-FFF2-40B4-BE49-F238E27FC236}">
              <a16:creationId xmlns:a16="http://schemas.microsoft.com/office/drawing/2014/main" id="{4F11C965-3590-4251-AEDA-AE242106816A}"/>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2853" name="Text Box 643">
          <a:extLst>
            <a:ext uri="{FF2B5EF4-FFF2-40B4-BE49-F238E27FC236}">
              <a16:creationId xmlns:a16="http://schemas.microsoft.com/office/drawing/2014/main" id="{EC88334C-B6B3-4BFB-B345-BA696E95A37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2854" name="Text Box 644">
          <a:extLst>
            <a:ext uri="{FF2B5EF4-FFF2-40B4-BE49-F238E27FC236}">
              <a16:creationId xmlns:a16="http://schemas.microsoft.com/office/drawing/2014/main" id="{D6CDC9A7-818F-4495-8323-53D2885547D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6"/>
    <xdr:sp macro="" textlink="">
      <xdr:nvSpPr>
        <xdr:cNvPr id="2855" name="Text Box 645">
          <a:extLst>
            <a:ext uri="{FF2B5EF4-FFF2-40B4-BE49-F238E27FC236}">
              <a16:creationId xmlns:a16="http://schemas.microsoft.com/office/drawing/2014/main" id="{A7E3C39B-E46E-49D1-A37F-9663C127C556}"/>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2856" name="Text Box 646">
          <a:extLst>
            <a:ext uri="{FF2B5EF4-FFF2-40B4-BE49-F238E27FC236}">
              <a16:creationId xmlns:a16="http://schemas.microsoft.com/office/drawing/2014/main" id="{85D4FC2E-9718-4BAE-A7EE-42663732E44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2857" name="Text Box 647">
          <a:extLst>
            <a:ext uri="{FF2B5EF4-FFF2-40B4-BE49-F238E27FC236}">
              <a16:creationId xmlns:a16="http://schemas.microsoft.com/office/drawing/2014/main" id="{C716BDCB-EDD7-4856-99F9-3701C7BCF0E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6"/>
    <xdr:sp macro="" textlink="">
      <xdr:nvSpPr>
        <xdr:cNvPr id="2858" name="Text Box 648">
          <a:extLst>
            <a:ext uri="{FF2B5EF4-FFF2-40B4-BE49-F238E27FC236}">
              <a16:creationId xmlns:a16="http://schemas.microsoft.com/office/drawing/2014/main" id="{1C0757F0-EB9C-4166-BD93-03F8260C45CA}"/>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2859" name="Text Box 649">
          <a:extLst>
            <a:ext uri="{FF2B5EF4-FFF2-40B4-BE49-F238E27FC236}">
              <a16:creationId xmlns:a16="http://schemas.microsoft.com/office/drawing/2014/main" id="{71F6D52B-73CB-4AA2-BA01-45312F5DA6E8}"/>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2860" name="Text Box 650">
          <a:extLst>
            <a:ext uri="{FF2B5EF4-FFF2-40B4-BE49-F238E27FC236}">
              <a16:creationId xmlns:a16="http://schemas.microsoft.com/office/drawing/2014/main" id="{27837E8F-8A81-4BF1-9F56-4272C1D9B08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6"/>
    <xdr:sp macro="" textlink="">
      <xdr:nvSpPr>
        <xdr:cNvPr id="2861" name="Text Box 651">
          <a:extLst>
            <a:ext uri="{FF2B5EF4-FFF2-40B4-BE49-F238E27FC236}">
              <a16:creationId xmlns:a16="http://schemas.microsoft.com/office/drawing/2014/main" id="{ACE4CEBD-120E-43D3-8C2B-0D805FAE5EC8}"/>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6"/>
    <xdr:sp macro="" textlink="">
      <xdr:nvSpPr>
        <xdr:cNvPr id="2862" name="Text Box 652">
          <a:extLst>
            <a:ext uri="{FF2B5EF4-FFF2-40B4-BE49-F238E27FC236}">
              <a16:creationId xmlns:a16="http://schemas.microsoft.com/office/drawing/2014/main" id="{EB662ADF-8ABD-449B-AC43-F80EBA05749D}"/>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2863" name="Text Box 653">
          <a:extLst>
            <a:ext uri="{FF2B5EF4-FFF2-40B4-BE49-F238E27FC236}">
              <a16:creationId xmlns:a16="http://schemas.microsoft.com/office/drawing/2014/main" id="{7CBE25A0-6DCA-4BF0-8559-DCF08AE4F59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2864" name="Text Box 654">
          <a:extLst>
            <a:ext uri="{FF2B5EF4-FFF2-40B4-BE49-F238E27FC236}">
              <a16:creationId xmlns:a16="http://schemas.microsoft.com/office/drawing/2014/main" id="{75524E62-0148-4F40-8B33-CDD45648646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6"/>
    <xdr:sp macro="" textlink="">
      <xdr:nvSpPr>
        <xdr:cNvPr id="2865" name="Text Box 655">
          <a:extLst>
            <a:ext uri="{FF2B5EF4-FFF2-40B4-BE49-F238E27FC236}">
              <a16:creationId xmlns:a16="http://schemas.microsoft.com/office/drawing/2014/main" id="{26E813C3-0E0B-4DD8-B358-CC924C31F103}"/>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2866" name="Text Box 656">
          <a:extLst>
            <a:ext uri="{FF2B5EF4-FFF2-40B4-BE49-F238E27FC236}">
              <a16:creationId xmlns:a16="http://schemas.microsoft.com/office/drawing/2014/main" id="{B906C24D-5A6F-424C-9D69-CD7E6D9B1D0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2867" name="Text Box 657">
          <a:extLst>
            <a:ext uri="{FF2B5EF4-FFF2-40B4-BE49-F238E27FC236}">
              <a16:creationId xmlns:a16="http://schemas.microsoft.com/office/drawing/2014/main" id="{E6D1FA2A-FEA5-4D38-9F07-B3687DF95298}"/>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6"/>
    <xdr:sp macro="" textlink="">
      <xdr:nvSpPr>
        <xdr:cNvPr id="2868" name="Text Box 658">
          <a:extLst>
            <a:ext uri="{FF2B5EF4-FFF2-40B4-BE49-F238E27FC236}">
              <a16:creationId xmlns:a16="http://schemas.microsoft.com/office/drawing/2014/main" id="{140DC235-625F-43B0-B77A-5243019B9D7A}"/>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2869" name="Text Box 659">
          <a:extLst>
            <a:ext uri="{FF2B5EF4-FFF2-40B4-BE49-F238E27FC236}">
              <a16:creationId xmlns:a16="http://schemas.microsoft.com/office/drawing/2014/main" id="{ED8B38EB-B130-480C-AA18-6DB3908A76A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2870" name="Text Box 660">
          <a:extLst>
            <a:ext uri="{FF2B5EF4-FFF2-40B4-BE49-F238E27FC236}">
              <a16:creationId xmlns:a16="http://schemas.microsoft.com/office/drawing/2014/main" id="{38B604EA-F325-4BF5-8165-DD5F801907D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6"/>
    <xdr:sp macro="" textlink="">
      <xdr:nvSpPr>
        <xdr:cNvPr id="2871" name="Text Box 661">
          <a:extLst>
            <a:ext uri="{FF2B5EF4-FFF2-40B4-BE49-F238E27FC236}">
              <a16:creationId xmlns:a16="http://schemas.microsoft.com/office/drawing/2014/main" id="{2DAD4ECC-588B-457D-9CEA-9C30100033FD}"/>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2872" name="Text Box 662">
          <a:extLst>
            <a:ext uri="{FF2B5EF4-FFF2-40B4-BE49-F238E27FC236}">
              <a16:creationId xmlns:a16="http://schemas.microsoft.com/office/drawing/2014/main" id="{01CF8F10-36D0-43F1-8482-9792E50662A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2873" name="Text Box 663">
          <a:extLst>
            <a:ext uri="{FF2B5EF4-FFF2-40B4-BE49-F238E27FC236}">
              <a16:creationId xmlns:a16="http://schemas.microsoft.com/office/drawing/2014/main" id="{0BF9AB49-F1F7-43E9-A96B-63F228BCCAE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4"/>
    <xdr:sp macro="" textlink="">
      <xdr:nvSpPr>
        <xdr:cNvPr id="2874" name="Text Box 664">
          <a:extLst>
            <a:ext uri="{FF2B5EF4-FFF2-40B4-BE49-F238E27FC236}">
              <a16:creationId xmlns:a16="http://schemas.microsoft.com/office/drawing/2014/main" id="{0EEE4C78-C9C6-40FB-836B-7F4F188E3618}"/>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2875" name="Text Box 665">
          <a:extLst>
            <a:ext uri="{FF2B5EF4-FFF2-40B4-BE49-F238E27FC236}">
              <a16:creationId xmlns:a16="http://schemas.microsoft.com/office/drawing/2014/main" id="{A6D6B79A-F091-48D5-8FAD-43F6867425A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2876" name="Text Box 666">
          <a:extLst>
            <a:ext uri="{FF2B5EF4-FFF2-40B4-BE49-F238E27FC236}">
              <a16:creationId xmlns:a16="http://schemas.microsoft.com/office/drawing/2014/main" id="{F8A3A836-CD03-4A96-B596-E8F628D2E2C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4"/>
    <xdr:sp macro="" textlink="">
      <xdr:nvSpPr>
        <xdr:cNvPr id="2877" name="Text Box 667">
          <a:extLst>
            <a:ext uri="{FF2B5EF4-FFF2-40B4-BE49-F238E27FC236}">
              <a16:creationId xmlns:a16="http://schemas.microsoft.com/office/drawing/2014/main" id="{AAFBC246-7263-43F8-A922-0ADB2CF6AA23}"/>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2878" name="Text Box 668">
          <a:extLst>
            <a:ext uri="{FF2B5EF4-FFF2-40B4-BE49-F238E27FC236}">
              <a16:creationId xmlns:a16="http://schemas.microsoft.com/office/drawing/2014/main" id="{EF8E54D8-E9C7-4CCC-8A6B-AD179116F72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2879" name="Text Box 669">
          <a:extLst>
            <a:ext uri="{FF2B5EF4-FFF2-40B4-BE49-F238E27FC236}">
              <a16:creationId xmlns:a16="http://schemas.microsoft.com/office/drawing/2014/main" id="{19DB25E2-155F-4601-954B-36B66A4E4B0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4"/>
    <xdr:sp macro="" textlink="">
      <xdr:nvSpPr>
        <xdr:cNvPr id="2880" name="Text Box 670">
          <a:extLst>
            <a:ext uri="{FF2B5EF4-FFF2-40B4-BE49-F238E27FC236}">
              <a16:creationId xmlns:a16="http://schemas.microsoft.com/office/drawing/2014/main" id="{8938B49E-0937-4EFA-ABAA-08F615F0C6CB}"/>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4"/>
    <xdr:sp macro="" textlink="">
      <xdr:nvSpPr>
        <xdr:cNvPr id="2881" name="Text Box 671">
          <a:extLst>
            <a:ext uri="{FF2B5EF4-FFF2-40B4-BE49-F238E27FC236}">
              <a16:creationId xmlns:a16="http://schemas.microsoft.com/office/drawing/2014/main" id="{7B9FB434-0672-4C30-9106-E52C800B6580}"/>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2882" name="Text Box 672">
          <a:extLst>
            <a:ext uri="{FF2B5EF4-FFF2-40B4-BE49-F238E27FC236}">
              <a16:creationId xmlns:a16="http://schemas.microsoft.com/office/drawing/2014/main" id="{EE17E899-34A3-43B9-A8F2-FCD0EF1BC75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2883" name="Text Box 673">
          <a:extLst>
            <a:ext uri="{FF2B5EF4-FFF2-40B4-BE49-F238E27FC236}">
              <a16:creationId xmlns:a16="http://schemas.microsoft.com/office/drawing/2014/main" id="{8BF009EC-CD8E-4334-BCBD-476A6F3CAD2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4"/>
    <xdr:sp macro="" textlink="">
      <xdr:nvSpPr>
        <xdr:cNvPr id="2884" name="Text Box 674">
          <a:extLst>
            <a:ext uri="{FF2B5EF4-FFF2-40B4-BE49-F238E27FC236}">
              <a16:creationId xmlns:a16="http://schemas.microsoft.com/office/drawing/2014/main" id="{61E6BEC5-324F-4988-B213-3356D61578ED}"/>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2885" name="Text Box 675">
          <a:extLst>
            <a:ext uri="{FF2B5EF4-FFF2-40B4-BE49-F238E27FC236}">
              <a16:creationId xmlns:a16="http://schemas.microsoft.com/office/drawing/2014/main" id="{7487EFC7-BE87-4B1F-A075-B6FA88EBBC0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2886" name="Text Box 676">
          <a:extLst>
            <a:ext uri="{FF2B5EF4-FFF2-40B4-BE49-F238E27FC236}">
              <a16:creationId xmlns:a16="http://schemas.microsoft.com/office/drawing/2014/main" id="{09568D08-E479-4640-8B9B-A9AA697F367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4"/>
    <xdr:sp macro="" textlink="">
      <xdr:nvSpPr>
        <xdr:cNvPr id="2887" name="Text Box 677">
          <a:extLst>
            <a:ext uri="{FF2B5EF4-FFF2-40B4-BE49-F238E27FC236}">
              <a16:creationId xmlns:a16="http://schemas.microsoft.com/office/drawing/2014/main" id="{088C3E52-2E06-4656-A82D-FE675336E163}"/>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2888" name="Text Box 678">
          <a:extLst>
            <a:ext uri="{FF2B5EF4-FFF2-40B4-BE49-F238E27FC236}">
              <a16:creationId xmlns:a16="http://schemas.microsoft.com/office/drawing/2014/main" id="{A96EAC98-DE01-47F1-8C8F-890CEB520A4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2889" name="Text Box 679">
          <a:extLst>
            <a:ext uri="{FF2B5EF4-FFF2-40B4-BE49-F238E27FC236}">
              <a16:creationId xmlns:a16="http://schemas.microsoft.com/office/drawing/2014/main" id="{98901B09-EB42-4713-B311-AFE4BA27965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4"/>
    <xdr:sp macro="" textlink="">
      <xdr:nvSpPr>
        <xdr:cNvPr id="2890" name="Text Box 680">
          <a:extLst>
            <a:ext uri="{FF2B5EF4-FFF2-40B4-BE49-F238E27FC236}">
              <a16:creationId xmlns:a16="http://schemas.microsoft.com/office/drawing/2014/main" id="{12CF4B7C-2DEC-4B71-B788-F1066F6466ED}"/>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2891" name="Text Box 681">
          <a:extLst>
            <a:ext uri="{FF2B5EF4-FFF2-40B4-BE49-F238E27FC236}">
              <a16:creationId xmlns:a16="http://schemas.microsoft.com/office/drawing/2014/main" id="{E35E5EE6-37A2-4E56-8F7A-26AE2B186FA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2892" name="Text Box 682">
          <a:extLst>
            <a:ext uri="{FF2B5EF4-FFF2-40B4-BE49-F238E27FC236}">
              <a16:creationId xmlns:a16="http://schemas.microsoft.com/office/drawing/2014/main" id="{7EAA2F84-CE27-4619-8E22-4297F242409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5"/>
    <xdr:sp macro="" textlink="">
      <xdr:nvSpPr>
        <xdr:cNvPr id="2893" name="Text Box 683">
          <a:extLst>
            <a:ext uri="{FF2B5EF4-FFF2-40B4-BE49-F238E27FC236}">
              <a16:creationId xmlns:a16="http://schemas.microsoft.com/office/drawing/2014/main" id="{3B650715-2D32-454B-A793-B8FA28481555}"/>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2894" name="Text Box 684">
          <a:extLst>
            <a:ext uri="{FF2B5EF4-FFF2-40B4-BE49-F238E27FC236}">
              <a16:creationId xmlns:a16="http://schemas.microsoft.com/office/drawing/2014/main" id="{749EC675-306D-4C6C-9C7D-93C8E639025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2895" name="Text Box 685">
          <a:extLst>
            <a:ext uri="{FF2B5EF4-FFF2-40B4-BE49-F238E27FC236}">
              <a16:creationId xmlns:a16="http://schemas.microsoft.com/office/drawing/2014/main" id="{61053E75-A244-49F3-A323-97CB07D2A3C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5"/>
    <xdr:sp macro="" textlink="">
      <xdr:nvSpPr>
        <xdr:cNvPr id="2896" name="Text Box 686">
          <a:extLst>
            <a:ext uri="{FF2B5EF4-FFF2-40B4-BE49-F238E27FC236}">
              <a16:creationId xmlns:a16="http://schemas.microsoft.com/office/drawing/2014/main" id="{F51A1901-A182-4E3C-B467-A87B86D7CB5B}"/>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2897" name="Text Box 687">
          <a:extLst>
            <a:ext uri="{FF2B5EF4-FFF2-40B4-BE49-F238E27FC236}">
              <a16:creationId xmlns:a16="http://schemas.microsoft.com/office/drawing/2014/main" id="{313CCAF7-C997-4AE6-A852-9AFFFCCC896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2898" name="Text Box 688">
          <a:extLst>
            <a:ext uri="{FF2B5EF4-FFF2-40B4-BE49-F238E27FC236}">
              <a16:creationId xmlns:a16="http://schemas.microsoft.com/office/drawing/2014/main" id="{B88AD619-FA3A-48B4-8B46-B561E22A7DF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5"/>
    <xdr:sp macro="" textlink="">
      <xdr:nvSpPr>
        <xdr:cNvPr id="2899" name="Text Box 689">
          <a:extLst>
            <a:ext uri="{FF2B5EF4-FFF2-40B4-BE49-F238E27FC236}">
              <a16:creationId xmlns:a16="http://schemas.microsoft.com/office/drawing/2014/main" id="{4674BA98-B99E-4652-BFF7-9C68E8A94889}"/>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5"/>
    <xdr:sp macro="" textlink="">
      <xdr:nvSpPr>
        <xdr:cNvPr id="2900" name="Text Box 690">
          <a:extLst>
            <a:ext uri="{FF2B5EF4-FFF2-40B4-BE49-F238E27FC236}">
              <a16:creationId xmlns:a16="http://schemas.microsoft.com/office/drawing/2014/main" id="{6E4F9DE1-F0BA-404F-8808-4A47907C1F68}"/>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2901" name="Text Box 691">
          <a:extLst>
            <a:ext uri="{FF2B5EF4-FFF2-40B4-BE49-F238E27FC236}">
              <a16:creationId xmlns:a16="http://schemas.microsoft.com/office/drawing/2014/main" id="{CDA9C978-2B9A-4F0A-B592-17EC5BD7037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2902" name="Text Box 692">
          <a:extLst>
            <a:ext uri="{FF2B5EF4-FFF2-40B4-BE49-F238E27FC236}">
              <a16:creationId xmlns:a16="http://schemas.microsoft.com/office/drawing/2014/main" id="{E55AC023-B4F8-460C-B81B-4FDBE5ED914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5"/>
    <xdr:sp macro="" textlink="">
      <xdr:nvSpPr>
        <xdr:cNvPr id="2903" name="Text Box 693">
          <a:extLst>
            <a:ext uri="{FF2B5EF4-FFF2-40B4-BE49-F238E27FC236}">
              <a16:creationId xmlns:a16="http://schemas.microsoft.com/office/drawing/2014/main" id="{D873101B-9E96-4A20-94EC-38527DE0EAD0}"/>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2904" name="Text Box 694">
          <a:extLst>
            <a:ext uri="{FF2B5EF4-FFF2-40B4-BE49-F238E27FC236}">
              <a16:creationId xmlns:a16="http://schemas.microsoft.com/office/drawing/2014/main" id="{010EBC03-2FA3-44E0-AB53-C6D17FA53F5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2905" name="Text Box 695">
          <a:extLst>
            <a:ext uri="{FF2B5EF4-FFF2-40B4-BE49-F238E27FC236}">
              <a16:creationId xmlns:a16="http://schemas.microsoft.com/office/drawing/2014/main" id="{EFD99997-C777-411E-91CB-F0941F53119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5"/>
    <xdr:sp macro="" textlink="">
      <xdr:nvSpPr>
        <xdr:cNvPr id="2906" name="Text Box 696">
          <a:extLst>
            <a:ext uri="{FF2B5EF4-FFF2-40B4-BE49-F238E27FC236}">
              <a16:creationId xmlns:a16="http://schemas.microsoft.com/office/drawing/2014/main" id="{C891ABFC-BB95-43EC-AE3E-56A1BB225CC1}"/>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2907" name="Text Box 697">
          <a:extLst>
            <a:ext uri="{FF2B5EF4-FFF2-40B4-BE49-F238E27FC236}">
              <a16:creationId xmlns:a16="http://schemas.microsoft.com/office/drawing/2014/main" id="{4750DCB6-001C-4AD9-ADD5-A001490FF5B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2908" name="Text Box 698">
          <a:extLst>
            <a:ext uri="{FF2B5EF4-FFF2-40B4-BE49-F238E27FC236}">
              <a16:creationId xmlns:a16="http://schemas.microsoft.com/office/drawing/2014/main" id="{3E20904D-1373-419C-9B4D-3B4AA19C7C2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5"/>
    <xdr:sp macro="" textlink="">
      <xdr:nvSpPr>
        <xdr:cNvPr id="2909" name="Text Box 699">
          <a:extLst>
            <a:ext uri="{FF2B5EF4-FFF2-40B4-BE49-F238E27FC236}">
              <a16:creationId xmlns:a16="http://schemas.microsoft.com/office/drawing/2014/main" id="{3A2AA2B4-B49D-41EF-9775-238047D5879F}"/>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6"/>
    <xdr:sp macro="" textlink="">
      <xdr:nvSpPr>
        <xdr:cNvPr id="2910" name="Text Box 700">
          <a:extLst>
            <a:ext uri="{FF2B5EF4-FFF2-40B4-BE49-F238E27FC236}">
              <a16:creationId xmlns:a16="http://schemas.microsoft.com/office/drawing/2014/main" id="{68C3EAF7-71E6-4DF5-9BB8-D13DB49008CB}"/>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2911" name="Text Box 701">
          <a:extLst>
            <a:ext uri="{FF2B5EF4-FFF2-40B4-BE49-F238E27FC236}">
              <a16:creationId xmlns:a16="http://schemas.microsoft.com/office/drawing/2014/main" id="{126AC0D0-DBA9-4FC9-A0A5-8E8759E9EFA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2912" name="Text Box 702">
          <a:extLst>
            <a:ext uri="{FF2B5EF4-FFF2-40B4-BE49-F238E27FC236}">
              <a16:creationId xmlns:a16="http://schemas.microsoft.com/office/drawing/2014/main" id="{3FC9BC64-5297-4038-A112-B7E7913845D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6"/>
    <xdr:sp macro="" textlink="">
      <xdr:nvSpPr>
        <xdr:cNvPr id="2913" name="Text Box 703">
          <a:extLst>
            <a:ext uri="{FF2B5EF4-FFF2-40B4-BE49-F238E27FC236}">
              <a16:creationId xmlns:a16="http://schemas.microsoft.com/office/drawing/2014/main" id="{F69D70BC-1C7B-44CD-9B81-0A2CBD51C0A4}"/>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2914" name="Text Box 704">
          <a:extLst>
            <a:ext uri="{FF2B5EF4-FFF2-40B4-BE49-F238E27FC236}">
              <a16:creationId xmlns:a16="http://schemas.microsoft.com/office/drawing/2014/main" id="{84721430-8BBE-4CA6-A5DF-9081F0B82D1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2915" name="Text Box 705">
          <a:extLst>
            <a:ext uri="{FF2B5EF4-FFF2-40B4-BE49-F238E27FC236}">
              <a16:creationId xmlns:a16="http://schemas.microsoft.com/office/drawing/2014/main" id="{FCA110DF-B662-451E-9DF7-93EFF74C448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6"/>
    <xdr:sp macro="" textlink="">
      <xdr:nvSpPr>
        <xdr:cNvPr id="2916" name="Text Box 706">
          <a:extLst>
            <a:ext uri="{FF2B5EF4-FFF2-40B4-BE49-F238E27FC236}">
              <a16:creationId xmlns:a16="http://schemas.microsoft.com/office/drawing/2014/main" id="{11B7D293-0117-4CCF-A51E-9F1F72864546}"/>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6"/>
    <xdr:sp macro="" textlink="">
      <xdr:nvSpPr>
        <xdr:cNvPr id="2917" name="Text Box 707">
          <a:extLst>
            <a:ext uri="{FF2B5EF4-FFF2-40B4-BE49-F238E27FC236}">
              <a16:creationId xmlns:a16="http://schemas.microsoft.com/office/drawing/2014/main" id="{478C7890-B37E-4777-A4DD-F8A8A5C32676}"/>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2918" name="Text Box 708">
          <a:extLst>
            <a:ext uri="{FF2B5EF4-FFF2-40B4-BE49-F238E27FC236}">
              <a16:creationId xmlns:a16="http://schemas.microsoft.com/office/drawing/2014/main" id="{18B7F545-59C2-4E2A-BA01-1647A5C2C0D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2919" name="Text Box 709">
          <a:extLst>
            <a:ext uri="{FF2B5EF4-FFF2-40B4-BE49-F238E27FC236}">
              <a16:creationId xmlns:a16="http://schemas.microsoft.com/office/drawing/2014/main" id="{CCAC9783-B2EB-46AE-B162-E94FC45A0C0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6"/>
    <xdr:sp macro="" textlink="">
      <xdr:nvSpPr>
        <xdr:cNvPr id="2920" name="Text Box 710">
          <a:extLst>
            <a:ext uri="{FF2B5EF4-FFF2-40B4-BE49-F238E27FC236}">
              <a16:creationId xmlns:a16="http://schemas.microsoft.com/office/drawing/2014/main" id="{21362545-0DEC-4C7C-944A-537A755E588F}"/>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2921" name="Text Box 711">
          <a:extLst>
            <a:ext uri="{FF2B5EF4-FFF2-40B4-BE49-F238E27FC236}">
              <a16:creationId xmlns:a16="http://schemas.microsoft.com/office/drawing/2014/main" id="{EC6BEB95-A808-4FB8-9480-B2B90407088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2922" name="Text Box 712">
          <a:extLst>
            <a:ext uri="{FF2B5EF4-FFF2-40B4-BE49-F238E27FC236}">
              <a16:creationId xmlns:a16="http://schemas.microsoft.com/office/drawing/2014/main" id="{0A6280F4-00AA-4892-A70C-158DB9A29A4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6"/>
    <xdr:sp macro="" textlink="">
      <xdr:nvSpPr>
        <xdr:cNvPr id="2923" name="Text Box 713">
          <a:extLst>
            <a:ext uri="{FF2B5EF4-FFF2-40B4-BE49-F238E27FC236}">
              <a16:creationId xmlns:a16="http://schemas.microsoft.com/office/drawing/2014/main" id="{FD31AB66-C36B-4F87-9BB0-8F74644E3BD5}"/>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2924" name="Text Box 714">
          <a:extLst>
            <a:ext uri="{FF2B5EF4-FFF2-40B4-BE49-F238E27FC236}">
              <a16:creationId xmlns:a16="http://schemas.microsoft.com/office/drawing/2014/main" id="{81C5A5C9-A658-492E-9C77-97D232BA739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2925" name="Text Box 715">
          <a:extLst>
            <a:ext uri="{FF2B5EF4-FFF2-40B4-BE49-F238E27FC236}">
              <a16:creationId xmlns:a16="http://schemas.microsoft.com/office/drawing/2014/main" id="{AA98A2AF-AE91-4A9D-827E-D5DF2B63144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6"/>
    <xdr:sp macro="" textlink="">
      <xdr:nvSpPr>
        <xdr:cNvPr id="2926" name="Text Box 716">
          <a:extLst>
            <a:ext uri="{FF2B5EF4-FFF2-40B4-BE49-F238E27FC236}">
              <a16:creationId xmlns:a16="http://schemas.microsoft.com/office/drawing/2014/main" id="{0DC564F4-FEB4-42E9-8AD0-A2776CEE18FC}"/>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4"/>
    <xdr:sp macro="" textlink="">
      <xdr:nvSpPr>
        <xdr:cNvPr id="2927" name="Text Box 717">
          <a:extLst>
            <a:ext uri="{FF2B5EF4-FFF2-40B4-BE49-F238E27FC236}">
              <a16:creationId xmlns:a16="http://schemas.microsoft.com/office/drawing/2014/main" id="{0FD76445-E3E8-46B7-902C-7FE560850B7C}"/>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2928" name="Text Box 718">
          <a:extLst>
            <a:ext uri="{FF2B5EF4-FFF2-40B4-BE49-F238E27FC236}">
              <a16:creationId xmlns:a16="http://schemas.microsoft.com/office/drawing/2014/main" id="{CC05E396-DF6B-4470-9243-FEA0D443ED2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2929" name="Text Box 719">
          <a:extLst>
            <a:ext uri="{FF2B5EF4-FFF2-40B4-BE49-F238E27FC236}">
              <a16:creationId xmlns:a16="http://schemas.microsoft.com/office/drawing/2014/main" id="{B9F8D17F-DD0D-4ED0-9F68-95278A78006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4"/>
    <xdr:sp macro="" textlink="">
      <xdr:nvSpPr>
        <xdr:cNvPr id="2930" name="Text Box 720">
          <a:extLst>
            <a:ext uri="{FF2B5EF4-FFF2-40B4-BE49-F238E27FC236}">
              <a16:creationId xmlns:a16="http://schemas.microsoft.com/office/drawing/2014/main" id="{1A1EE84F-786F-4327-9A7E-1AF96B193A1A}"/>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2931" name="Text Box 721">
          <a:extLst>
            <a:ext uri="{FF2B5EF4-FFF2-40B4-BE49-F238E27FC236}">
              <a16:creationId xmlns:a16="http://schemas.microsoft.com/office/drawing/2014/main" id="{F0C5183B-A2E4-4D6E-BCFD-3EBEF00330B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2932" name="Text Box 722">
          <a:extLst>
            <a:ext uri="{FF2B5EF4-FFF2-40B4-BE49-F238E27FC236}">
              <a16:creationId xmlns:a16="http://schemas.microsoft.com/office/drawing/2014/main" id="{4E308F20-0DBC-420C-9FCE-C6217F827F88}"/>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4"/>
    <xdr:sp macro="" textlink="">
      <xdr:nvSpPr>
        <xdr:cNvPr id="2933" name="Text Box 723">
          <a:extLst>
            <a:ext uri="{FF2B5EF4-FFF2-40B4-BE49-F238E27FC236}">
              <a16:creationId xmlns:a16="http://schemas.microsoft.com/office/drawing/2014/main" id="{563BC1EF-2091-4E0F-9EE9-1DA0D2EF88BC}"/>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4"/>
    <xdr:sp macro="" textlink="">
      <xdr:nvSpPr>
        <xdr:cNvPr id="2934" name="Text Box 724">
          <a:extLst>
            <a:ext uri="{FF2B5EF4-FFF2-40B4-BE49-F238E27FC236}">
              <a16:creationId xmlns:a16="http://schemas.microsoft.com/office/drawing/2014/main" id="{728B6EC6-11A5-456B-B720-C6E23ECBF614}"/>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2935" name="Text Box 725">
          <a:extLst>
            <a:ext uri="{FF2B5EF4-FFF2-40B4-BE49-F238E27FC236}">
              <a16:creationId xmlns:a16="http://schemas.microsoft.com/office/drawing/2014/main" id="{DEE3A80C-3C93-4778-88DF-9DCF263D870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2936" name="Text Box 726">
          <a:extLst>
            <a:ext uri="{FF2B5EF4-FFF2-40B4-BE49-F238E27FC236}">
              <a16:creationId xmlns:a16="http://schemas.microsoft.com/office/drawing/2014/main" id="{14E0BDF3-16D8-47D3-A6A7-5420AA4D5CE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4"/>
    <xdr:sp macro="" textlink="">
      <xdr:nvSpPr>
        <xdr:cNvPr id="2937" name="Text Box 727">
          <a:extLst>
            <a:ext uri="{FF2B5EF4-FFF2-40B4-BE49-F238E27FC236}">
              <a16:creationId xmlns:a16="http://schemas.microsoft.com/office/drawing/2014/main" id="{0DA82C3A-3E1B-4BE2-BBE7-54858FB94127}"/>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2938" name="Text Box 728">
          <a:extLst>
            <a:ext uri="{FF2B5EF4-FFF2-40B4-BE49-F238E27FC236}">
              <a16:creationId xmlns:a16="http://schemas.microsoft.com/office/drawing/2014/main" id="{B7824ACF-007B-45BB-9420-12543686743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2939" name="Text Box 729">
          <a:extLst>
            <a:ext uri="{FF2B5EF4-FFF2-40B4-BE49-F238E27FC236}">
              <a16:creationId xmlns:a16="http://schemas.microsoft.com/office/drawing/2014/main" id="{5C174E80-8F50-4E6C-BBD0-6BF87256A59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4"/>
    <xdr:sp macro="" textlink="">
      <xdr:nvSpPr>
        <xdr:cNvPr id="2940" name="Text Box 730">
          <a:extLst>
            <a:ext uri="{FF2B5EF4-FFF2-40B4-BE49-F238E27FC236}">
              <a16:creationId xmlns:a16="http://schemas.microsoft.com/office/drawing/2014/main" id="{980AC806-2C64-4DAD-B656-0DBD0876FA27}"/>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2941" name="Text Box 731">
          <a:extLst>
            <a:ext uri="{FF2B5EF4-FFF2-40B4-BE49-F238E27FC236}">
              <a16:creationId xmlns:a16="http://schemas.microsoft.com/office/drawing/2014/main" id="{3B15CB51-9B42-4B80-B17C-F82A1B2CCFF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2942" name="Text Box 732">
          <a:extLst>
            <a:ext uri="{FF2B5EF4-FFF2-40B4-BE49-F238E27FC236}">
              <a16:creationId xmlns:a16="http://schemas.microsoft.com/office/drawing/2014/main" id="{2CFC87CD-FAF5-446B-8183-C0CCAA4DF53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4"/>
    <xdr:sp macro="" textlink="">
      <xdr:nvSpPr>
        <xdr:cNvPr id="2943" name="Text Box 733">
          <a:extLst>
            <a:ext uri="{FF2B5EF4-FFF2-40B4-BE49-F238E27FC236}">
              <a16:creationId xmlns:a16="http://schemas.microsoft.com/office/drawing/2014/main" id="{7C0ADA73-5C89-429B-836C-A477EAA6AF54}"/>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5"/>
    <xdr:sp macro="" textlink="">
      <xdr:nvSpPr>
        <xdr:cNvPr id="2944" name="Text Box 734">
          <a:extLst>
            <a:ext uri="{FF2B5EF4-FFF2-40B4-BE49-F238E27FC236}">
              <a16:creationId xmlns:a16="http://schemas.microsoft.com/office/drawing/2014/main" id="{45874E3D-E0A8-4D5C-A3D4-D8E5B9335408}"/>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2945" name="Text Box 735">
          <a:extLst>
            <a:ext uri="{FF2B5EF4-FFF2-40B4-BE49-F238E27FC236}">
              <a16:creationId xmlns:a16="http://schemas.microsoft.com/office/drawing/2014/main" id="{21AC6986-56B6-426F-9408-D08CD694D418}"/>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2946" name="Text Box 736">
          <a:extLst>
            <a:ext uri="{FF2B5EF4-FFF2-40B4-BE49-F238E27FC236}">
              <a16:creationId xmlns:a16="http://schemas.microsoft.com/office/drawing/2014/main" id="{6562EEB6-9801-402C-B0A7-AD4B79E0B6B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5"/>
    <xdr:sp macro="" textlink="">
      <xdr:nvSpPr>
        <xdr:cNvPr id="2947" name="Text Box 737">
          <a:extLst>
            <a:ext uri="{FF2B5EF4-FFF2-40B4-BE49-F238E27FC236}">
              <a16:creationId xmlns:a16="http://schemas.microsoft.com/office/drawing/2014/main" id="{FBC6855C-2FA9-4849-9665-8DE3E9798C4A}"/>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2948" name="Text Box 738">
          <a:extLst>
            <a:ext uri="{FF2B5EF4-FFF2-40B4-BE49-F238E27FC236}">
              <a16:creationId xmlns:a16="http://schemas.microsoft.com/office/drawing/2014/main" id="{3E0D1E28-D077-495D-8B13-5955F96551A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2949" name="Text Box 739">
          <a:extLst>
            <a:ext uri="{FF2B5EF4-FFF2-40B4-BE49-F238E27FC236}">
              <a16:creationId xmlns:a16="http://schemas.microsoft.com/office/drawing/2014/main" id="{CF747A4A-F155-4C37-B8C5-E2B6F531C948}"/>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5"/>
    <xdr:sp macro="" textlink="">
      <xdr:nvSpPr>
        <xdr:cNvPr id="2950" name="Text Box 740">
          <a:extLst>
            <a:ext uri="{FF2B5EF4-FFF2-40B4-BE49-F238E27FC236}">
              <a16:creationId xmlns:a16="http://schemas.microsoft.com/office/drawing/2014/main" id="{41F9938E-88CA-4E24-8754-52DCE65D22FF}"/>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5"/>
    <xdr:sp macro="" textlink="">
      <xdr:nvSpPr>
        <xdr:cNvPr id="2951" name="Text Box 741">
          <a:extLst>
            <a:ext uri="{FF2B5EF4-FFF2-40B4-BE49-F238E27FC236}">
              <a16:creationId xmlns:a16="http://schemas.microsoft.com/office/drawing/2014/main" id="{4E57FCB2-7EF4-4FBB-8A83-E65E5233AEA0}"/>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2952" name="Text Box 742">
          <a:extLst>
            <a:ext uri="{FF2B5EF4-FFF2-40B4-BE49-F238E27FC236}">
              <a16:creationId xmlns:a16="http://schemas.microsoft.com/office/drawing/2014/main" id="{4A4D7A44-E296-48ED-A48B-C2DF98E8E52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2953" name="Text Box 743">
          <a:extLst>
            <a:ext uri="{FF2B5EF4-FFF2-40B4-BE49-F238E27FC236}">
              <a16:creationId xmlns:a16="http://schemas.microsoft.com/office/drawing/2014/main" id="{DF5F1FFC-E45F-4E67-9946-84AAA869B06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5"/>
    <xdr:sp macro="" textlink="">
      <xdr:nvSpPr>
        <xdr:cNvPr id="2954" name="Text Box 744">
          <a:extLst>
            <a:ext uri="{FF2B5EF4-FFF2-40B4-BE49-F238E27FC236}">
              <a16:creationId xmlns:a16="http://schemas.microsoft.com/office/drawing/2014/main" id="{86917462-924E-49CD-B117-5A585327F41B}"/>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2955" name="Text Box 745">
          <a:extLst>
            <a:ext uri="{FF2B5EF4-FFF2-40B4-BE49-F238E27FC236}">
              <a16:creationId xmlns:a16="http://schemas.microsoft.com/office/drawing/2014/main" id="{7EB81897-9C64-46BD-A191-21654DBF7A6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2956" name="Text Box 746">
          <a:extLst>
            <a:ext uri="{FF2B5EF4-FFF2-40B4-BE49-F238E27FC236}">
              <a16:creationId xmlns:a16="http://schemas.microsoft.com/office/drawing/2014/main" id="{A7EC8FA2-DD1B-4896-BB8C-A51DAC1A562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5"/>
    <xdr:sp macro="" textlink="">
      <xdr:nvSpPr>
        <xdr:cNvPr id="2957" name="Text Box 747">
          <a:extLst>
            <a:ext uri="{FF2B5EF4-FFF2-40B4-BE49-F238E27FC236}">
              <a16:creationId xmlns:a16="http://schemas.microsoft.com/office/drawing/2014/main" id="{02C302DD-8E09-49F5-9F03-BE927F7B31E8}"/>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2958" name="Text Box 748">
          <a:extLst>
            <a:ext uri="{FF2B5EF4-FFF2-40B4-BE49-F238E27FC236}">
              <a16:creationId xmlns:a16="http://schemas.microsoft.com/office/drawing/2014/main" id="{DD5C5608-1F0F-4F26-B36E-65B6F1AC861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2959" name="Text Box 749">
          <a:extLst>
            <a:ext uri="{FF2B5EF4-FFF2-40B4-BE49-F238E27FC236}">
              <a16:creationId xmlns:a16="http://schemas.microsoft.com/office/drawing/2014/main" id="{3CADAA0E-14B8-4D3F-B9F1-7FAF9909331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5"/>
    <xdr:sp macro="" textlink="">
      <xdr:nvSpPr>
        <xdr:cNvPr id="2960" name="Text Box 750">
          <a:extLst>
            <a:ext uri="{FF2B5EF4-FFF2-40B4-BE49-F238E27FC236}">
              <a16:creationId xmlns:a16="http://schemas.microsoft.com/office/drawing/2014/main" id="{6ABA64B4-6E27-4C13-BCCB-E6963B1D58DC}"/>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2961" name="Text Box 751">
          <a:extLst>
            <a:ext uri="{FF2B5EF4-FFF2-40B4-BE49-F238E27FC236}">
              <a16:creationId xmlns:a16="http://schemas.microsoft.com/office/drawing/2014/main" id="{32A33EBE-83AB-4289-A505-ECE0BB57780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2962" name="Text Box 752">
          <a:extLst>
            <a:ext uri="{FF2B5EF4-FFF2-40B4-BE49-F238E27FC236}">
              <a16:creationId xmlns:a16="http://schemas.microsoft.com/office/drawing/2014/main" id="{E40BD497-6A79-4C9F-ABD4-498CC1259B2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4"/>
    <xdr:sp macro="" textlink="">
      <xdr:nvSpPr>
        <xdr:cNvPr id="2963" name="Text Box 753">
          <a:extLst>
            <a:ext uri="{FF2B5EF4-FFF2-40B4-BE49-F238E27FC236}">
              <a16:creationId xmlns:a16="http://schemas.microsoft.com/office/drawing/2014/main" id="{D2294403-DDD8-43F7-B501-0E5888C59137}"/>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2964" name="Text Box 754">
          <a:extLst>
            <a:ext uri="{FF2B5EF4-FFF2-40B4-BE49-F238E27FC236}">
              <a16:creationId xmlns:a16="http://schemas.microsoft.com/office/drawing/2014/main" id="{4E9F0996-E6AC-4644-B968-41F21CA56C9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2965" name="Text Box 755">
          <a:extLst>
            <a:ext uri="{FF2B5EF4-FFF2-40B4-BE49-F238E27FC236}">
              <a16:creationId xmlns:a16="http://schemas.microsoft.com/office/drawing/2014/main" id="{E27A9E5F-3EE6-4FAE-8905-D689FA8F3D4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4"/>
    <xdr:sp macro="" textlink="">
      <xdr:nvSpPr>
        <xdr:cNvPr id="2966" name="Text Box 756">
          <a:extLst>
            <a:ext uri="{FF2B5EF4-FFF2-40B4-BE49-F238E27FC236}">
              <a16:creationId xmlns:a16="http://schemas.microsoft.com/office/drawing/2014/main" id="{B1A10DC0-6E8D-474C-AEE9-70341FFF60F7}"/>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2967" name="Text Box 757">
          <a:extLst>
            <a:ext uri="{FF2B5EF4-FFF2-40B4-BE49-F238E27FC236}">
              <a16:creationId xmlns:a16="http://schemas.microsoft.com/office/drawing/2014/main" id="{B9BC5D22-58B2-4128-82EF-CEAA0B72DD5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2968" name="Text Box 758">
          <a:extLst>
            <a:ext uri="{FF2B5EF4-FFF2-40B4-BE49-F238E27FC236}">
              <a16:creationId xmlns:a16="http://schemas.microsoft.com/office/drawing/2014/main" id="{A81724DD-23E1-4160-91E4-8B58709A13D8}"/>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4"/>
    <xdr:sp macro="" textlink="">
      <xdr:nvSpPr>
        <xdr:cNvPr id="2969" name="Text Box 759">
          <a:extLst>
            <a:ext uri="{FF2B5EF4-FFF2-40B4-BE49-F238E27FC236}">
              <a16:creationId xmlns:a16="http://schemas.microsoft.com/office/drawing/2014/main" id="{ECC8C16B-6AC1-450B-AFF9-DE6C715A39EB}"/>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4"/>
    <xdr:sp macro="" textlink="">
      <xdr:nvSpPr>
        <xdr:cNvPr id="2970" name="Text Box 760">
          <a:extLst>
            <a:ext uri="{FF2B5EF4-FFF2-40B4-BE49-F238E27FC236}">
              <a16:creationId xmlns:a16="http://schemas.microsoft.com/office/drawing/2014/main" id="{706A1FD2-8C8B-4261-89CB-1308C745A199}"/>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2971" name="Text Box 761">
          <a:extLst>
            <a:ext uri="{FF2B5EF4-FFF2-40B4-BE49-F238E27FC236}">
              <a16:creationId xmlns:a16="http://schemas.microsoft.com/office/drawing/2014/main" id="{EAC5C5EE-856A-469C-93CA-D599A51BA69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2972" name="Text Box 762">
          <a:extLst>
            <a:ext uri="{FF2B5EF4-FFF2-40B4-BE49-F238E27FC236}">
              <a16:creationId xmlns:a16="http://schemas.microsoft.com/office/drawing/2014/main" id="{55E5407F-8415-44FF-A2BE-A01EF0C7890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4"/>
    <xdr:sp macro="" textlink="">
      <xdr:nvSpPr>
        <xdr:cNvPr id="2973" name="Text Box 763">
          <a:extLst>
            <a:ext uri="{FF2B5EF4-FFF2-40B4-BE49-F238E27FC236}">
              <a16:creationId xmlns:a16="http://schemas.microsoft.com/office/drawing/2014/main" id="{B8BEECB4-30CB-48EC-938C-4F91B9CB975B}"/>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2974" name="Text Box 764">
          <a:extLst>
            <a:ext uri="{FF2B5EF4-FFF2-40B4-BE49-F238E27FC236}">
              <a16:creationId xmlns:a16="http://schemas.microsoft.com/office/drawing/2014/main" id="{3C2EB862-AE8F-4CB1-83DE-BEB7EE0C74B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2975" name="Text Box 765">
          <a:extLst>
            <a:ext uri="{FF2B5EF4-FFF2-40B4-BE49-F238E27FC236}">
              <a16:creationId xmlns:a16="http://schemas.microsoft.com/office/drawing/2014/main" id="{39EFA690-E313-469F-B949-2C55D30B65D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4"/>
    <xdr:sp macro="" textlink="">
      <xdr:nvSpPr>
        <xdr:cNvPr id="2976" name="Text Box 766">
          <a:extLst>
            <a:ext uri="{FF2B5EF4-FFF2-40B4-BE49-F238E27FC236}">
              <a16:creationId xmlns:a16="http://schemas.microsoft.com/office/drawing/2014/main" id="{F3013D51-EC04-408F-8E8F-7CDACCFB2F5D}"/>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2977" name="Text Box 767">
          <a:extLst>
            <a:ext uri="{FF2B5EF4-FFF2-40B4-BE49-F238E27FC236}">
              <a16:creationId xmlns:a16="http://schemas.microsoft.com/office/drawing/2014/main" id="{6105175D-7296-400E-9E3D-9DDE7B8CA18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2978" name="Text Box 768">
          <a:extLst>
            <a:ext uri="{FF2B5EF4-FFF2-40B4-BE49-F238E27FC236}">
              <a16:creationId xmlns:a16="http://schemas.microsoft.com/office/drawing/2014/main" id="{B4A86486-65C0-47B8-A973-4AB0D54E064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4"/>
    <xdr:sp macro="" textlink="">
      <xdr:nvSpPr>
        <xdr:cNvPr id="2979" name="Text Box 769">
          <a:extLst>
            <a:ext uri="{FF2B5EF4-FFF2-40B4-BE49-F238E27FC236}">
              <a16:creationId xmlns:a16="http://schemas.microsoft.com/office/drawing/2014/main" id="{935CCFEF-F2F5-474E-9C2E-B870A429798B}"/>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2980" name="Text Box 770">
          <a:extLst>
            <a:ext uri="{FF2B5EF4-FFF2-40B4-BE49-F238E27FC236}">
              <a16:creationId xmlns:a16="http://schemas.microsoft.com/office/drawing/2014/main" id="{2C709641-CABA-44F5-AAB9-A0E5012B93F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2981" name="Text Box 771">
          <a:extLst>
            <a:ext uri="{FF2B5EF4-FFF2-40B4-BE49-F238E27FC236}">
              <a16:creationId xmlns:a16="http://schemas.microsoft.com/office/drawing/2014/main" id="{B78F26AE-1454-41EA-B58A-B9921BFD170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5"/>
    <xdr:sp macro="" textlink="">
      <xdr:nvSpPr>
        <xdr:cNvPr id="2982" name="Text Box 772">
          <a:extLst>
            <a:ext uri="{FF2B5EF4-FFF2-40B4-BE49-F238E27FC236}">
              <a16:creationId xmlns:a16="http://schemas.microsoft.com/office/drawing/2014/main" id="{A1BED5B6-54A5-4DF0-A06D-B96D3CC0037A}"/>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2983" name="Text Box 773">
          <a:extLst>
            <a:ext uri="{FF2B5EF4-FFF2-40B4-BE49-F238E27FC236}">
              <a16:creationId xmlns:a16="http://schemas.microsoft.com/office/drawing/2014/main" id="{FC1FC052-0C62-4D7B-87B2-72DCE871F3B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2984" name="Text Box 774">
          <a:extLst>
            <a:ext uri="{FF2B5EF4-FFF2-40B4-BE49-F238E27FC236}">
              <a16:creationId xmlns:a16="http://schemas.microsoft.com/office/drawing/2014/main" id="{C844C390-E783-47E6-9104-D7FA12BC4B4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5"/>
    <xdr:sp macro="" textlink="">
      <xdr:nvSpPr>
        <xdr:cNvPr id="2985" name="Text Box 775">
          <a:extLst>
            <a:ext uri="{FF2B5EF4-FFF2-40B4-BE49-F238E27FC236}">
              <a16:creationId xmlns:a16="http://schemas.microsoft.com/office/drawing/2014/main" id="{24DE1920-1D98-4053-ADC0-63820970D983}"/>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2986" name="Text Box 776">
          <a:extLst>
            <a:ext uri="{FF2B5EF4-FFF2-40B4-BE49-F238E27FC236}">
              <a16:creationId xmlns:a16="http://schemas.microsoft.com/office/drawing/2014/main" id="{E6C74BF2-24DE-4494-9DFF-C6875F4411B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2987" name="Text Box 777">
          <a:extLst>
            <a:ext uri="{FF2B5EF4-FFF2-40B4-BE49-F238E27FC236}">
              <a16:creationId xmlns:a16="http://schemas.microsoft.com/office/drawing/2014/main" id="{44B62A5B-2473-4504-AD4A-936119BF322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5"/>
    <xdr:sp macro="" textlink="">
      <xdr:nvSpPr>
        <xdr:cNvPr id="2988" name="Text Box 778">
          <a:extLst>
            <a:ext uri="{FF2B5EF4-FFF2-40B4-BE49-F238E27FC236}">
              <a16:creationId xmlns:a16="http://schemas.microsoft.com/office/drawing/2014/main" id="{5010A729-30A3-4F86-A728-6BA296DA2DC4}"/>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5"/>
    <xdr:sp macro="" textlink="">
      <xdr:nvSpPr>
        <xdr:cNvPr id="2989" name="Text Box 779">
          <a:extLst>
            <a:ext uri="{FF2B5EF4-FFF2-40B4-BE49-F238E27FC236}">
              <a16:creationId xmlns:a16="http://schemas.microsoft.com/office/drawing/2014/main" id="{B223826A-8082-4A45-B6E8-F1A912638911}"/>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2990" name="Text Box 780">
          <a:extLst>
            <a:ext uri="{FF2B5EF4-FFF2-40B4-BE49-F238E27FC236}">
              <a16:creationId xmlns:a16="http://schemas.microsoft.com/office/drawing/2014/main" id="{65952ADC-FAB1-4886-8062-94F6CDB6366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2991" name="Text Box 781">
          <a:extLst>
            <a:ext uri="{FF2B5EF4-FFF2-40B4-BE49-F238E27FC236}">
              <a16:creationId xmlns:a16="http://schemas.microsoft.com/office/drawing/2014/main" id="{4525D99C-E579-404A-9ED5-EAC399EDB7E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5"/>
    <xdr:sp macro="" textlink="">
      <xdr:nvSpPr>
        <xdr:cNvPr id="2992" name="Text Box 782">
          <a:extLst>
            <a:ext uri="{FF2B5EF4-FFF2-40B4-BE49-F238E27FC236}">
              <a16:creationId xmlns:a16="http://schemas.microsoft.com/office/drawing/2014/main" id="{57883F2D-B32A-435F-8BFA-0D1563BBE78B}"/>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2993" name="Text Box 783">
          <a:extLst>
            <a:ext uri="{FF2B5EF4-FFF2-40B4-BE49-F238E27FC236}">
              <a16:creationId xmlns:a16="http://schemas.microsoft.com/office/drawing/2014/main" id="{872A0FC8-93CE-4F00-8221-3E4AB169B72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2994" name="Text Box 784">
          <a:extLst>
            <a:ext uri="{FF2B5EF4-FFF2-40B4-BE49-F238E27FC236}">
              <a16:creationId xmlns:a16="http://schemas.microsoft.com/office/drawing/2014/main" id="{81BEAA38-0218-4F0B-9EC9-1C85DB2792A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5"/>
    <xdr:sp macro="" textlink="">
      <xdr:nvSpPr>
        <xdr:cNvPr id="2995" name="Text Box 785">
          <a:extLst>
            <a:ext uri="{FF2B5EF4-FFF2-40B4-BE49-F238E27FC236}">
              <a16:creationId xmlns:a16="http://schemas.microsoft.com/office/drawing/2014/main" id="{CAFCAD8F-2D04-45A2-A7CA-B78165EC3B6E}"/>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2996" name="Text Box 786">
          <a:extLst>
            <a:ext uri="{FF2B5EF4-FFF2-40B4-BE49-F238E27FC236}">
              <a16:creationId xmlns:a16="http://schemas.microsoft.com/office/drawing/2014/main" id="{FD690445-E48C-4A85-A6DB-13671B38243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2997" name="Text Box 787">
          <a:extLst>
            <a:ext uri="{FF2B5EF4-FFF2-40B4-BE49-F238E27FC236}">
              <a16:creationId xmlns:a16="http://schemas.microsoft.com/office/drawing/2014/main" id="{E3E493D4-050B-4223-B182-BEB92FC2663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5"/>
    <xdr:sp macro="" textlink="">
      <xdr:nvSpPr>
        <xdr:cNvPr id="2998" name="Text Box 788">
          <a:extLst>
            <a:ext uri="{FF2B5EF4-FFF2-40B4-BE49-F238E27FC236}">
              <a16:creationId xmlns:a16="http://schemas.microsoft.com/office/drawing/2014/main" id="{4397BFA1-36FB-4570-B961-1DE73074DBEB}"/>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2999" name="Text Box 789">
          <a:extLst>
            <a:ext uri="{FF2B5EF4-FFF2-40B4-BE49-F238E27FC236}">
              <a16:creationId xmlns:a16="http://schemas.microsoft.com/office/drawing/2014/main" id="{762F8CDA-11D3-4CCA-8DB5-22A4074B090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000" name="Text Box 790">
          <a:extLst>
            <a:ext uri="{FF2B5EF4-FFF2-40B4-BE49-F238E27FC236}">
              <a16:creationId xmlns:a16="http://schemas.microsoft.com/office/drawing/2014/main" id="{BDBCBA81-89FD-40B5-9D65-E58D87C43DC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5"/>
    <xdr:sp macro="" textlink="">
      <xdr:nvSpPr>
        <xdr:cNvPr id="3001" name="Text Box 791">
          <a:extLst>
            <a:ext uri="{FF2B5EF4-FFF2-40B4-BE49-F238E27FC236}">
              <a16:creationId xmlns:a16="http://schemas.microsoft.com/office/drawing/2014/main" id="{1588A68E-7027-4955-B92F-0C1FAC0552FD}"/>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002" name="Text Box 792">
          <a:extLst>
            <a:ext uri="{FF2B5EF4-FFF2-40B4-BE49-F238E27FC236}">
              <a16:creationId xmlns:a16="http://schemas.microsoft.com/office/drawing/2014/main" id="{B9B01283-6FBA-434F-A9AE-C0029A4E78A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003" name="Text Box 793">
          <a:extLst>
            <a:ext uri="{FF2B5EF4-FFF2-40B4-BE49-F238E27FC236}">
              <a16:creationId xmlns:a16="http://schemas.microsoft.com/office/drawing/2014/main" id="{7F043F3E-80D0-4420-9BB7-65C3A67A385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5"/>
    <xdr:sp macro="" textlink="">
      <xdr:nvSpPr>
        <xdr:cNvPr id="3004" name="Text Box 794">
          <a:extLst>
            <a:ext uri="{FF2B5EF4-FFF2-40B4-BE49-F238E27FC236}">
              <a16:creationId xmlns:a16="http://schemas.microsoft.com/office/drawing/2014/main" id="{FCE95DAC-A890-4EDF-8D58-2C6E7854641D}"/>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005" name="Text Box 795">
          <a:extLst>
            <a:ext uri="{FF2B5EF4-FFF2-40B4-BE49-F238E27FC236}">
              <a16:creationId xmlns:a16="http://schemas.microsoft.com/office/drawing/2014/main" id="{BCD59198-315B-4FB3-8559-B31C806B79F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006" name="Text Box 796">
          <a:extLst>
            <a:ext uri="{FF2B5EF4-FFF2-40B4-BE49-F238E27FC236}">
              <a16:creationId xmlns:a16="http://schemas.microsoft.com/office/drawing/2014/main" id="{FA92C3E9-C389-4AF9-90CC-95AF49A8CA2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5"/>
    <xdr:sp macro="" textlink="">
      <xdr:nvSpPr>
        <xdr:cNvPr id="3007" name="Text Box 797">
          <a:extLst>
            <a:ext uri="{FF2B5EF4-FFF2-40B4-BE49-F238E27FC236}">
              <a16:creationId xmlns:a16="http://schemas.microsoft.com/office/drawing/2014/main" id="{4C588734-1036-4C60-83D4-76246F04AFCE}"/>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5"/>
    <xdr:sp macro="" textlink="">
      <xdr:nvSpPr>
        <xdr:cNvPr id="3008" name="Text Box 798">
          <a:extLst>
            <a:ext uri="{FF2B5EF4-FFF2-40B4-BE49-F238E27FC236}">
              <a16:creationId xmlns:a16="http://schemas.microsoft.com/office/drawing/2014/main" id="{0917CCE7-162C-4AB0-99B3-31A2481AB437}"/>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009" name="Text Box 799">
          <a:extLst>
            <a:ext uri="{FF2B5EF4-FFF2-40B4-BE49-F238E27FC236}">
              <a16:creationId xmlns:a16="http://schemas.microsoft.com/office/drawing/2014/main" id="{DE15D8EC-6E9C-4527-910E-4AE8AAFCCC0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010" name="Text Box 800">
          <a:extLst>
            <a:ext uri="{FF2B5EF4-FFF2-40B4-BE49-F238E27FC236}">
              <a16:creationId xmlns:a16="http://schemas.microsoft.com/office/drawing/2014/main" id="{899372D5-3128-478A-845D-5B45D6C3C81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5"/>
    <xdr:sp macro="" textlink="">
      <xdr:nvSpPr>
        <xdr:cNvPr id="3011" name="Text Box 801">
          <a:extLst>
            <a:ext uri="{FF2B5EF4-FFF2-40B4-BE49-F238E27FC236}">
              <a16:creationId xmlns:a16="http://schemas.microsoft.com/office/drawing/2014/main" id="{542A6862-765E-4670-9753-818BEB35F1CC}"/>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012" name="Text Box 802">
          <a:extLst>
            <a:ext uri="{FF2B5EF4-FFF2-40B4-BE49-F238E27FC236}">
              <a16:creationId xmlns:a16="http://schemas.microsoft.com/office/drawing/2014/main" id="{F286AD79-B57D-46E0-8A9D-7963067037C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013" name="Text Box 803">
          <a:extLst>
            <a:ext uri="{FF2B5EF4-FFF2-40B4-BE49-F238E27FC236}">
              <a16:creationId xmlns:a16="http://schemas.microsoft.com/office/drawing/2014/main" id="{CB657944-D2CC-4B74-947F-2454B577C2A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5"/>
    <xdr:sp macro="" textlink="">
      <xdr:nvSpPr>
        <xdr:cNvPr id="3014" name="Text Box 804">
          <a:extLst>
            <a:ext uri="{FF2B5EF4-FFF2-40B4-BE49-F238E27FC236}">
              <a16:creationId xmlns:a16="http://schemas.microsoft.com/office/drawing/2014/main" id="{8A5ED962-C3B4-4BC6-A331-98C4EA297B2C}"/>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015" name="Text Box 805">
          <a:extLst>
            <a:ext uri="{FF2B5EF4-FFF2-40B4-BE49-F238E27FC236}">
              <a16:creationId xmlns:a16="http://schemas.microsoft.com/office/drawing/2014/main" id="{A9B13301-5E36-4539-B4F3-32B61F931CA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016" name="Text Box 806">
          <a:extLst>
            <a:ext uri="{FF2B5EF4-FFF2-40B4-BE49-F238E27FC236}">
              <a16:creationId xmlns:a16="http://schemas.microsoft.com/office/drawing/2014/main" id="{9E483DCB-9592-454A-B906-6C8C816AA8F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5"/>
    <xdr:sp macro="" textlink="">
      <xdr:nvSpPr>
        <xdr:cNvPr id="3017" name="Text Box 807">
          <a:extLst>
            <a:ext uri="{FF2B5EF4-FFF2-40B4-BE49-F238E27FC236}">
              <a16:creationId xmlns:a16="http://schemas.microsoft.com/office/drawing/2014/main" id="{6A70DFDE-AF29-4A50-9031-701C6915CB57}"/>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018" name="Text Box 808">
          <a:extLst>
            <a:ext uri="{FF2B5EF4-FFF2-40B4-BE49-F238E27FC236}">
              <a16:creationId xmlns:a16="http://schemas.microsoft.com/office/drawing/2014/main" id="{CB1EE98F-D050-4892-933F-1DE5D07E66D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019" name="Text Box 809">
          <a:extLst>
            <a:ext uri="{FF2B5EF4-FFF2-40B4-BE49-F238E27FC236}">
              <a16:creationId xmlns:a16="http://schemas.microsoft.com/office/drawing/2014/main" id="{C50E9DEB-40CE-46E5-8698-85830DD3832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4"/>
    <xdr:sp macro="" textlink="">
      <xdr:nvSpPr>
        <xdr:cNvPr id="3020" name="Text Box 810">
          <a:extLst>
            <a:ext uri="{FF2B5EF4-FFF2-40B4-BE49-F238E27FC236}">
              <a16:creationId xmlns:a16="http://schemas.microsoft.com/office/drawing/2014/main" id="{4D988E20-A16C-41C2-AC22-9270B1F1CFC0}"/>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021" name="Text Box 811">
          <a:extLst>
            <a:ext uri="{FF2B5EF4-FFF2-40B4-BE49-F238E27FC236}">
              <a16:creationId xmlns:a16="http://schemas.microsoft.com/office/drawing/2014/main" id="{4B5FEFFB-C73E-43C7-8A05-F92E03C3C51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022" name="Text Box 812">
          <a:extLst>
            <a:ext uri="{FF2B5EF4-FFF2-40B4-BE49-F238E27FC236}">
              <a16:creationId xmlns:a16="http://schemas.microsoft.com/office/drawing/2014/main" id="{2B0E5DA9-954E-4795-855C-405FBCB926C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4"/>
    <xdr:sp macro="" textlink="">
      <xdr:nvSpPr>
        <xdr:cNvPr id="3023" name="Text Box 813">
          <a:extLst>
            <a:ext uri="{FF2B5EF4-FFF2-40B4-BE49-F238E27FC236}">
              <a16:creationId xmlns:a16="http://schemas.microsoft.com/office/drawing/2014/main" id="{7721840F-46DB-4E9F-AACA-8B95CFB7CDF0}"/>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024" name="Text Box 814">
          <a:extLst>
            <a:ext uri="{FF2B5EF4-FFF2-40B4-BE49-F238E27FC236}">
              <a16:creationId xmlns:a16="http://schemas.microsoft.com/office/drawing/2014/main" id="{7CF95896-C94F-4377-81B4-8C28F036DE4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025" name="Text Box 815">
          <a:extLst>
            <a:ext uri="{FF2B5EF4-FFF2-40B4-BE49-F238E27FC236}">
              <a16:creationId xmlns:a16="http://schemas.microsoft.com/office/drawing/2014/main" id="{B55646BB-4080-41FA-AC37-CC5F9431F0A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4"/>
    <xdr:sp macro="" textlink="">
      <xdr:nvSpPr>
        <xdr:cNvPr id="3026" name="Text Box 816">
          <a:extLst>
            <a:ext uri="{FF2B5EF4-FFF2-40B4-BE49-F238E27FC236}">
              <a16:creationId xmlns:a16="http://schemas.microsoft.com/office/drawing/2014/main" id="{68C787B5-7E2B-428E-9076-B42B5FF65E35}"/>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4"/>
    <xdr:sp macro="" textlink="">
      <xdr:nvSpPr>
        <xdr:cNvPr id="3027" name="Text Box 817">
          <a:extLst>
            <a:ext uri="{FF2B5EF4-FFF2-40B4-BE49-F238E27FC236}">
              <a16:creationId xmlns:a16="http://schemas.microsoft.com/office/drawing/2014/main" id="{BCE3985E-2ED2-4686-8A49-BB76D9F17BE8}"/>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028" name="Text Box 818">
          <a:extLst>
            <a:ext uri="{FF2B5EF4-FFF2-40B4-BE49-F238E27FC236}">
              <a16:creationId xmlns:a16="http://schemas.microsoft.com/office/drawing/2014/main" id="{A7EFEBAF-B16E-4962-AB71-1F009C88481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029" name="Text Box 819">
          <a:extLst>
            <a:ext uri="{FF2B5EF4-FFF2-40B4-BE49-F238E27FC236}">
              <a16:creationId xmlns:a16="http://schemas.microsoft.com/office/drawing/2014/main" id="{BC16BA5E-8D2E-4A91-AFD6-49FA3584CAD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4"/>
    <xdr:sp macro="" textlink="">
      <xdr:nvSpPr>
        <xdr:cNvPr id="3030" name="Text Box 820">
          <a:extLst>
            <a:ext uri="{FF2B5EF4-FFF2-40B4-BE49-F238E27FC236}">
              <a16:creationId xmlns:a16="http://schemas.microsoft.com/office/drawing/2014/main" id="{5F5F5C79-4B78-4ADC-BB71-CBBE54D00FEF}"/>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031" name="Text Box 821">
          <a:extLst>
            <a:ext uri="{FF2B5EF4-FFF2-40B4-BE49-F238E27FC236}">
              <a16:creationId xmlns:a16="http://schemas.microsoft.com/office/drawing/2014/main" id="{08428D49-4385-447F-819E-5854FCBEC27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032" name="Text Box 822">
          <a:extLst>
            <a:ext uri="{FF2B5EF4-FFF2-40B4-BE49-F238E27FC236}">
              <a16:creationId xmlns:a16="http://schemas.microsoft.com/office/drawing/2014/main" id="{11F7CABE-3BEF-4826-BC8D-81ABDBBBF5E8}"/>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4"/>
    <xdr:sp macro="" textlink="">
      <xdr:nvSpPr>
        <xdr:cNvPr id="3033" name="Text Box 823">
          <a:extLst>
            <a:ext uri="{FF2B5EF4-FFF2-40B4-BE49-F238E27FC236}">
              <a16:creationId xmlns:a16="http://schemas.microsoft.com/office/drawing/2014/main" id="{0F0DB268-4048-4C42-8E7D-C61C7F4FE8C6}"/>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034" name="Text Box 824">
          <a:extLst>
            <a:ext uri="{FF2B5EF4-FFF2-40B4-BE49-F238E27FC236}">
              <a16:creationId xmlns:a16="http://schemas.microsoft.com/office/drawing/2014/main" id="{839488B9-2DE6-49E9-B37A-082B7882749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035" name="Text Box 825">
          <a:extLst>
            <a:ext uri="{FF2B5EF4-FFF2-40B4-BE49-F238E27FC236}">
              <a16:creationId xmlns:a16="http://schemas.microsoft.com/office/drawing/2014/main" id="{3469E171-B40C-490A-AB43-628A048B58A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4"/>
    <xdr:sp macro="" textlink="">
      <xdr:nvSpPr>
        <xdr:cNvPr id="3036" name="Text Box 826">
          <a:extLst>
            <a:ext uri="{FF2B5EF4-FFF2-40B4-BE49-F238E27FC236}">
              <a16:creationId xmlns:a16="http://schemas.microsoft.com/office/drawing/2014/main" id="{30BBF196-396E-4C96-83B6-C8564F00E244}"/>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037" name="Text Box 827">
          <a:extLst>
            <a:ext uri="{FF2B5EF4-FFF2-40B4-BE49-F238E27FC236}">
              <a16:creationId xmlns:a16="http://schemas.microsoft.com/office/drawing/2014/main" id="{9AA10DD8-2EFE-4F5E-B204-ACE0FB49654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038" name="Text Box 828">
          <a:extLst>
            <a:ext uri="{FF2B5EF4-FFF2-40B4-BE49-F238E27FC236}">
              <a16:creationId xmlns:a16="http://schemas.microsoft.com/office/drawing/2014/main" id="{2EFAE215-00A6-4E29-A12F-2747FA1F474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5"/>
    <xdr:sp macro="" textlink="">
      <xdr:nvSpPr>
        <xdr:cNvPr id="3039" name="Text Box 829">
          <a:extLst>
            <a:ext uri="{FF2B5EF4-FFF2-40B4-BE49-F238E27FC236}">
              <a16:creationId xmlns:a16="http://schemas.microsoft.com/office/drawing/2014/main" id="{77687FC3-F86C-48A3-864C-BEC1EA29E37E}"/>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040" name="Text Box 830">
          <a:extLst>
            <a:ext uri="{FF2B5EF4-FFF2-40B4-BE49-F238E27FC236}">
              <a16:creationId xmlns:a16="http://schemas.microsoft.com/office/drawing/2014/main" id="{41B95EFA-E343-4675-8CA0-6A19953F824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041" name="Text Box 831">
          <a:extLst>
            <a:ext uri="{FF2B5EF4-FFF2-40B4-BE49-F238E27FC236}">
              <a16:creationId xmlns:a16="http://schemas.microsoft.com/office/drawing/2014/main" id="{1902421F-F1B7-4641-BCD9-83B86CF1A72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5"/>
    <xdr:sp macro="" textlink="">
      <xdr:nvSpPr>
        <xdr:cNvPr id="3042" name="Text Box 832">
          <a:extLst>
            <a:ext uri="{FF2B5EF4-FFF2-40B4-BE49-F238E27FC236}">
              <a16:creationId xmlns:a16="http://schemas.microsoft.com/office/drawing/2014/main" id="{83FD8071-FEF2-4D07-BB4F-ABE5EC9B5AEF}"/>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043" name="Text Box 833">
          <a:extLst>
            <a:ext uri="{FF2B5EF4-FFF2-40B4-BE49-F238E27FC236}">
              <a16:creationId xmlns:a16="http://schemas.microsoft.com/office/drawing/2014/main" id="{60DBEF4E-38EB-47CF-9D06-2B6AB5DB8F1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044" name="Text Box 834">
          <a:extLst>
            <a:ext uri="{FF2B5EF4-FFF2-40B4-BE49-F238E27FC236}">
              <a16:creationId xmlns:a16="http://schemas.microsoft.com/office/drawing/2014/main" id="{A9C51D14-D583-4B2D-BE0D-F13CCCA57098}"/>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5"/>
    <xdr:sp macro="" textlink="">
      <xdr:nvSpPr>
        <xdr:cNvPr id="3045" name="Text Box 835">
          <a:extLst>
            <a:ext uri="{FF2B5EF4-FFF2-40B4-BE49-F238E27FC236}">
              <a16:creationId xmlns:a16="http://schemas.microsoft.com/office/drawing/2014/main" id="{228037BB-C260-4E5B-9BC5-D12FDC755BE9}"/>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5"/>
    <xdr:sp macro="" textlink="">
      <xdr:nvSpPr>
        <xdr:cNvPr id="3046" name="Text Box 836">
          <a:extLst>
            <a:ext uri="{FF2B5EF4-FFF2-40B4-BE49-F238E27FC236}">
              <a16:creationId xmlns:a16="http://schemas.microsoft.com/office/drawing/2014/main" id="{496468C3-AA6D-4A71-ACED-427FBB181566}"/>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047" name="Text Box 837">
          <a:extLst>
            <a:ext uri="{FF2B5EF4-FFF2-40B4-BE49-F238E27FC236}">
              <a16:creationId xmlns:a16="http://schemas.microsoft.com/office/drawing/2014/main" id="{E3E80FA8-A456-4182-AB29-DFBE97CA9B1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048" name="Text Box 838">
          <a:extLst>
            <a:ext uri="{FF2B5EF4-FFF2-40B4-BE49-F238E27FC236}">
              <a16:creationId xmlns:a16="http://schemas.microsoft.com/office/drawing/2014/main" id="{58B94437-E1A3-4B6C-8CB2-4D58890936F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5"/>
    <xdr:sp macro="" textlink="">
      <xdr:nvSpPr>
        <xdr:cNvPr id="3049" name="Text Box 839">
          <a:extLst>
            <a:ext uri="{FF2B5EF4-FFF2-40B4-BE49-F238E27FC236}">
              <a16:creationId xmlns:a16="http://schemas.microsoft.com/office/drawing/2014/main" id="{29E93D72-B8B5-4BF5-BCA6-AB8A747B6D88}"/>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050" name="Text Box 840">
          <a:extLst>
            <a:ext uri="{FF2B5EF4-FFF2-40B4-BE49-F238E27FC236}">
              <a16:creationId xmlns:a16="http://schemas.microsoft.com/office/drawing/2014/main" id="{BAAE00E2-E4C2-4B42-96DB-304C84B9DC6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051" name="Text Box 841">
          <a:extLst>
            <a:ext uri="{FF2B5EF4-FFF2-40B4-BE49-F238E27FC236}">
              <a16:creationId xmlns:a16="http://schemas.microsoft.com/office/drawing/2014/main" id="{24AE83DB-3628-4647-9C8E-C3CACDFCBF9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5"/>
    <xdr:sp macro="" textlink="">
      <xdr:nvSpPr>
        <xdr:cNvPr id="3052" name="Text Box 842">
          <a:extLst>
            <a:ext uri="{FF2B5EF4-FFF2-40B4-BE49-F238E27FC236}">
              <a16:creationId xmlns:a16="http://schemas.microsoft.com/office/drawing/2014/main" id="{29A861F0-0DAE-41A0-B1D3-5D553B728C9F}"/>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053" name="Text Box 843">
          <a:extLst>
            <a:ext uri="{FF2B5EF4-FFF2-40B4-BE49-F238E27FC236}">
              <a16:creationId xmlns:a16="http://schemas.microsoft.com/office/drawing/2014/main" id="{89A8D851-A4DF-4B99-9519-01D9C6A32318}"/>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054" name="Text Box 844">
          <a:extLst>
            <a:ext uri="{FF2B5EF4-FFF2-40B4-BE49-F238E27FC236}">
              <a16:creationId xmlns:a16="http://schemas.microsoft.com/office/drawing/2014/main" id="{EB2B5EDE-A20F-403F-A15D-02540A1D924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5"/>
    <xdr:sp macro="" textlink="">
      <xdr:nvSpPr>
        <xdr:cNvPr id="3055" name="Text Box 845">
          <a:extLst>
            <a:ext uri="{FF2B5EF4-FFF2-40B4-BE49-F238E27FC236}">
              <a16:creationId xmlns:a16="http://schemas.microsoft.com/office/drawing/2014/main" id="{6E3E1043-FD6E-406A-B866-9A612689F412}"/>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056" name="Text Box 846">
          <a:extLst>
            <a:ext uri="{FF2B5EF4-FFF2-40B4-BE49-F238E27FC236}">
              <a16:creationId xmlns:a16="http://schemas.microsoft.com/office/drawing/2014/main" id="{CFD1A207-4D41-4032-881F-294C0930931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057" name="Text Box 847">
          <a:extLst>
            <a:ext uri="{FF2B5EF4-FFF2-40B4-BE49-F238E27FC236}">
              <a16:creationId xmlns:a16="http://schemas.microsoft.com/office/drawing/2014/main" id="{D335459C-A5B0-4ADA-BF0A-48D38C2184F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6"/>
    <xdr:sp macro="" textlink="">
      <xdr:nvSpPr>
        <xdr:cNvPr id="3058" name="Text Box 848">
          <a:extLst>
            <a:ext uri="{FF2B5EF4-FFF2-40B4-BE49-F238E27FC236}">
              <a16:creationId xmlns:a16="http://schemas.microsoft.com/office/drawing/2014/main" id="{A35C39F7-2BF2-45C0-ACDE-68D4B2E1F52B}"/>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059" name="Text Box 849">
          <a:extLst>
            <a:ext uri="{FF2B5EF4-FFF2-40B4-BE49-F238E27FC236}">
              <a16:creationId xmlns:a16="http://schemas.microsoft.com/office/drawing/2014/main" id="{9DC2707A-0FC1-429E-9997-E1718A58677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060" name="Text Box 850">
          <a:extLst>
            <a:ext uri="{FF2B5EF4-FFF2-40B4-BE49-F238E27FC236}">
              <a16:creationId xmlns:a16="http://schemas.microsoft.com/office/drawing/2014/main" id="{00E49EE6-4D12-445F-BAAA-867708C06BB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6"/>
    <xdr:sp macro="" textlink="">
      <xdr:nvSpPr>
        <xdr:cNvPr id="3061" name="Text Box 851">
          <a:extLst>
            <a:ext uri="{FF2B5EF4-FFF2-40B4-BE49-F238E27FC236}">
              <a16:creationId xmlns:a16="http://schemas.microsoft.com/office/drawing/2014/main" id="{05F29387-C105-4619-A21E-AC240724D681}"/>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062" name="Text Box 852">
          <a:extLst>
            <a:ext uri="{FF2B5EF4-FFF2-40B4-BE49-F238E27FC236}">
              <a16:creationId xmlns:a16="http://schemas.microsoft.com/office/drawing/2014/main" id="{19276789-F75B-48F5-AED0-F68EB195E9A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063" name="Text Box 853">
          <a:extLst>
            <a:ext uri="{FF2B5EF4-FFF2-40B4-BE49-F238E27FC236}">
              <a16:creationId xmlns:a16="http://schemas.microsoft.com/office/drawing/2014/main" id="{0EA6CC54-1B63-44FA-8EA3-CAB82EABAD08}"/>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6"/>
    <xdr:sp macro="" textlink="">
      <xdr:nvSpPr>
        <xdr:cNvPr id="3064" name="Text Box 854">
          <a:extLst>
            <a:ext uri="{FF2B5EF4-FFF2-40B4-BE49-F238E27FC236}">
              <a16:creationId xmlns:a16="http://schemas.microsoft.com/office/drawing/2014/main" id="{D922C0B3-9FCD-429F-AFF6-FD40C2170EC5}"/>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6"/>
    <xdr:sp macro="" textlink="">
      <xdr:nvSpPr>
        <xdr:cNvPr id="3065" name="Text Box 855">
          <a:extLst>
            <a:ext uri="{FF2B5EF4-FFF2-40B4-BE49-F238E27FC236}">
              <a16:creationId xmlns:a16="http://schemas.microsoft.com/office/drawing/2014/main" id="{A0C4DDFD-B5DE-4BCF-9819-77FBFAF49452}"/>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066" name="Text Box 856">
          <a:extLst>
            <a:ext uri="{FF2B5EF4-FFF2-40B4-BE49-F238E27FC236}">
              <a16:creationId xmlns:a16="http://schemas.microsoft.com/office/drawing/2014/main" id="{7A3A6BB1-98FB-49B0-BF37-82F8FA6D744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067" name="Text Box 857">
          <a:extLst>
            <a:ext uri="{FF2B5EF4-FFF2-40B4-BE49-F238E27FC236}">
              <a16:creationId xmlns:a16="http://schemas.microsoft.com/office/drawing/2014/main" id="{A79120FF-D3D6-4850-8390-19B090BC4D8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6"/>
    <xdr:sp macro="" textlink="">
      <xdr:nvSpPr>
        <xdr:cNvPr id="3068" name="Text Box 858">
          <a:extLst>
            <a:ext uri="{FF2B5EF4-FFF2-40B4-BE49-F238E27FC236}">
              <a16:creationId xmlns:a16="http://schemas.microsoft.com/office/drawing/2014/main" id="{1F9EE8FE-61E5-4D18-AE43-2A042B93A965}"/>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069" name="Text Box 859">
          <a:extLst>
            <a:ext uri="{FF2B5EF4-FFF2-40B4-BE49-F238E27FC236}">
              <a16:creationId xmlns:a16="http://schemas.microsoft.com/office/drawing/2014/main" id="{BFB685F3-C3D9-46A7-85FA-F29A9C4CA2A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070" name="Text Box 860">
          <a:extLst>
            <a:ext uri="{FF2B5EF4-FFF2-40B4-BE49-F238E27FC236}">
              <a16:creationId xmlns:a16="http://schemas.microsoft.com/office/drawing/2014/main" id="{8A245F27-8357-434A-8392-A5E59EAFA00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6"/>
    <xdr:sp macro="" textlink="">
      <xdr:nvSpPr>
        <xdr:cNvPr id="3071" name="Text Box 861">
          <a:extLst>
            <a:ext uri="{FF2B5EF4-FFF2-40B4-BE49-F238E27FC236}">
              <a16:creationId xmlns:a16="http://schemas.microsoft.com/office/drawing/2014/main" id="{F8D9CDFE-AD9E-49D9-AF39-EEE57E4B1247}"/>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072" name="Text Box 862">
          <a:extLst>
            <a:ext uri="{FF2B5EF4-FFF2-40B4-BE49-F238E27FC236}">
              <a16:creationId xmlns:a16="http://schemas.microsoft.com/office/drawing/2014/main" id="{B04FD1D2-4295-44DB-B246-F56BE9157DB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073" name="Text Box 863">
          <a:extLst>
            <a:ext uri="{FF2B5EF4-FFF2-40B4-BE49-F238E27FC236}">
              <a16:creationId xmlns:a16="http://schemas.microsoft.com/office/drawing/2014/main" id="{F89D8285-F5E2-4D3A-A698-FC8B24A84D0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6"/>
    <xdr:sp macro="" textlink="">
      <xdr:nvSpPr>
        <xdr:cNvPr id="3074" name="Text Box 864">
          <a:extLst>
            <a:ext uri="{FF2B5EF4-FFF2-40B4-BE49-F238E27FC236}">
              <a16:creationId xmlns:a16="http://schemas.microsoft.com/office/drawing/2014/main" id="{8FF0D35E-1400-44BD-A487-15684BAE8A66}"/>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075" name="Text Box 865">
          <a:extLst>
            <a:ext uri="{FF2B5EF4-FFF2-40B4-BE49-F238E27FC236}">
              <a16:creationId xmlns:a16="http://schemas.microsoft.com/office/drawing/2014/main" id="{CD80BFCE-EF82-431F-9CED-7FE8B8E7212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076" name="Text Box 866">
          <a:extLst>
            <a:ext uri="{FF2B5EF4-FFF2-40B4-BE49-F238E27FC236}">
              <a16:creationId xmlns:a16="http://schemas.microsoft.com/office/drawing/2014/main" id="{BC4BF12E-85C8-4147-A24C-EA0DEE2398E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6"/>
    <xdr:sp macro="" textlink="">
      <xdr:nvSpPr>
        <xdr:cNvPr id="3077" name="Text Box 867">
          <a:extLst>
            <a:ext uri="{FF2B5EF4-FFF2-40B4-BE49-F238E27FC236}">
              <a16:creationId xmlns:a16="http://schemas.microsoft.com/office/drawing/2014/main" id="{B30474EB-B0DE-4875-BBCB-04571D7BC156}"/>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781050</xdr:colOff>
      <xdr:row>19</xdr:row>
      <xdr:rowOff>0</xdr:rowOff>
    </xdr:from>
    <xdr:ext cx="0" cy="38100"/>
    <xdr:sp macro="" textlink="">
      <xdr:nvSpPr>
        <xdr:cNvPr id="3078" name="Text Box 868">
          <a:extLst>
            <a:ext uri="{FF2B5EF4-FFF2-40B4-BE49-F238E27FC236}">
              <a16:creationId xmlns:a16="http://schemas.microsoft.com/office/drawing/2014/main" id="{60DD3F6F-F71C-4E5F-A3CC-5F83E8B68139}"/>
            </a:ext>
          </a:extLst>
        </xdr:cNvPr>
        <xdr:cNvSpPr txBox="1">
          <a:spLocks noChangeArrowheads="1"/>
        </xdr:cNvSpPr>
      </xdr:nvSpPr>
      <xdr:spPr bwMode="auto">
        <a:xfrm>
          <a:off x="136207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2590800</xdr:colOff>
      <xdr:row>19</xdr:row>
      <xdr:rowOff>0</xdr:rowOff>
    </xdr:from>
    <xdr:ext cx="0" cy="38100"/>
    <xdr:sp macro="" textlink="">
      <xdr:nvSpPr>
        <xdr:cNvPr id="3079" name="Text Box 869">
          <a:extLst>
            <a:ext uri="{FF2B5EF4-FFF2-40B4-BE49-F238E27FC236}">
              <a16:creationId xmlns:a16="http://schemas.microsoft.com/office/drawing/2014/main" id="{DAE93D47-7A93-4E7B-8516-37AD72B00CBE}"/>
            </a:ext>
          </a:extLst>
        </xdr:cNvPr>
        <xdr:cNvSpPr txBox="1">
          <a:spLocks noChangeArrowheads="1"/>
        </xdr:cNvSpPr>
      </xdr:nvSpPr>
      <xdr:spPr bwMode="auto">
        <a:xfrm>
          <a:off x="31718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3733800</xdr:colOff>
      <xdr:row>19</xdr:row>
      <xdr:rowOff>0</xdr:rowOff>
    </xdr:from>
    <xdr:ext cx="0" cy="38100"/>
    <xdr:sp macro="" textlink="">
      <xdr:nvSpPr>
        <xdr:cNvPr id="3080" name="Text Box 870">
          <a:extLst>
            <a:ext uri="{FF2B5EF4-FFF2-40B4-BE49-F238E27FC236}">
              <a16:creationId xmlns:a16="http://schemas.microsoft.com/office/drawing/2014/main" id="{9CC8FD18-F7E9-47B3-B7FB-3FC27041D596}"/>
            </a:ext>
          </a:extLst>
        </xdr:cNvPr>
        <xdr:cNvSpPr txBox="1">
          <a:spLocks noChangeArrowheads="1"/>
        </xdr:cNvSpPr>
      </xdr:nvSpPr>
      <xdr:spPr bwMode="auto">
        <a:xfrm>
          <a:off x="43148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081" name="Text Box 101">
          <a:extLst>
            <a:ext uri="{FF2B5EF4-FFF2-40B4-BE49-F238E27FC236}">
              <a16:creationId xmlns:a16="http://schemas.microsoft.com/office/drawing/2014/main" id="{65547123-19A5-4598-8FAA-5D863212337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082" name="Text Box 102">
          <a:extLst>
            <a:ext uri="{FF2B5EF4-FFF2-40B4-BE49-F238E27FC236}">
              <a16:creationId xmlns:a16="http://schemas.microsoft.com/office/drawing/2014/main" id="{80588BC4-1847-43B1-8886-B784FED6F5A8}"/>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3083" name="Text Box 103">
          <a:extLst>
            <a:ext uri="{FF2B5EF4-FFF2-40B4-BE49-F238E27FC236}">
              <a16:creationId xmlns:a16="http://schemas.microsoft.com/office/drawing/2014/main" id="{029E6CC5-2697-4B15-B384-2E9D83DDEAE3}"/>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3084" name="Text Box 104">
          <a:extLst>
            <a:ext uri="{FF2B5EF4-FFF2-40B4-BE49-F238E27FC236}">
              <a16:creationId xmlns:a16="http://schemas.microsoft.com/office/drawing/2014/main" id="{27188DEC-6CFB-4B44-A8A4-BFD5DDC0B43A}"/>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3085" name="Text Box 105">
          <a:extLst>
            <a:ext uri="{FF2B5EF4-FFF2-40B4-BE49-F238E27FC236}">
              <a16:creationId xmlns:a16="http://schemas.microsoft.com/office/drawing/2014/main" id="{5EE47B67-B16A-4143-B5AB-644ACED6AE40}"/>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3086" name="Text Box 106">
          <a:extLst>
            <a:ext uri="{FF2B5EF4-FFF2-40B4-BE49-F238E27FC236}">
              <a16:creationId xmlns:a16="http://schemas.microsoft.com/office/drawing/2014/main" id="{824C787B-696C-4B89-B1E4-32BFC6BEE18A}"/>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3087" name="Text Box 107">
          <a:extLst>
            <a:ext uri="{FF2B5EF4-FFF2-40B4-BE49-F238E27FC236}">
              <a16:creationId xmlns:a16="http://schemas.microsoft.com/office/drawing/2014/main" id="{DCA65942-CCA9-4309-A910-2C8EB60F1EC5}"/>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3088" name="Text Box 108">
          <a:extLst>
            <a:ext uri="{FF2B5EF4-FFF2-40B4-BE49-F238E27FC236}">
              <a16:creationId xmlns:a16="http://schemas.microsoft.com/office/drawing/2014/main" id="{5CA64D66-E439-4B53-B2FA-BEF210B50716}"/>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3089" name="Text Box 109">
          <a:extLst>
            <a:ext uri="{FF2B5EF4-FFF2-40B4-BE49-F238E27FC236}">
              <a16:creationId xmlns:a16="http://schemas.microsoft.com/office/drawing/2014/main" id="{C3ABC53D-3ACE-4335-ADF4-D1AAA3EC54D0}"/>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3090" name="Text Box 110">
          <a:extLst>
            <a:ext uri="{FF2B5EF4-FFF2-40B4-BE49-F238E27FC236}">
              <a16:creationId xmlns:a16="http://schemas.microsoft.com/office/drawing/2014/main" id="{C8C0943A-B87A-46A4-BA5A-5A7B3B5034B7}"/>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3091" name="Text Box 111">
          <a:extLst>
            <a:ext uri="{FF2B5EF4-FFF2-40B4-BE49-F238E27FC236}">
              <a16:creationId xmlns:a16="http://schemas.microsoft.com/office/drawing/2014/main" id="{9FACBAB6-4D43-48F7-BCDD-0DC2873CF59D}"/>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3092" name="Text Box 112">
          <a:extLst>
            <a:ext uri="{FF2B5EF4-FFF2-40B4-BE49-F238E27FC236}">
              <a16:creationId xmlns:a16="http://schemas.microsoft.com/office/drawing/2014/main" id="{2CE74FA5-4F06-4ED7-966A-6972775313A1}"/>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3093" name="Text Box 113">
          <a:extLst>
            <a:ext uri="{FF2B5EF4-FFF2-40B4-BE49-F238E27FC236}">
              <a16:creationId xmlns:a16="http://schemas.microsoft.com/office/drawing/2014/main" id="{5BA41B32-70D0-4AD8-9A8A-DCFCCCEFD4F1}"/>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3094" name="Text Box 114">
          <a:extLst>
            <a:ext uri="{FF2B5EF4-FFF2-40B4-BE49-F238E27FC236}">
              <a16:creationId xmlns:a16="http://schemas.microsoft.com/office/drawing/2014/main" id="{CB626F6C-AF94-4896-825E-1334F7B4071F}"/>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3095" name="Text Box 115">
          <a:extLst>
            <a:ext uri="{FF2B5EF4-FFF2-40B4-BE49-F238E27FC236}">
              <a16:creationId xmlns:a16="http://schemas.microsoft.com/office/drawing/2014/main" id="{864FBE2C-9E8F-4534-B4CD-71B25260FAB5}"/>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3096" name="Text Box 116">
          <a:extLst>
            <a:ext uri="{FF2B5EF4-FFF2-40B4-BE49-F238E27FC236}">
              <a16:creationId xmlns:a16="http://schemas.microsoft.com/office/drawing/2014/main" id="{650BD32C-CA7C-4A92-9632-3F6A3F81D082}"/>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3097" name="Text Box 117">
          <a:extLst>
            <a:ext uri="{FF2B5EF4-FFF2-40B4-BE49-F238E27FC236}">
              <a16:creationId xmlns:a16="http://schemas.microsoft.com/office/drawing/2014/main" id="{C487ED90-BEB8-4E9A-875F-38044C47B9F0}"/>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3098" name="Text Box 118">
          <a:extLst>
            <a:ext uri="{FF2B5EF4-FFF2-40B4-BE49-F238E27FC236}">
              <a16:creationId xmlns:a16="http://schemas.microsoft.com/office/drawing/2014/main" id="{DE6848AC-5BF9-42EC-A695-5DFA625E5F2A}"/>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3099" name="Text Box 119">
          <a:extLst>
            <a:ext uri="{FF2B5EF4-FFF2-40B4-BE49-F238E27FC236}">
              <a16:creationId xmlns:a16="http://schemas.microsoft.com/office/drawing/2014/main" id="{529DE521-4374-4B1D-953E-04666B91E9FC}"/>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3100" name="Text Box 120">
          <a:extLst>
            <a:ext uri="{FF2B5EF4-FFF2-40B4-BE49-F238E27FC236}">
              <a16:creationId xmlns:a16="http://schemas.microsoft.com/office/drawing/2014/main" id="{DB9AD2E1-0E6F-4CF7-9BF0-7EF663A389C8}"/>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3101" name="Text Box 121">
          <a:extLst>
            <a:ext uri="{FF2B5EF4-FFF2-40B4-BE49-F238E27FC236}">
              <a16:creationId xmlns:a16="http://schemas.microsoft.com/office/drawing/2014/main" id="{3A8C002A-D327-441C-B0A9-F92CAF1FD9D8}"/>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3102" name="Text Box 122">
          <a:extLst>
            <a:ext uri="{FF2B5EF4-FFF2-40B4-BE49-F238E27FC236}">
              <a16:creationId xmlns:a16="http://schemas.microsoft.com/office/drawing/2014/main" id="{77DEA66A-9CE7-4C9E-B1BA-1BCDA5AD4A12}"/>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3103" name="Text Box 123">
          <a:extLst>
            <a:ext uri="{FF2B5EF4-FFF2-40B4-BE49-F238E27FC236}">
              <a16:creationId xmlns:a16="http://schemas.microsoft.com/office/drawing/2014/main" id="{C6332AA0-4A80-4093-B105-2E54F26EF1D6}"/>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3104" name="Text Box 124">
          <a:extLst>
            <a:ext uri="{FF2B5EF4-FFF2-40B4-BE49-F238E27FC236}">
              <a16:creationId xmlns:a16="http://schemas.microsoft.com/office/drawing/2014/main" id="{418A6430-2C71-4834-80A3-016AD9C3B150}"/>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3105" name="Text Box 125">
          <a:extLst>
            <a:ext uri="{FF2B5EF4-FFF2-40B4-BE49-F238E27FC236}">
              <a16:creationId xmlns:a16="http://schemas.microsoft.com/office/drawing/2014/main" id="{86646187-C6D1-4C25-948E-AE0DAA400DBA}"/>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3106" name="Text Box 126">
          <a:extLst>
            <a:ext uri="{FF2B5EF4-FFF2-40B4-BE49-F238E27FC236}">
              <a16:creationId xmlns:a16="http://schemas.microsoft.com/office/drawing/2014/main" id="{7C733627-0C9E-4156-AB5C-BC3FAF5DEBFF}"/>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3107" name="Text Box 127">
          <a:extLst>
            <a:ext uri="{FF2B5EF4-FFF2-40B4-BE49-F238E27FC236}">
              <a16:creationId xmlns:a16="http://schemas.microsoft.com/office/drawing/2014/main" id="{C6BFF895-0151-46D2-BACA-CC71F0AED6D4}"/>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3108" name="Text Box 128">
          <a:extLst>
            <a:ext uri="{FF2B5EF4-FFF2-40B4-BE49-F238E27FC236}">
              <a16:creationId xmlns:a16="http://schemas.microsoft.com/office/drawing/2014/main" id="{A8F37A98-FE4C-4718-93F3-9E45D1BD1CD1}"/>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3109" name="Text Box 129">
          <a:extLst>
            <a:ext uri="{FF2B5EF4-FFF2-40B4-BE49-F238E27FC236}">
              <a16:creationId xmlns:a16="http://schemas.microsoft.com/office/drawing/2014/main" id="{4944A4A2-CDCC-434B-A0D1-694019DD2B9B}"/>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162204"/>
    <xdr:sp macro="" textlink="">
      <xdr:nvSpPr>
        <xdr:cNvPr id="3110" name="Text Box 130">
          <a:extLst>
            <a:ext uri="{FF2B5EF4-FFF2-40B4-BE49-F238E27FC236}">
              <a16:creationId xmlns:a16="http://schemas.microsoft.com/office/drawing/2014/main" id="{2178CFA2-059A-42BF-B6D5-516CF0355B77}"/>
            </a:ext>
          </a:extLst>
        </xdr:cNvPr>
        <xdr:cNvSpPr txBox="1">
          <a:spLocks noChangeArrowheads="1"/>
        </xdr:cNvSpPr>
      </xdr:nvSpPr>
      <xdr:spPr bwMode="auto">
        <a:xfrm>
          <a:off x="1076325" y="3438525"/>
          <a:ext cx="0" cy="1622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3"/>
    <xdr:sp macro="" textlink="">
      <xdr:nvSpPr>
        <xdr:cNvPr id="3111" name="Text Box 131">
          <a:extLst>
            <a:ext uri="{FF2B5EF4-FFF2-40B4-BE49-F238E27FC236}">
              <a16:creationId xmlns:a16="http://schemas.microsoft.com/office/drawing/2014/main" id="{BAE28B6A-A038-4A51-80A1-98CA9EB0034A}"/>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112" name="Text Box 132">
          <a:extLst>
            <a:ext uri="{FF2B5EF4-FFF2-40B4-BE49-F238E27FC236}">
              <a16:creationId xmlns:a16="http://schemas.microsoft.com/office/drawing/2014/main" id="{8F72CD83-A4D6-48C1-B0E2-BC894F3765E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113" name="Text Box 133">
          <a:extLst>
            <a:ext uri="{FF2B5EF4-FFF2-40B4-BE49-F238E27FC236}">
              <a16:creationId xmlns:a16="http://schemas.microsoft.com/office/drawing/2014/main" id="{90311996-DD0F-465C-8740-4D8006D6BDB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5"/>
    <xdr:sp macro="" textlink="">
      <xdr:nvSpPr>
        <xdr:cNvPr id="3114" name="Text Box 134">
          <a:extLst>
            <a:ext uri="{FF2B5EF4-FFF2-40B4-BE49-F238E27FC236}">
              <a16:creationId xmlns:a16="http://schemas.microsoft.com/office/drawing/2014/main" id="{497EA64D-227B-41B7-840F-EBA3DD222BC8}"/>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115" name="Text Box 135">
          <a:extLst>
            <a:ext uri="{FF2B5EF4-FFF2-40B4-BE49-F238E27FC236}">
              <a16:creationId xmlns:a16="http://schemas.microsoft.com/office/drawing/2014/main" id="{757DE232-EC2E-4E83-A29B-A5ABA8C873A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116" name="Text Box 136">
          <a:extLst>
            <a:ext uri="{FF2B5EF4-FFF2-40B4-BE49-F238E27FC236}">
              <a16:creationId xmlns:a16="http://schemas.microsoft.com/office/drawing/2014/main" id="{EAFDA4FE-5311-41C9-8EFC-6C2D26F03F5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3"/>
    <xdr:sp macro="" textlink="">
      <xdr:nvSpPr>
        <xdr:cNvPr id="3117" name="Text Box 137">
          <a:extLst>
            <a:ext uri="{FF2B5EF4-FFF2-40B4-BE49-F238E27FC236}">
              <a16:creationId xmlns:a16="http://schemas.microsoft.com/office/drawing/2014/main" id="{DCBF33D9-D319-4BE8-A86A-605845F01968}"/>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118" name="Text Box 138">
          <a:extLst>
            <a:ext uri="{FF2B5EF4-FFF2-40B4-BE49-F238E27FC236}">
              <a16:creationId xmlns:a16="http://schemas.microsoft.com/office/drawing/2014/main" id="{0A132E15-9069-4095-BCA8-E611B0383E7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119" name="Text Box 139">
          <a:extLst>
            <a:ext uri="{FF2B5EF4-FFF2-40B4-BE49-F238E27FC236}">
              <a16:creationId xmlns:a16="http://schemas.microsoft.com/office/drawing/2014/main" id="{69B5A9AF-3D08-4957-B656-F092797FB71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5"/>
    <xdr:sp macro="" textlink="">
      <xdr:nvSpPr>
        <xdr:cNvPr id="3120" name="Text Box 140">
          <a:extLst>
            <a:ext uri="{FF2B5EF4-FFF2-40B4-BE49-F238E27FC236}">
              <a16:creationId xmlns:a16="http://schemas.microsoft.com/office/drawing/2014/main" id="{14A94953-6D37-4F7E-836A-15BA077D9F4C}"/>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121" name="Text Box 141">
          <a:extLst>
            <a:ext uri="{FF2B5EF4-FFF2-40B4-BE49-F238E27FC236}">
              <a16:creationId xmlns:a16="http://schemas.microsoft.com/office/drawing/2014/main" id="{0310268B-5F71-4C78-8157-658BEAC9C148}"/>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122" name="Text Box 142">
          <a:extLst>
            <a:ext uri="{FF2B5EF4-FFF2-40B4-BE49-F238E27FC236}">
              <a16:creationId xmlns:a16="http://schemas.microsoft.com/office/drawing/2014/main" id="{602F077A-E54B-41B4-9A60-A989826791D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3"/>
    <xdr:sp macro="" textlink="">
      <xdr:nvSpPr>
        <xdr:cNvPr id="3123" name="Text Box 143">
          <a:extLst>
            <a:ext uri="{FF2B5EF4-FFF2-40B4-BE49-F238E27FC236}">
              <a16:creationId xmlns:a16="http://schemas.microsoft.com/office/drawing/2014/main" id="{BF6D6C73-EC43-4CA2-90F7-D9B219A7B3F7}"/>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124" name="Text Box 144">
          <a:extLst>
            <a:ext uri="{FF2B5EF4-FFF2-40B4-BE49-F238E27FC236}">
              <a16:creationId xmlns:a16="http://schemas.microsoft.com/office/drawing/2014/main" id="{C7E7D3B2-B577-4EFE-8A12-55376EFA291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125" name="Text Box 145">
          <a:extLst>
            <a:ext uri="{FF2B5EF4-FFF2-40B4-BE49-F238E27FC236}">
              <a16:creationId xmlns:a16="http://schemas.microsoft.com/office/drawing/2014/main" id="{6FCCBEF1-5839-4740-BAA7-8D1754FF0E08}"/>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5"/>
    <xdr:sp macro="" textlink="">
      <xdr:nvSpPr>
        <xdr:cNvPr id="3126" name="Text Box 146">
          <a:extLst>
            <a:ext uri="{FF2B5EF4-FFF2-40B4-BE49-F238E27FC236}">
              <a16:creationId xmlns:a16="http://schemas.microsoft.com/office/drawing/2014/main" id="{02FCC866-B1B7-4749-9BFC-B8EAC91F645E}"/>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4"/>
    <xdr:sp macro="" textlink="">
      <xdr:nvSpPr>
        <xdr:cNvPr id="3127" name="Text Box 147">
          <a:extLst>
            <a:ext uri="{FF2B5EF4-FFF2-40B4-BE49-F238E27FC236}">
              <a16:creationId xmlns:a16="http://schemas.microsoft.com/office/drawing/2014/main" id="{DEF3CE5B-9E93-4BC7-A524-E3D87E8990BD}"/>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128" name="Text Box 148">
          <a:extLst>
            <a:ext uri="{FF2B5EF4-FFF2-40B4-BE49-F238E27FC236}">
              <a16:creationId xmlns:a16="http://schemas.microsoft.com/office/drawing/2014/main" id="{51D111D8-EEDA-46CB-AB5C-C57960572B4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129" name="Text Box 149">
          <a:extLst>
            <a:ext uri="{FF2B5EF4-FFF2-40B4-BE49-F238E27FC236}">
              <a16:creationId xmlns:a16="http://schemas.microsoft.com/office/drawing/2014/main" id="{0141FCD5-EA34-49A7-95B6-54C07A9E504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6"/>
    <xdr:sp macro="" textlink="">
      <xdr:nvSpPr>
        <xdr:cNvPr id="3130" name="Text Box 150">
          <a:extLst>
            <a:ext uri="{FF2B5EF4-FFF2-40B4-BE49-F238E27FC236}">
              <a16:creationId xmlns:a16="http://schemas.microsoft.com/office/drawing/2014/main" id="{2D419B26-BE45-4220-8DE2-F56275EE51C5}"/>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131" name="Text Box 151">
          <a:extLst>
            <a:ext uri="{FF2B5EF4-FFF2-40B4-BE49-F238E27FC236}">
              <a16:creationId xmlns:a16="http://schemas.microsoft.com/office/drawing/2014/main" id="{3DB43E70-86F5-44E6-ABAA-2D2361678E18}"/>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132" name="Text Box 152">
          <a:extLst>
            <a:ext uri="{FF2B5EF4-FFF2-40B4-BE49-F238E27FC236}">
              <a16:creationId xmlns:a16="http://schemas.microsoft.com/office/drawing/2014/main" id="{356A2335-BC3F-43DC-9E24-3B4558F046C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4"/>
    <xdr:sp macro="" textlink="">
      <xdr:nvSpPr>
        <xdr:cNvPr id="3133" name="Text Box 153">
          <a:extLst>
            <a:ext uri="{FF2B5EF4-FFF2-40B4-BE49-F238E27FC236}">
              <a16:creationId xmlns:a16="http://schemas.microsoft.com/office/drawing/2014/main" id="{FB95A1A0-ACC2-4CDE-9DEF-F79F3748EEFA}"/>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134" name="Text Box 154">
          <a:extLst>
            <a:ext uri="{FF2B5EF4-FFF2-40B4-BE49-F238E27FC236}">
              <a16:creationId xmlns:a16="http://schemas.microsoft.com/office/drawing/2014/main" id="{23576AB3-409D-4EAF-B358-20081EA229F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135" name="Text Box 155">
          <a:extLst>
            <a:ext uri="{FF2B5EF4-FFF2-40B4-BE49-F238E27FC236}">
              <a16:creationId xmlns:a16="http://schemas.microsoft.com/office/drawing/2014/main" id="{3807EA95-E9F3-4A63-9208-A866706A83E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6"/>
    <xdr:sp macro="" textlink="">
      <xdr:nvSpPr>
        <xdr:cNvPr id="3136" name="Text Box 156">
          <a:extLst>
            <a:ext uri="{FF2B5EF4-FFF2-40B4-BE49-F238E27FC236}">
              <a16:creationId xmlns:a16="http://schemas.microsoft.com/office/drawing/2014/main" id="{C5A5A216-E9D5-4309-B6AE-0D9386A04859}"/>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137" name="Text Box 157">
          <a:extLst>
            <a:ext uri="{FF2B5EF4-FFF2-40B4-BE49-F238E27FC236}">
              <a16:creationId xmlns:a16="http://schemas.microsoft.com/office/drawing/2014/main" id="{D1C0FB35-F19B-4EA6-AE81-12FE720657F8}"/>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138" name="Text Box 158">
          <a:extLst>
            <a:ext uri="{FF2B5EF4-FFF2-40B4-BE49-F238E27FC236}">
              <a16:creationId xmlns:a16="http://schemas.microsoft.com/office/drawing/2014/main" id="{4F8C5D92-476B-46D4-8ABE-E304F21942D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4"/>
    <xdr:sp macro="" textlink="">
      <xdr:nvSpPr>
        <xdr:cNvPr id="3139" name="Text Box 159">
          <a:extLst>
            <a:ext uri="{FF2B5EF4-FFF2-40B4-BE49-F238E27FC236}">
              <a16:creationId xmlns:a16="http://schemas.microsoft.com/office/drawing/2014/main" id="{43B5A684-769A-4D4C-873B-C0A499A1B449}"/>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140" name="Text Box 160">
          <a:extLst>
            <a:ext uri="{FF2B5EF4-FFF2-40B4-BE49-F238E27FC236}">
              <a16:creationId xmlns:a16="http://schemas.microsoft.com/office/drawing/2014/main" id="{BB51EBFC-6927-4149-8891-96633C810A2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141" name="Text Box 161">
          <a:extLst>
            <a:ext uri="{FF2B5EF4-FFF2-40B4-BE49-F238E27FC236}">
              <a16:creationId xmlns:a16="http://schemas.microsoft.com/office/drawing/2014/main" id="{3D51D0A1-58F9-49AF-BCED-E8109A7B9C3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6"/>
    <xdr:sp macro="" textlink="">
      <xdr:nvSpPr>
        <xdr:cNvPr id="3142" name="Text Box 162">
          <a:extLst>
            <a:ext uri="{FF2B5EF4-FFF2-40B4-BE49-F238E27FC236}">
              <a16:creationId xmlns:a16="http://schemas.microsoft.com/office/drawing/2014/main" id="{709C2727-3BD7-4151-BE1C-8F3A4ED73294}"/>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5"/>
    <xdr:sp macro="" textlink="">
      <xdr:nvSpPr>
        <xdr:cNvPr id="3143" name="Text Box 163">
          <a:extLst>
            <a:ext uri="{FF2B5EF4-FFF2-40B4-BE49-F238E27FC236}">
              <a16:creationId xmlns:a16="http://schemas.microsoft.com/office/drawing/2014/main" id="{31E4B33F-683A-400C-9F12-968395E4A21C}"/>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144" name="Text Box 164">
          <a:extLst>
            <a:ext uri="{FF2B5EF4-FFF2-40B4-BE49-F238E27FC236}">
              <a16:creationId xmlns:a16="http://schemas.microsoft.com/office/drawing/2014/main" id="{31DE190C-D229-49FC-9A7B-902D03CEED7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145" name="Text Box 165">
          <a:extLst>
            <a:ext uri="{FF2B5EF4-FFF2-40B4-BE49-F238E27FC236}">
              <a16:creationId xmlns:a16="http://schemas.microsoft.com/office/drawing/2014/main" id="{E66FC0AE-1154-4DA9-97A6-A686FFB7C5A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6"/>
    <xdr:sp macro="" textlink="">
      <xdr:nvSpPr>
        <xdr:cNvPr id="3146" name="Text Box 166">
          <a:extLst>
            <a:ext uri="{FF2B5EF4-FFF2-40B4-BE49-F238E27FC236}">
              <a16:creationId xmlns:a16="http://schemas.microsoft.com/office/drawing/2014/main" id="{0E82F501-520C-47AB-A9DB-83C2BF8F3689}"/>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147" name="Text Box 167">
          <a:extLst>
            <a:ext uri="{FF2B5EF4-FFF2-40B4-BE49-F238E27FC236}">
              <a16:creationId xmlns:a16="http://schemas.microsoft.com/office/drawing/2014/main" id="{3C41B7BA-3FC2-4B53-9991-4CFC2C78B3D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148" name="Text Box 168">
          <a:extLst>
            <a:ext uri="{FF2B5EF4-FFF2-40B4-BE49-F238E27FC236}">
              <a16:creationId xmlns:a16="http://schemas.microsoft.com/office/drawing/2014/main" id="{D410CD2F-7850-4C6D-9BE5-63F257D8F08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5"/>
    <xdr:sp macro="" textlink="">
      <xdr:nvSpPr>
        <xdr:cNvPr id="3149" name="Text Box 169">
          <a:extLst>
            <a:ext uri="{FF2B5EF4-FFF2-40B4-BE49-F238E27FC236}">
              <a16:creationId xmlns:a16="http://schemas.microsoft.com/office/drawing/2014/main" id="{99D48B88-901D-4C18-AEED-0BF3CF504EED}"/>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150" name="Text Box 170">
          <a:extLst>
            <a:ext uri="{FF2B5EF4-FFF2-40B4-BE49-F238E27FC236}">
              <a16:creationId xmlns:a16="http://schemas.microsoft.com/office/drawing/2014/main" id="{DD192C1F-FE20-40DF-9AD1-9E90AF30701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151" name="Text Box 171">
          <a:extLst>
            <a:ext uri="{FF2B5EF4-FFF2-40B4-BE49-F238E27FC236}">
              <a16:creationId xmlns:a16="http://schemas.microsoft.com/office/drawing/2014/main" id="{396EDB22-9AAC-467D-9A9B-889C3368007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6"/>
    <xdr:sp macro="" textlink="">
      <xdr:nvSpPr>
        <xdr:cNvPr id="3152" name="Text Box 172">
          <a:extLst>
            <a:ext uri="{FF2B5EF4-FFF2-40B4-BE49-F238E27FC236}">
              <a16:creationId xmlns:a16="http://schemas.microsoft.com/office/drawing/2014/main" id="{9F1A4CF2-346F-4BA5-8104-F270DCF41B94}"/>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153" name="Text Box 173">
          <a:extLst>
            <a:ext uri="{FF2B5EF4-FFF2-40B4-BE49-F238E27FC236}">
              <a16:creationId xmlns:a16="http://schemas.microsoft.com/office/drawing/2014/main" id="{ADD1C70D-21B7-4085-8168-3F0D16C07BC8}"/>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154" name="Text Box 174">
          <a:extLst>
            <a:ext uri="{FF2B5EF4-FFF2-40B4-BE49-F238E27FC236}">
              <a16:creationId xmlns:a16="http://schemas.microsoft.com/office/drawing/2014/main" id="{4F6D0C2D-355B-44CF-8449-A8CF552518B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5"/>
    <xdr:sp macro="" textlink="">
      <xdr:nvSpPr>
        <xdr:cNvPr id="3155" name="Text Box 175">
          <a:extLst>
            <a:ext uri="{FF2B5EF4-FFF2-40B4-BE49-F238E27FC236}">
              <a16:creationId xmlns:a16="http://schemas.microsoft.com/office/drawing/2014/main" id="{8E678673-6E02-48C8-8AF5-E7986B681704}"/>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156" name="Text Box 176">
          <a:extLst>
            <a:ext uri="{FF2B5EF4-FFF2-40B4-BE49-F238E27FC236}">
              <a16:creationId xmlns:a16="http://schemas.microsoft.com/office/drawing/2014/main" id="{30CD9F39-F662-4E09-95A9-24B04F4D2E6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157" name="Text Box 177">
          <a:extLst>
            <a:ext uri="{FF2B5EF4-FFF2-40B4-BE49-F238E27FC236}">
              <a16:creationId xmlns:a16="http://schemas.microsoft.com/office/drawing/2014/main" id="{1AEDA101-E2C1-4BDB-A39D-B7A52D0646A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6"/>
    <xdr:sp macro="" textlink="">
      <xdr:nvSpPr>
        <xdr:cNvPr id="3158" name="Text Box 178">
          <a:extLst>
            <a:ext uri="{FF2B5EF4-FFF2-40B4-BE49-F238E27FC236}">
              <a16:creationId xmlns:a16="http://schemas.microsoft.com/office/drawing/2014/main" id="{0B972C73-BC94-4EA1-81BD-44C4F97D8F76}"/>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159" name="Text Box 179">
          <a:extLst>
            <a:ext uri="{FF2B5EF4-FFF2-40B4-BE49-F238E27FC236}">
              <a16:creationId xmlns:a16="http://schemas.microsoft.com/office/drawing/2014/main" id="{FED0A0F5-967A-408E-A230-613D935B281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160" name="Text Box 180">
          <a:extLst>
            <a:ext uri="{FF2B5EF4-FFF2-40B4-BE49-F238E27FC236}">
              <a16:creationId xmlns:a16="http://schemas.microsoft.com/office/drawing/2014/main" id="{A69A3015-6F85-47EF-BC08-FCCAE47B89B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3161" name="Text Box 181">
          <a:extLst>
            <a:ext uri="{FF2B5EF4-FFF2-40B4-BE49-F238E27FC236}">
              <a16:creationId xmlns:a16="http://schemas.microsoft.com/office/drawing/2014/main" id="{DDA75E52-0352-4CD7-88C2-C1E7B697EB18}"/>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3162" name="Text Box 182">
          <a:extLst>
            <a:ext uri="{FF2B5EF4-FFF2-40B4-BE49-F238E27FC236}">
              <a16:creationId xmlns:a16="http://schemas.microsoft.com/office/drawing/2014/main" id="{E4B7990B-9A59-4A97-BCB9-CD9F28A05D12}"/>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3163" name="Text Box 183">
          <a:extLst>
            <a:ext uri="{FF2B5EF4-FFF2-40B4-BE49-F238E27FC236}">
              <a16:creationId xmlns:a16="http://schemas.microsoft.com/office/drawing/2014/main" id="{9AB3EB37-04F7-4C82-8091-2737EFBE3076}"/>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3164" name="Text Box 184">
          <a:extLst>
            <a:ext uri="{FF2B5EF4-FFF2-40B4-BE49-F238E27FC236}">
              <a16:creationId xmlns:a16="http://schemas.microsoft.com/office/drawing/2014/main" id="{0ACFC7CC-14E7-4A71-8EFD-025A143DA1C5}"/>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3165" name="Text Box 185">
          <a:extLst>
            <a:ext uri="{FF2B5EF4-FFF2-40B4-BE49-F238E27FC236}">
              <a16:creationId xmlns:a16="http://schemas.microsoft.com/office/drawing/2014/main" id="{CD9E795E-045C-4CDF-A392-1D1D932B422D}"/>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3166" name="Text Box 186">
          <a:extLst>
            <a:ext uri="{FF2B5EF4-FFF2-40B4-BE49-F238E27FC236}">
              <a16:creationId xmlns:a16="http://schemas.microsoft.com/office/drawing/2014/main" id="{A81EC9B4-0B92-4BE5-A07A-BC9B2791ED2E}"/>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3167" name="Text Box 187">
          <a:extLst>
            <a:ext uri="{FF2B5EF4-FFF2-40B4-BE49-F238E27FC236}">
              <a16:creationId xmlns:a16="http://schemas.microsoft.com/office/drawing/2014/main" id="{D4FE0184-C207-4832-9B98-CEFC836B22BE}"/>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3168" name="Text Box 188">
          <a:extLst>
            <a:ext uri="{FF2B5EF4-FFF2-40B4-BE49-F238E27FC236}">
              <a16:creationId xmlns:a16="http://schemas.microsoft.com/office/drawing/2014/main" id="{C8EC7018-851E-4473-B338-1EC8238E2C06}"/>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3169" name="Text Box 189">
          <a:extLst>
            <a:ext uri="{FF2B5EF4-FFF2-40B4-BE49-F238E27FC236}">
              <a16:creationId xmlns:a16="http://schemas.microsoft.com/office/drawing/2014/main" id="{23D17C6F-627E-46E2-96CB-2FD0F30AD60E}"/>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3170" name="Text Box 190">
          <a:extLst>
            <a:ext uri="{FF2B5EF4-FFF2-40B4-BE49-F238E27FC236}">
              <a16:creationId xmlns:a16="http://schemas.microsoft.com/office/drawing/2014/main" id="{52B5BFEC-7810-4747-B959-31986F5B485C}"/>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3171" name="Text Box 191">
          <a:extLst>
            <a:ext uri="{FF2B5EF4-FFF2-40B4-BE49-F238E27FC236}">
              <a16:creationId xmlns:a16="http://schemas.microsoft.com/office/drawing/2014/main" id="{19BC222C-7B90-4C31-9916-5BB4A7B49381}"/>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3172" name="Text Box 192">
          <a:extLst>
            <a:ext uri="{FF2B5EF4-FFF2-40B4-BE49-F238E27FC236}">
              <a16:creationId xmlns:a16="http://schemas.microsoft.com/office/drawing/2014/main" id="{37FC88C9-937B-486F-8F30-7EF4D2D93BA1}"/>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3173" name="Text Box 193">
          <a:extLst>
            <a:ext uri="{FF2B5EF4-FFF2-40B4-BE49-F238E27FC236}">
              <a16:creationId xmlns:a16="http://schemas.microsoft.com/office/drawing/2014/main" id="{9DC6299C-BCCC-4B32-AA95-122C3AD880EF}"/>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3174" name="Text Box 194">
          <a:extLst>
            <a:ext uri="{FF2B5EF4-FFF2-40B4-BE49-F238E27FC236}">
              <a16:creationId xmlns:a16="http://schemas.microsoft.com/office/drawing/2014/main" id="{AF68688E-3322-4554-A368-FADBBC3D8B79}"/>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3175" name="Text Box 195">
          <a:extLst>
            <a:ext uri="{FF2B5EF4-FFF2-40B4-BE49-F238E27FC236}">
              <a16:creationId xmlns:a16="http://schemas.microsoft.com/office/drawing/2014/main" id="{1C539A77-EBCD-4938-B021-9E88D448112C}"/>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3176" name="Text Box 196">
          <a:extLst>
            <a:ext uri="{FF2B5EF4-FFF2-40B4-BE49-F238E27FC236}">
              <a16:creationId xmlns:a16="http://schemas.microsoft.com/office/drawing/2014/main" id="{36D59764-25C7-4A00-9667-5FD862B73970}"/>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3177" name="Text Box 197">
          <a:extLst>
            <a:ext uri="{FF2B5EF4-FFF2-40B4-BE49-F238E27FC236}">
              <a16:creationId xmlns:a16="http://schemas.microsoft.com/office/drawing/2014/main" id="{54BDEC2D-53AB-4DB3-BEA8-EBCD25DD715A}"/>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3178" name="Text Box 198">
          <a:extLst>
            <a:ext uri="{FF2B5EF4-FFF2-40B4-BE49-F238E27FC236}">
              <a16:creationId xmlns:a16="http://schemas.microsoft.com/office/drawing/2014/main" id="{82591DC1-5E79-4179-A568-A858E148E9C2}"/>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3179" name="Text Box 199">
          <a:extLst>
            <a:ext uri="{FF2B5EF4-FFF2-40B4-BE49-F238E27FC236}">
              <a16:creationId xmlns:a16="http://schemas.microsoft.com/office/drawing/2014/main" id="{AB461241-3E3B-4AC0-A0E1-82E66232AFB8}"/>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3180" name="Text Box 200">
          <a:extLst>
            <a:ext uri="{FF2B5EF4-FFF2-40B4-BE49-F238E27FC236}">
              <a16:creationId xmlns:a16="http://schemas.microsoft.com/office/drawing/2014/main" id="{961080D0-3917-41E3-83F3-4D28A75335CD}"/>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3181" name="Text Box 201">
          <a:extLst>
            <a:ext uri="{FF2B5EF4-FFF2-40B4-BE49-F238E27FC236}">
              <a16:creationId xmlns:a16="http://schemas.microsoft.com/office/drawing/2014/main" id="{5BD0F04C-3C96-4550-AFA1-C81E787618F0}"/>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3182" name="Text Box 202">
          <a:extLst>
            <a:ext uri="{FF2B5EF4-FFF2-40B4-BE49-F238E27FC236}">
              <a16:creationId xmlns:a16="http://schemas.microsoft.com/office/drawing/2014/main" id="{32A8DD5F-D5B1-4195-A9B9-C086CFA090C4}"/>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3183" name="Text Box 203">
          <a:extLst>
            <a:ext uri="{FF2B5EF4-FFF2-40B4-BE49-F238E27FC236}">
              <a16:creationId xmlns:a16="http://schemas.microsoft.com/office/drawing/2014/main" id="{0D857FC5-E295-4669-9162-F68436C7D4B0}"/>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3184" name="Text Box 204">
          <a:extLst>
            <a:ext uri="{FF2B5EF4-FFF2-40B4-BE49-F238E27FC236}">
              <a16:creationId xmlns:a16="http://schemas.microsoft.com/office/drawing/2014/main" id="{A67372C7-8582-4CE8-96EE-7A8F8599B25A}"/>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3185" name="Text Box 205">
          <a:extLst>
            <a:ext uri="{FF2B5EF4-FFF2-40B4-BE49-F238E27FC236}">
              <a16:creationId xmlns:a16="http://schemas.microsoft.com/office/drawing/2014/main" id="{4D7E4CAD-C7D6-4BA4-8091-6EB32E3E7B6B}"/>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3186" name="Text Box 206">
          <a:extLst>
            <a:ext uri="{FF2B5EF4-FFF2-40B4-BE49-F238E27FC236}">
              <a16:creationId xmlns:a16="http://schemas.microsoft.com/office/drawing/2014/main" id="{2C88D02D-CB4A-4448-9FBD-D957639D10A4}"/>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3187" name="Text Box 207">
          <a:extLst>
            <a:ext uri="{FF2B5EF4-FFF2-40B4-BE49-F238E27FC236}">
              <a16:creationId xmlns:a16="http://schemas.microsoft.com/office/drawing/2014/main" id="{0ACB0325-6FD7-494B-A200-844BB29C81C4}"/>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3"/>
    <xdr:sp macro="" textlink="">
      <xdr:nvSpPr>
        <xdr:cNvPr id="3188" name="Text Box 208">
          <a:extLst>
            <a:ext uri="{FF2B5EF4-FFF2-40B4-BE49-F238E27FC236}">
              <a16:creationId xmlns:a16="http://schemas.microsoft.com/office/drawing/2014/main" id="{D6DA58DF-6255-47D4-B37A-87551549FA34}"/>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5"/>
    <xdr:sp macro="" textlink="">
      <xdr:nvSpPr>
        <xdr:cNvPr id="3189" name="Text Box 209">
          <a:extLst>
            <a:ext uri="{FF2B5EF4-FFF2-40B4-BE49-F238E27FC236}">
              <a16:creationId xmlns:a16="http://schemas.microsoft.com/office/drawing/2014/main" id="{B59E24D1-8322-4675-AF6C-04EBCCDDBCB1}"/>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190" name="Text Box 210">
          <a:extLst>
            <a:ext uri="{FF2B5EF4-FFF2-40B4-BE49-F238E27FC236}">
              <a16:creationId xmlns:a16="http://schemas.microsoft.com/office/drawing/2014/main" id="{438B22F4-E4E1-4A79-8248-291CFEED72F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191" name="Text Box 211">
          <a:extLst>
            <a:ext uri="{FF2B5EF4-FFF2-40B4-BE49-F238E27FC236}">
              <a16:creationId xmlns:a16="http://schemas.microsoft.com/office/drawing/2014/main" id="{7338B53B-2B54-4D96-B50F-8FE29CF6459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5"/>
    <xdr:sp macro="" textlink="">
      <xdr:nvSpPr>
        <xdr:cNvPr id="3192" name="Text Box 212">
          <a:extLst>
            <a:ext uri="{FF2B5EF4-FFF2-40B4-BE49-F238E27FC236}">
              <a16:creationId xmlns:a16="http://schemas.microsoft.com/office/drawing/2014/main" id="{9B3617D9-1A57-4C24-AE8D-B15DB3A5BC13}"/>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193" name="Text Box 213">
          <a:extLst>
            <a:ext uri="{FF2B5EF4-FFF2-40B4-BE49-F238E27FC236}">
              <a16:creationId xmlns:a16="http://schemas.microsoft.com/office/drawing/2014/main" id="{F9696075-2A06-4357-A5D9-739B9D268C68}"/>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194" name="Text Box 214">
          <a:extLst>
            <a:ext uri="{FF2B5EF4-FFF2-40B4-BE49-F238E27FC236}">
              <a16:creationId xmlns:a16="http://schemas.microsoft.com/office/drawing/2014/main" id="{4D949379-D393-4AB2-A5C7-18E7DC14228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5"/>
    <xdr:sp macro="" textlink="">
      <xdr:nvSpPr>
        <xdr:cNvPr id="3195" name="Text Box 215">
          <a:extLst>
            <a:ext uri="{FF2B5EF4-FFF2-40B4-BE49-F238E27FC236}">
              <a16:creationId xmlns:a16="http://schemas.microsoft.com/office/drawing/2014/main" id="{33F85057-884B-4C46-9AE6-1547A8903BED}"/>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196" name="Text Box 216">
          <a:extLst>
            <a:ext uri="{FF2B5EF4-FFF2-40B4-BE49-F238E27FC236}">
              <a16:creationId xmlns:a16="http://schemas.microsoft.com/office/drawing/2014/main" id="{D8380E89-03D5-4668-BB99-FE52D92DAF1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197" name="Text Box 217">
          <a:extLst>
            <a:ext uri="{FF2B5EF4-FFF2-40B4-BE49-F238E27FC236}">
              <a16:creationId xmlns:a16="http://schemas.microsoft.com/office/drawing/2014/main" id="{6437817D-4517-4C24-B0C2-AD871EBFDAE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5"/>
    <xdr:sp macro="" textlink="">
      <xdr:nvSpPr>
        <xdr:cNvPr id="3198" name="Text Box 218">
          <a:extLst>
            <a:ext uri="{FF2B5EF4-FFF2-40B4-BE49-F238E27FC236}">
              <a16:creationId xmlns:a16="http://schemas.microsoft.com/office/drawing/2014/main" id="{3ED5E55A-8259-40ED-A56B-1C28B8AAA05F}"/>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199" name="Text Box 219">
          <a:extLst>
            <a:ext uri="{FF2B5EF4-FFF2-40B4-BE49-F238E27FC236}">
              <a16:creationId xmlns:a16="http://schemas.microsoft.com/office/drawing/2014/main" id="{1CD67021-D05F-4527-BD7A-1A92DD68CCD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200" name="Text Box 220">
          <a:extLst>
            <a:ext uri="{FF2B5EF4-FFF2-40B4-BE49-F238E27FC236}">
              <a16:creationId xmlns:a16="http://schemas.microsoft.com/office/drawing/2014/main" id="{A2923D4C-75B2-4673-8CB1-CF490CF08B5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4"/>
    <xdr:sp macro="" textlink="">
      <xdr:nvSpPr>
        <xdr:cNvPr id="3201" name="Text Box 221">
          <a:extLst>
            <a:ext uri="{FF2B5EF4-FFF2-40B4-BE49-F238E27FC236}">
              <a16:creationId xmlns:a16="http://schemas.microsoft.com/office/drawing/2014/main" id="{20C98385-B6D0-461F-BAEF-4FD5A20EB895}"/>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202" name="Text Box 222">
          <a:extLst>
            <a:ext uri="{FF2B5EF4-FFF2-40B4-BE49-F238E27FC236}">
              <a16:creationId xmlns:a16="http://schemas.microsoft.com/office/drawing/2014/main" id="{3A98C6DE-A3B8-4675-B6DD-3B55F22F1D88}"/>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203" name="Text Box 223">
          <a:extLst>
            <a:ext uri="{FF2B5EF4-FFF2-40B4-BE49-F238E27FC236}">
              <a16:creationId xmlns:a16="http://schemas.microsoft.com/office/drawing/2014/main" id="{EC8B829B-8A28-48BA-946F-2728B4164FD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4"/>
    <xdr:sp macro="" textlink="">
      <xdr:nvSpPr>
        <xdr:cNvPr id="3204" name="Text Box 224">
          <a:extLst>
            <a:ext uri="{FF2B5EF4-FFF2-40B4-BE49-F238E27FC236}">
              <a16:creationId xmlns:a16="http://schemas.microsoft.com/office/drawing/2014/main" id="{A2701E02-F8F6-42F8-9212-DB51D0E2B5E5}"/>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205" name="Text Box 225">
          <a:extLst>
            <a:ext uri="{FF2B5EF4-FFF2-40B4-BE49-F238E27FC236}">
              <a16:creationId xmlns:a16="http://schemas.microsoft.com/office/drawing/2014/main" id="{AEE40330-F6E6-46DB-9061-54F9B299CEB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206" name="Text Box 226">
          <a:extLst>
            <a:ext uri="{FF2B5EF4-FFF2-40B4-BE49-F238E27FC236}">
              <a16:creationId xmlns:a16="http://schemas.microsoft.com/office/drawing/2014/main" id="{633B0788-7298-4B47-AD9B-22D6FBAC245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4"/>
    <xdr:sp macro="" textlink="">
      <xdr:nvSpPr>
        <xdr:cNvPr id="3207" name="Text Box 227">
          <a:extLst>
            <a:ext uri="{FF2B5EF4-FFF2-40B4-BE49-F238E27FC236}">
              <a16:creationId xmlns:a16="http://schemas.microsoft.com/office/drawing/2014/main" id="{B25223E7-FBB6-4D56-BCEF-B2C3C9FC350E}"/>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4"/>
    <xdr:sp macro="" textlink="">
      <xdr:nvSpPr>
        <xdr:cNvPr id="3208" name="Text Box 228">
          <a:extLst>
            <a:ext uri="{FF2B5EF4-FFF2-40B4-BE49-F238E27FC236}">
              <a16:creationId xmlns:a16="http://schemas.microsoft.com/office/drawing/2014/main" id="{F2684720-D5AD-42C1-83CE-12727A147E54}"/>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209" name="Text Box 229">
          <a:extLst>
            <a:ext uri="{FF2B5EF4-FFF2-40B4-BE49-F238E27FC236}">
              <a16:creationId xmlns:a16="http://schemas.microsoft.com/office/drawing/2014/main" id="{D99B8922-52A0-4330-BC24-4B90C560E72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210" name="Text Box 230">
          <a:extLst>
            <a:ext uri="{FF2B5EF4-FFF2-40B4-BE49-F238E27FC236}">
              <a16:creationId xmlns:a16="http://schemas.microsoft.com/office/drawing/2014/main" id="{30CB38BE-1DD2-4F26-B13E-AF3DAB318D6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4"/>
    <xdr:sp macro="" textlink="">
      <xdr:nvSpPr>
        <xdr:cNvPr id="3211" name="Text Box 231">
          <a:extLst>
            <a:ext uri="{FF2B5EF4-FFF2-40B4-BE49-F238E27FC236}">
              <a16:creationId xmlns:a16="http://schemas.microsoft.com/office/drawing/2014/main" id="{842A0EFF-8339-40DA-992B-BDA708C5035B}"/>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212" name="Text Box 232">
          <a:extLst>
            <a:ext uri="{FF2B5EF4-FFF2-40B4-BE49-F238E27FC236}">
              <a16:creationId xmlns:a16="http://schemas.microsoft.com/office/drawing/2014/main" id="{10DA0AF8-3574-4F5A-A94B-91111132CC6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213" name="Text Box 233">
          <a:extLst>
            <a:ext uri="{FF2B5EF4-FFF2-40B4-BE49-F238E27FC236}">
              <a16:creationId xmlns:a16="http://schemas.microsoft.com/office/drawing/2014/main" id="{BA24A803-7FC7-4400-B7CC-33220251E72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4"/>
    <xdr:sp macro="" textlink="">
      <xdr:nvSpPr>
        <xdr:cNvPr id="3214" name="Text Box 234">
          <a:extLst>
            <a:ext uri="{FF2B5EF4-FFF2-40B4-BE49-F238E27FC236}">
              <a16:creationId xmlns:a16="http://schemas.microsoft.com/office/drawing/2014/main" id="{2783A13F-34C9-4274-941A-DF7AAFF9D33F}"/>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215" name="Text Box 235">
          <a:extLst>
            <a:ext uri="{FF2B5EF4-FFF2-40B4-BE49-F238E27FC236}">
              <a16:creationId xmlns:a16="http://schemas.microsoft.com/office/drawing/2014/main" id="{F99212F5-1DF0-46B6-B9B2-33119109413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216" name="Text Box 236">
          <a:extLst>
            <a:ext uri="{FF2B5EF4-FFF2-40B4-BE49-F238E27FC236}">
              <a16:creationId xmlns:a16="http://schemas.microsoft.com/office/drawing/2014/main" id="{3A490295-C79D-48D4-A985-E174DF46ABB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4"/>
    <xdr:sp macro="" textlink="">
      <xdr:nvSpPr>
        <xdr:cNvPr id="3217" name="Text Box 237">
          <a:extLst>
            <a:ext uri="{FF2B5EF4-FFF2-40B4-BE49-F238E27FC236}">
              <a16:creationId xmlns:a16="http://schemas.microsoft.com/office/drawing/2014/main" id="{C1B44464-3251-409D-B0D0-09BE9C4C8DFB}"/>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5"/>
    <xdr:sp macro="" textlink="">
      <xdr:nvSpPr>
        <xdr:cNvPr id="3218" name="Text Box 238">
          <a:extLst>
            <a:ext uri="{FF2B5EF4-FFF2-40B4-BE49-F238E27FC236}">
              <a16:creationId xmlns:a16="http://schemas.microsoft.com/office/drawing/2014/main" id="{D58C3CE7-AD9F-42C1-A7DB-8597C7D03F84}"/>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219" name="Text Box 239">
          <a:extLst>
            <a:ext uri="{FF2B5EF4-FFF2-40B4-BE49-F238E27FC236}">
              <a16:creationId xmlns:a16="http://schemas.microsoft.com/office/drawing/2014/main" id="{F40FD44A-EB6B-48A3-A39C-C1577EC0BBB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220" name="Text Box 240">
          <a:extLst>
            <a:ext uri="{FF2B5EF4-FFF2-40B4-BE49-F238E27FC236}">
              <a16:creationId xmlns:a16="http://schemas.microsoft.com/office/drawing/2014/main" id="{BCF0C4E7-C65B-4704-A15E-2D2AACB38F2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5"/>
    <xdr:sp macro="" textlink="">
      <xdr:nvSpPr>
        <xdr:cNvPr id="3221" name="Text Box 241">
          <a:extLst>
            <a:ext uri="{FF2B5EF4-FFF2-40B4-BE49-F238E27FC236}">
              <a16:creationId xmlns:a16="http://schemas.microsoft.com/office/drawing/2014/main" id="{E84CC837-E80D-4907-9D7D-4E2FBDC7E34F}"/>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222" name="Text Box 242">
          <a:extLst>
            <a:ext uri="{FF2B5EF4-FFF2-40B4-BE49-F238E27FC236}">
              <a16:creationId xmlns:a16="http://schemas.microsoft.com/office/drawing/2014/main" id="{0DF4978E-1D19-4F23-A700-444C04AC28E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223" name="Text Box 243">
          <a:extLst>
            <a:ext uri="{FF2B5EF4-FFF2-40B4-BE49-F238E27FC236}">
              <a16:creationId xmlns:a16="http://schemas.microsoft.com/office/drawing/2014/main" id="{32C44438-5DF8-4F60-BC43-78628E492E3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5"/>
    <xdr:sp macro="" textlink="">
      <xdr:nvSpPr>
        <xdr:cNvPr id="3224" name="Text Box 244">
          <a:extLst>
            <a:ext uri="{FF2B5EF4-FFF2-40B4-BE49-F238E27FC236}">
              <a16:creationId xmlns:a16="http://schemas.microsoft.com/office/drawing/2014/main" id="{AB872D3E-E1FA-4FC4-9A0A-117194E2F4FA}"/>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225" name="Text Box 245">
          <a:extLst>
            <a:ext uri="{FF2B5EF4-FFF2-40B4-BE49-F238E27FC236}">
              <a16:creationId xmlns:a16="http://schemas.microsoft.com/office/drawing/2014/main" id="{1772DE42-43B8-47D6-AF42-8E06D90850E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226" name="Text Box 246">
          <a:extLst>
            <a:ext uri="{FF2B5EF4-FFF2-40B4-BE49-F238E27FC236}">
              <a16:creationId xmlns:a16="http://schemas.microsoft.com/office/drawing/2014/main" id="{17566365-29F5-44E2-BB5D-5D5FE670867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5"/>
    <xdr:sp macro="" textlink="">
      <xdr:nvSpPr>
        <xdr:cNvPr id="3227" name="Text Box 247">
          <a:extLst>
            <a:ext uri="{FF2B5EF4-FFF2-40B4-BE49-F238E27FC236}">
              <a16:creationId xmlns:a16="http://schemas.microsoft.com/office/drawing/2014/main" id="{73C3EF74-C6EF-41CF-8927-302F06A29F2B}"/>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4"/>
    <xdr:sp macro="" textlink="">
      <xdr:nvSpPr>
        <xdr:cNvPr id="3228" name="Text Box 248">
          <a:extLst>
            <a:ext uri="{FF2B5EF4-FFF2-40B4-BE49-F238E27FC236}">
              <a16:creationId xmlns:a16="http://schemas.microsoft.com/office/drawing/2014/main" id="{00FBF14D-9924-4C4B-A0B9-190EEC6D96D7}"/>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229" name="Text Box 249">
          <a:extLst>
            <a:ext uri="{FF2B5EF4-FFF2-40B4-BE49-F238E27FC236}">
              <a16:creationId xmlns:a16="http://schemas.microsoft.com/office/drawing/2014/main" id="{EE276BA5-9A4A-4EAE-BEDF-ED0C445E298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230" name="Text Box 250">
          <a:extLst>
            <a:ext uri="{FF2B5EF4-FFF2-40B4-BE49-F238E27FC236}">
              <a16:creationId xmlns:a16="http://schemas.microsoft.com/office/drawing/2014/main" id="{248C47C8-9A8B-4C04-B010-841CF2DD7238}"/>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4"/>
    <xdr:sp macro="" textlink="">
      <xdr:nvSpPr>
        <xdr:cNvPr id="3231" name="Text Box 251">
          <a:extLst>
            <a:ext uri="{FF2B5EF4-FFF2-40B4-BE49-F238E27FC236}">
              <a16:creationId xmlns:a16="http://schemas.microsoft.com/office/drawing/2014/main" id="{189B40B2-07AC-4F2A-8138-EB1BC29A7724}"/>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232" name="Text Box 252">
          <a:extLst>
            <a:ext uri="{FF2B5EF4-FFF2-40B4-BE49-F238E27FC236}">
              <a16:creationId xmlns:a16="http://schemas.microsoft.com/office/drawing/2014/main" id="{CB0B458D-C19B-4999-B2DB-87EBEBD5E92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233" name="Text Box 253">
          <a:extLst>
            <a:ext uri="{FF2B5EF4-FFF2-40B4-BE49-F238E27FC236}">
              <a16:creationId xmlns:a16="http://schemas.microsoft.com/office/drawing/2014/main" id="{30236CD4-38F9-4079-B643-0786A64A7F4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4"/>
    <xdr:sp macro="" textlink="">
      <xdr:nvSpPr>
        <xdr:cNvPr id="3234" name="Text Box 254">
          <a:extLst>
            <a:ext uri="{FF2B5EF4-FFF2-40B4-BE49-F238E27FC236}">
              <a16:creationId xmlns:a16="http://schemas.microsoft.com/office/drawing/2014/main" id="{40610FB9-C05B-4869-A487-AC84985598DB}"/>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235" name="Text Box 255">
          <a:extLst>
            <a:ext uri="{FF2B5EF4-FFF2-40B4-BE49-F238E27FC236}">
              <a16:creationId xmlns:a16="http://schemas.microsoft.com/office/drawing/2014/main" id="{78350861-1103-42DF-BE85-31EF1C402A5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236" name="Text Box 256">
          <a:extLst>
            <a:ext uri="{FF2B5EF4-FFF2-40B4-BE49-F238E27FC236}">
              <a16:creationId xmlns:a16="http://schemas.microsoft.com/office/drawing/2014/main" id="{69A9C208-D397-4E2B-8F64-E3AC39E28AE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4"/>
    <xdr:sp macro="" textlink="">
      <xdr:nvSpPr>
        <xdr:cNvPr id="3237" name="Text Box 257">
          <a:extLst>
            <a:ext uri="{FF2B5EF4-FFF2-40B4-BE49-F238E27FC236}">
              <a16:creationId xmlns:a16="http://schemas.microsoft.com/office/drawing/2014/main" id="{21324CB3-5B5F-4DB4-B1A7-598D604D40E8}"/>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6"/>
    <xdr:sp macro="" textlink="">
      <xdr:nvSpPr>
        <xdr:cNvPr id="3238" name="Text Box 258">
          <a:extLst>
            <a:ext uri="{FF2B5EF4-FFF2-40B4-BE49-F238E27FC236}">
              <a16:creationId xmlns:a16="http://schemas.microsoft.com/office/drawing/2014/main" id="{70A89647-8ED1-4832-A254-55F3F0B14C72}"/>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239" name="Text Box 259">
          <a:extLst>
            <a:ext uri="{FF2B5EF4-FFF2-40B4-BE49-F238E27FC236}">
              <a16:creationId xmlns:a16="http://schemas.microsoft.com/office/drawing/2014/main" id="{D96C6C4E-B733-46CB-954B-A9BCF12A006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240" name="Text Box 260">
          <a:extLst>
            <a:ext uri="{FF2B5EF4-FFF2-40B4-BE49-F238E27FC236}">
              <a16:creationId xmlns:a16="http://schemas.microsoft.com/office/drawing/2014/main" id="{70DC2444-CF05-4A01-AA11-E791F16C5AE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6"/>
    <xdr:sp macro="" textlink="">
      <xdr:nvSpPr>
        <xdr:cNvPr id="3241" name="Text Box 261">
          <a:extLst>
            <a:ext uri="{FF2B5EF4-FFF2-40B4-BE49-F238E27FC236}">
              <a16:creationId xmlns:a16="http://schemas.microsoft.com/office/drawing/2014/main" id="{55CFA7B5-0114-49E2-A26D-51235DCDCDE1}"/>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242" name="Text Box 262">
          <a:extLst>
            <a:ext uri="{FF2B5EF4-FFF2-40B4-BE49-F238E27FC236}">
              <a16:creationId xmlns:a16="http://schemas.microsoft.com/office/drawing/2014/main" id="{8ACB328E-DA36-4828-80D0-BA69710447D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243" name="Text Box 263">
          <a:extLst>
            <a:ext uri="{FF2B5EF4-FFF2-40B4-BE49-F238E27FC236}">
              <a16:creationId xmlns:a16="http://schemas.microsoft.com/office/drawing/2014/main" id="{53E548F0-A770-4DD8-ABB9-678E33F52B5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6"/>
    <xdr:sp macro="" textlink="">
      <xdr:nvSpPr>
        <xdr:cNvPr id="3244" name="Text Box 264">
          <a:extLst>
            <a:ext uri="{FF2B5EF4-FFF2-40B4-BE49-F238E27FC236}">
              <a16:creationId xmlns:a16="http://schemas.microsoft.com/office/drawing/2014/main" id="{EE98EC01-8006-4D8F-94F5-30F156294304}"/>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245" name="Text Box 265">
          <a:extLst>
            <a:ext uri="{FF2B5EF4-FFF2-40B4-BE49-F238E27FC236}">
              <a16:creationId xmlns:a16="http://schemas.microsoft.com/office/drawing/2014/main" id="{AEBFD58C-2D5C-4D7C-9DFE-045AC455428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246" name="Text Box 266">
          <a:extLst>
            <a:ext uri="{FF2B5EF4-FFF2-40B4-BE49-F238E27FC236}">
              <a16:creationId xmlns:a16="http://schemas.microsoft.com/office/drawing/2014/main" id="{034B500F-DF09-4A4D-8B80-F383C73CB6D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6"/>
    <xdr:sp macro="" textlink="">
      <xdr:nvSpPr>
        <xdr:cNvPr id="3247" name="Text Box 267">
          <a:extLst>
            <a:ext uri="{FF2B5EF4-FFF2-40B4-BE49-F238E27FC236}">
              <a16:creationId xmlns:a16="http://schemas.microsoft.com/office/drawing/2014/main" id="{C695D4A0-1918-49A8-9BD0-0B43F782E59E}"/>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5"/>
    <xdr:sp macro="" textlink="">
      <xdr:nvSpPr>
        <xdr:cNvPr id="3248" name="Text Box 268">
          <a:extLst>
            <a:ext uri="{FF2B5EF4-FFF2-40B4-BE49-F238E27FC236}">
              <a16:creationId xmlns:a16="http://schemas.microsoft.com/office/drawing/2014/main" id="{4373A73D-96CF-4868-BC82-DB9714766204}"/>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249" name="Text Box 269">
          <a:extLst>
            <a:ext uri="{FF2B5EF4-FFF2-40B4-BE49-F238E27FC236}">
              <a16:creationId xmlns:a16="http://schemas.microsoft.com/office/drawing/2014/main" id="{E81F9841-489E-4E15-87A6-561D9FD9D1D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250" name="Text Box 270">
          <a:extLst>
            <a:ext uri="{FF2B5EF4-FFF2-40B4-BE49-F238E27FC236}">
              <a16:creationId xmlns:a16="http://schemas.microsoft.com/office/drawing/2014/main" id="{F64C041D-2F01-445E-9A2D-524D70E67DF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5"/>
    <xdr:sp macro="" textlink="">
      <xdr:nvSpPr>
        <xdr:cNvPr id="3251" name="Text Box 271">
          <a:extLst>
            <a:ext uri="{FF2B5EF4-FFF2-40B4-BE49-F238E27FC236}">
              <a16:creationId xmlns:a16="http://schemas.microsoft.com/office/drawing/2014/main" id="{3B92A3A8-9246-4113-9A4C-0B44EDCD2155}"/>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252" name="Text Box 272">
          <a:extLst>
            <a:ext uri="{FF2B5EF4-FFF2-40B4-BE49-F238E27FC236}">
              <a16:creationId xmlns:a16="http://schemas.microsoft.com/office/drawing/2014/main" id="{62098776-1EE3-43CA-8737-2FBD51AA49A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253" name="Text Box 273">
          <a:extLst>
            <a:ext uri="{FF2B5EF4-FFF2-40B4-BE49-F238E27FC236}">
              <a16:creationId xmlns:a16="http://schemas.microsoft.com/office/drawing/2014/main" id="{62AA8479-55CA-41C3-955C-91848BEFA39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5"/>
    <xdr:sp macro="" textlink="">
      <xdr:nvSpPr>
        <xdr:cNvPr id="3254" name="Text Box 274">
          <a:extLst>
            <a:ext uri="{FF2B5EF4-FFF2-40B4-BE49-F238E27FC236}">
              <a16:creationId xmlns:a16="http://schemas.microsoft.com/office/drawing/2014/main" id="{D7FD4E5F-93C5-405C-897B-A27CEE1361C1}"/>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255" name="Text Box 275">
          <a:extLst>
            <a:ext uri="{FF2B5EF4-FFF2-40B4-BE49-F238E27FC236}">
              <a16:creationId xmlns:a16="http://schemas.microsoft.com/office/drawing/2014/main" id="{D93C23E3-BD65-4ACF-80D5-BAD3AE42C3D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256" name="Text Box 276">
          <a:extLst>
            <a:ext uri="{FF2B5EF4-FFF2-40B4-BE49-F238E27FC236}">
              <a16:creationId xmlns:a16="http://schemas.microsoft.com/office/drawing/2014/main" id="{E9B3CB4D-D1DA-4C1D-819C-FE76C33B53E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5"/>
    <xdr:sp macro="" textlink="">
      <xdr:nvSpPr>
        <xdr:cNvPr id="3257" name="Text Box 277">
          <a:extLst>
            <a:ext uri="{FF2B5EF4-FFF2-40B4-BE49-F238E27FC236}">
              <a16:creationId xmlns:a16="http://schemas.microsoft.com/office/drawing/2014/main" id="{75F755EF-E069-49F1-8668-56791EA76505}"/>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6"/>
    <xdr:sp macro="" textlink="">
      <xdr:nvSpPr>
        <xdr:cNvPr id="3258" name="Text Box 278">
          <a:extLst>
            <a:ext uri="{FF2B5EF4-FFF2-40B4-BE49-F238E27FC236}">
              <a16:creationId xmlns:a16="http://schemas.microsoft.com/office/drawing/2014/main" id="{ACA2F98F-A792-48E6-9336-EFB59EF7C93B}"/>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259" name="Text Box 279">
          <a:extLst>
            <a:ext uri="{FF2B5EF4-FFF2-40B4-BE49-F238E27FC236}">
              <a16:creationId xmlns:a16="http://schemas.microsoft.com/office/drawing/2014/main" id="{130D6974-8DA1-4DFD-926D-B7EB5F770528}"/>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260" name="Text Box 280">
          <a:extLst>
            <a:ext uri="{FF2B5EF4-FFF2-40B4-BE49-F238E27FC236}">
              <a16:creationId xmlns:a16="http://schemas.microsoft.com/office/drawing/2014/main" id="{949EFC23-4D6F-415A-999E-B08D132E223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6"/>
    <xdr:sp macro="" textlink="">
      <xdr:nvSpPr>
        <xdr:cNvPr id="3261" name="Text Box 281">
          <a:extLst>
            <a:ext uri="{FF2B5EF4-FFF2-40B4-BE49-F238E27FC236}">
              <a16:creationId xmlns:a16="http://schemas.microsoft.com/office/drawing/2014/main" id="{73B856C4-E2C2-4872-B544-681EC4B17693}"/>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262" name="Text Box 282">
          <a:extLst>
            <a:ext uri="{FF2B5EF4-FFF2-40B4-BE49-F238E27FC236}">
              <a16:creationId xmlns:a16="http://schemas.microsoft.com/office/drawing/2014/main" id="{3CFA21E0-7CF2-4099-A9F8-C671E99BBED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263" name="Text Box 283">
          <a:extLst>
            <a:ext uri="{FF2B5EF4-FFF2-40B4-BE49-F238E27FC236}">
              <a16:creationId xmlns:a16="http://schemas.microsoft.com/office/drawing/2014/main" id="{66303DBD-DBA7-4405-8FB8-8B440A7114C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6"/>
    <xdr:sp macro="" textlink="">
      <xdr:nvSpPr>
        <xdr:cNvPr id="3264" name="Text Box 284">
          <a:extLst>
            <a:ext uri="{FF2B5EF4-FFF2-40B4-BE49-F238E27FC236}">
              <a16:creationId xmlns:a16="http://schemas.microsoft.com/office/drawing/2014/main" id="{D897C74B-0E87-43C6-87CB-32B452D81AFB}"/>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265" name="Text Box 285">
          <a:extLst>
            <a:ext uri="{FF2B5EF4-FFF2-40B4-BE49-F238E27FC236}">
              <a16:creationId xmlns:a16="http://schemas.microsoft.com/office/drawing/2014/main" id="{2E113027-BA0F-4B91-96B0-448698402F0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266" name="Text Box 286">
          <a:extLst>
            <a:ext uri="{FF2B5EF4-FFF2-40B4-BE49-F238E27FC236}">
              <a16:creationId xmlns:a16="http://schemas.microsoft.com/office/drawing/2014/main" id="{0ACFFBAB-4E35-4CFF-AE31-CE85A318C8D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6"/>
    <xdr:sp macro="" textlink="">
      <xdr:nvSpPr>
        <xdr:cNvPr id="3267" name="Text Box 287">
          <a:extLst>
            <a:ext uri="{FF2B5EF4-FFF2-40B4-BE49-F238E27FC236}">
              <a16:creationId xmlns:a16="http://schemas.microsoft.com/office/drawing/2014/main" id="{A893E05F-1D59-4D39-B161-C8EBE8E85CF8}"/>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268" name="Text Box 288">
          <a:extLst>
            <a:ext uri="{FF2B5EF4-FFF2-40B4-BE49-F238E27FC236}">
              <a16:creationId xmlns:a16="http://schemas.microsoft.com/office/drawing/2014/main" id="{9EA588AA-916C-4A6F-B784-92727B7E603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269" name="Text Box 289">
          <a:extLst>
            <a:ext uri="{FF2B5EF4-FFF2-40B4-BE49-F238E27FC236}">
              <a16:creationId xmlns:a16="http://schemas.microsoft.com/office/drawing/2014/main" id="{CE8A7B4C-C7A3-46C7-ACC3-3CAE7CEF1BE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6"/>
    <xdr:sp macro="" textlink="">
      <xdr:nvSpPr>
        <xdr:cNvPr id="3270" name="Text Box 290">
          <a:extLst>
            <a:ext uri="{FF2B5EF4-FFF2-40B4-BE49-F238E27FC236}">
              <a16:creationId xmlns:a16="http://schemas.microsoft.com/office/drawing/2014/main" id="{C4DF9CA0-1017-4011-A441-091CEB3EFF20}"/>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271" name="Text Box 291">
          <a:extLst>
            <a:ext uri="{FF2B5EF4-FFF2-40B4-BE49-F238E27FC236}">
              <a16:creationId xmlns:a16="http://schemas.microsoft.com/office/drawing/2014/main" id="{BC4A33D6-DF48-455E-9392-645F9300C908}"/>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272" name="Text Box 292">
          <a:extLst>
            <a:ext uri="{FF2B5EF4-FFF2-40B4-BE49-F238E27FC236}">
              <a16:creationId xmlns:a16="http://schemas.microsoft.com/office/drawing/2014/main" id="{8AE624EC-36A2-4E75-8FD3-A8AD91E1BC4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6"/>
    <xdr:sp macro="" textlink="">
      <xdr:nvSpPr>
        <xdr:cNvPr id="3273" name="Text Box 293">
          <a:extLst>
            <a:ext uri="{FF2B5EF4-FFF2-40B4-BE49-F238E27FC236}">
              <a16:creationId xmlns:a16="http://schemas.microsoft.com/office/drawing/2014/main" id="{79E3940F-AFFF-4AFC-8942-70753B031393}"/>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274" name="Text Box 294">
          <a:extLst>
            <a:ext uri="{FF2B5EF4-FFF2-40B4-BE49-F238E27FC236}">
              <a16:creationId xmlns:a16="http://schemas.microsoft.com/office/drawing/2014/main" id="{8EF56A75-14CC-40AC-B4F9-851BCA34C7B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275" name="Text Box 295">
          <a:extLst>
            <a:ext uri="{FF2B5EF4-FFF2-40B4-BE49-F238E27FC236}">
              <a16:creationId xmlns:a16="http://schemas.microsoft.com/office/drawing/2014/main" id="{505399B8-72F3-4098-A256-6A37B37677F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6"/>
    <xdr:sp macro="" textlink="">
      <xdr:nvSpPr>
        <xdr:cNvPr id="3276" name="Text Box 296">
          <a:extLst>
            <a:ext uri="{FF2B5EF4-FFF2-40B4-BE49-F238E27FC236}">
              <a16:creationId xmlns:a16="http://schemas.microsoft.com/office/drawing/2014/main" id="{6CBADF98-E77F-45AE-BB55-3DEC63C81531}"/>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6"/>
    <xdr:sp macro="" textlink="">
      <xdr:nvSpPr>
        <xdr:cNvPr id="3277" name="Text Box 297">
          <a:extLst>
            <a:ext uri="{FF2B5EF4-FFF2-40B4-BE49-F238E27FC236}">
              <a16:creationId xmlns:a16="http://schemas.microsoft.com/office/drawing/2014/main" id="{12D9B9D9-A001-4219-B912-A22FA5104231}"/>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278" name="Text Box 298">
          <a:extLst>
            <a:ext uri="{FF2B5EF4-FFF2-40B4-BE49-F238E27FC236}">
              <a16:creationId xmlns:a16="http://schemas.microsoft.com/office/drawing/2014/main" id="{00ABB887-AE7F-4876-8F4E-CAE0D46AA12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279" name="Text Box 299">
          <a:extLst>
            <a:ext uri="{FF2B5EF4-FFF2-40B4-BE49-F238E27FC236}">
              <a16:creationId xmlns:a16="http://schemas.microsoft.com/office/drawing/2014/main" id="{8AE418B5-9628-44F1-BEA2-1976B2EC070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6"/>
    <xdr:sp macro="" textlink="">
      <xdr:nvSpPr>
        <xdr:cNvPr id="3280" name="Text Box 300">
          <a:extLst>
            <a:ext uri="{FF2B5EF4-FFF2-40B4-BE49-F238E27FC236}">
              <a16:creationId xmlns:a16="http://schemas.microsoft.com/office/drawing/2014/main" id="{7141DAC8-C726-45D3-AB7B-84EAFDD81539}"/>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281" name="Text Box 301">
          <a:extLst>
            <a:ext uri="{FF2B5EF4-FFF2-40B4-BE49-F238E27FC236}">
              <a16:creationId xmlns:a16="http://schemas.microsoft.com/office/drawing/2014/main" id="{D8661C25-6CC1-4C61-B703-9C73B145D3C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282" name="Text Box 302">
          <a:extLst>
            <a:ext uri="{FF2B5EF4-FFF2-40B4-BE49-F238E27FC236}">
              <a16:creationId xmlns:a16="http://schemas.microsoft.com/office/drawing/2014/main" id="{7179369D-9CD4-474D-A452-885A6C97C7B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6"/>
    <xdr:sp macro="" textlink="">
      <xdr:nvSpPr>
        <xdr:cNvPr id="3283" name="Text Box 303">
          <a:extLst>
            <a:ext uri="{FF2B5EF4-FFF2-40B4-BE49-F238E27FC236}">
              <a16:creationId xmlns:a16="http://schemas.microsoft.com/office/drawing/2014/main" id="{205601CF-4F5C-4A98-B192-BD42823D0086}"/>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284" name="Text Box 304">
          <a:extLst>
            <a:ext uri="{FF2B5EF4-FFF2-40B4-BE49-F238E27FC236}">
              <a16:creationId xmlns:a16="http://schemas.microsoft.com/office/drawing/2014/main" id="{A6637533-23A2-433B-B0F0-50F66B71E28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285" name="Text Box 305">
          <a:extLst>
            <a:ext uri="{FF2B5EF4-FFF2-40B4-BE49-F238E27FC236}">
              <a16:creationId xmlns:a16="http://schemas.microsoft.com/office/drawing/2014/main" id="{9BFDB3BB-60C4-411D-9291-86C6A23E0728}"/>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6"/>
    <xdr:sp macro="" textlink="">
      <xdr:nvSpPr>
        <xdr:cNvPr id="3286" name="Text Box 306">
          <a:extLst>
            <a:ext uri="{FF2B5EF4-FFF2-40B4-BE49-F238E27FC236}">
              <a16:creationId xmlns:a16="http://schemas.microsoft.com/office/drawing/2014/main" id="{118C9213-F7B2-45E6-8D60-816A1E518EC5}"/>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287" name="Text Box 307">
          <a:extLst>
            <a:ext uri="{FF2B5EF4-FFF2-40B4-BE49-F238E27FC236}">
              <a16:creationId xmlns:a16="http://schemas.microsoft.com/office/drawing/2014/main" id="{3823F774-AAF3-4D4C-AF94-3FF79B796888}"/>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288" name="Text Box 308">
          <a:extLst>
            <a:ext uri="{FF2B5EF4-FFF2-40B4-BE49-F238E27FC236}">
              <a16:creationId xmlns:a16="http://schemas.microsoft.com/office/drawing/2014/main" id="{E5881D7D-82A7-4281-B94F-2B12AFC9A5B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3289" name="Text Box 309">
          <a:extLst>
            <a:ext uri="{FF2B5EF4-FFF2-40B4-BE49-F238E27FC236}">
              <a16:creationId xmlns:a16="http://schemas.microsoft.com/office/drawing/2014/main" id="{51AB73F9-F89C-40C7-A370-87C3BF31FB19}"/>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3290" name="Text Box 310">
          <a:extLst>
            <a:ext uri="{FF2B5EF4-FFF2-40B4-BE49-F238E27FC236}">
              <a16:creationId xmlns:a16="http://schemas.microsoft.com/office/drawing/2014/main" id="{9624ED56-5DE5-430E-AD6E-A9AC990A1E23}"/>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3291" name="Text Box 311">
          <a:extLst>
            <a:ext uri="{FF2B5EF4-FFF2-40B4-BE49-F238E27FC236}">
              <a16:creationId xmlns:a16="http://schemas.microsoft.com/office/drawing/2014/main" id="{570BFEF0-41CD-44A3-B321-A405B09B8EEE}"/>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3292" name="Text Box 312">
          <a:extLst>
            <a:ext uri="{FF2B5EF4-FFF2-40B4-BE49-F238E27FC236}">
              <a16:creationId xmlns:a16="http://schemas.microsoft.com/office/drawing/2014/main" id="{59DA493C-5FBE-47C4-8EE9-0054D847B095}"/>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3293" name="Text Box 313">
          <a:extLst>
            <a:ext uri="{FF2B5EF4-FFF2-40B4-BE49-F238E27FC236}">
              <a16:creationId xmlns:a16="http://schemas.microsoft.com/office/drawing/2014/main" id="{6A33FF6D-35C0-4C5B-B136-FEB9FE5BC405}"/>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3294" name="Text Box 314">
          <a:extLst>
            <a:ext uri="{FF2B5EF4-FFF2-40B4-BE49-F238E27FC236}">
              <a16:creationId xmlns:a16="http://schemas.microsoft.com/office/drawing/2014/main" id="{5FF9DBC9-555B-4DC7-AC55-813E26893B10}"/>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3295" name="Text Box 315">
          <a:extLst>
            <a:ext uri="{FF2B5EF4-FFF2-40B4-BE49-F238E27FC236}">
              <a16:creationId xmlns:a16="http://schemas.microsoft.com/office/drawing/2014/main" id="{1CA81F24-7B11-4AB3-AC12-51E0BC934CB0}"/>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3296" name="Text Box 316">
          <a:extLst>
            <a:ext uri="{FF2B5EF4-FFF2-40B4-BE49-F238E27FC236}">
              <a16:creationId xmlns:a16="http://schemas.microsoft.com/office/drawing/2014/main" id="{DB69714E-036C-40A5-9D36-1322DEA4B199}"/>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3297" name="Text Box 317">
          <a:extLst>
            <a:ext uri="{FF2B5EF4-FFF2-40B4-BE49-F238E27FC236}">
              <a16:creationId xmlns:a16="http://schemas.microsoft.com/office/drawing/2014/main" id="{4D064593-9352-4821-A199-795A445E39A2}"/>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3298" name="Text Box 318">
          <a:extLst>
            <a:ext uri="{FF2B5EF4-FFF2-40B4-BE49-F238E27FC236}">
              <a16:creationId xmlns:a16="http://schemas.microsoft.com/office/drawing/2014/main" id="{2EBBAE50-EC78-4883-9FB2-2C9A18B7257A}"/>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3299" name="Text Box 319">
          <a:extLst>
            <a:ext uri="{FF2B5EF4-FFF2-40B4-BE49-F238E27FC236}">
              <a16:creationId xmlns:a16="http://schemas.microsoft.com/office/drawing/2014/main" id="{EAEB0AE7-CC68-4BD5-8001-1B3C14831289}"/>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3300" name="Text Box 320">
          <a:extLst>
            <a:ext uri="{FF2B5EF4-FFF2-40B4-BE49-F238E27FC236}">
              <a16:creationId xmlns:a16="http://schemas.microsoft.com/office/drawing/2014/main" id="{DAE77474-4516-4CE8-ABF3-C9990DD62B7A}"/>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3301" name="Text Box 321">
          <a:extLst>
            <a:ext uri="{FF2B5EF4-FFF2-40B4-BE49-F238E27FC236}">
              <a16:creationId xmlns:a16="http://schemas.microsoft.com/office/drawing/2014/main" id="{A839F2E9-5709-4AA5-9634-23C519456744}"/>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3302" name="Text Box 322">
          <a:extLst>
            <a:ext uri="{FF2B5EF4-FFF2-40B4-BE49-F238E27FC236}">
              <a16:creationId xmlns:a16="http://schemas.microsoft.com/office/drawing/2014/main" id="{1B150B14-DEFA-4F23-B4D4-2197ECA919FC}"/>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3303" name="Text Box 323">
          <a:extLst>
            <a:ext uri="{FF2B5EF4-FFF2-40B4-BE49-F238E27FC236}">
              <a16:creationId xmlns:a16="http://schemas.microsoft.com/office/drawing/2014/main" id="{51BAB230-7797-44FB-824C-CFF5EB8D7300}"/>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3304" name="Text Box 324">
          <a:extLst>
            <a:ext uri="{FF2B5EF4-FFF2-40B4-BE49-F238E27FC236}">
              <a16:creationId xmlns:a16="http://schemas.microsoft.com/office/drawing/2014/main" id="{F69F0BBB-25E6-43F0-9B12-10BD1C662CE0}"/>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3305" name="Text Box 325">
          <a:extLst>
            <a:ext uri="{FF2B5EF4-FFF2-40B4-BE49-F238E27FC236}">
              <a16:creationId xmlns:a16="http://schemas.microsoft.com/office/drawing/2014/main" id="{3DDA0AC8-D43C-4CB4-9E41-9E1A0EF0D6AF}"/>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3306" name="Text Box 326">
          <a:extLst>
            <a:ext uri="{FF2B5EF4-FFF2-40B4-BE49-F238E27FC236}">
              <a16:creationId xmlns:a16="http://schemas.microsoft.com/office/drawing/2014/main" id="{B3587095-493E-46C6-8478-06FA72923A56}"/>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3307" name="Text Box 327">
          <a:extLst>
            <a:ext uri="{FF2B5EF4-FFF2-40B4-BE49-F238E27FC236}">
              <a16:creationId xmlns:a16="http://schemas.microsoft.com/office/drawing/2014/main" id="{3A593CE7-76E2-43A2-A86C-B3325525E138}"/>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3308" name="Text Box 328">
          <a:extLst>
            <a:ext uri="{FF2B5EF4-FFF2-40B4-BE49-F238E27FC236}">
              <a16:creationId xmlns:a16="http://schemas.microsoft.com/office/drawing/2014/main" id="{CD3FF05E-548A-4057-A261-2A249EB0D077}"/>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3309" name="Text Box 329">
          <a:extLst>
            <a:ext uri="{FF2B5EF4-FFF2-40B4-BE49-F238E27FC236}">
              <a16:creationId xmlns:a16="http://schemas.microsoft.com/office/drawing/2014/main" id="{DD1DF650-C5BF-4B3B-AD14-054266D45962}"/>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3310" name="Text Box 330">
          <a:extLst>
            <a:ext uri="{FF2B5EF4-FFF2-40B4-BE49-F238E27FC236}">
              <a16:creationId xmlns:a16="http://schemas.microsoft.com/office/drawing/2014/main" id="{B9408DFC-624B-4D73-AC47-FA1F8EF01656}"/>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3311" name="Text Box 331">
          <a:extLst>
            <a:ext uri="{FF2B5EF4-FFF2-40B4-BE49-F238E27FC236}">
              <a16:creationId xmlns:a16="http://schemas.microsoft.com/office/drawing/2014/main" id="{3165EFB2-E8C2-450E-971D-3C7D5B9931D4}"/>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3312" name="Text Box 332">
          <a:extLst>
            <a:ext uri="{FF2B5EF4-FFF2-40B4-BE49-F238E27FC236}">
              <a16:creationId xmlns:a16="http://schemas.microsoft.com/office/drawing/2014/main" id="{C5C1B094-50EC-43A0-BF67-073BE2E10F41}"/>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3313" name="Text Box 333">
          <a:extLst>
            <a:ext uri="{FF2B5EF4-FFF2-40B4-BE49-F238E27FC236}">
              <a16:creationId xmlns:a16="http://schemas.microsoft.com/office/drawing/2014/main" id="{3676AF7F-0C48-4888-9044-A6F8B336F358}"/>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3314" name="Text Box 334">
          <a:extLst>
            <a:ext uri="{FF2B5EF4-FFF2-40B4-BE49-F238E27FC236}">
              <a16:creationId xmlns:a16="http://schemas.microsoft.com/office/drawing/2014/main" id="{32382D12-AD7D-4960-8F30-4F939E1CDFAC}"/>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3315" name="Text Box 335">
          <a:extLst>
            <a:ext uri="{FF2B5EF4-FFF2-40B4-BE49-F238E27FC236}">
              <a16:creationId xmlns:a16="http://schemas.microsoft.com/office/drawing/2014/main" id="{C090BA95-836E-4414-80D9-B394C0523D18}"/>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6"/>
    <xdr:sp macro="" textlink="">
      <xdr:nvSpPr>
        <xdr:cNvPr id="3316" name="Text Box 336">
          <a:extLst>
            <a:ext uri="{FF2B5EF4-FFF2-40B4-BE49-F238E27FC236}">
              <a16:creationId xmlns:a16="http://schemas.microsoft.com/office/drawing/2014/main" id="{C1D03289-43C4-4F07-87E1-54B3E65AAF04}"/>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6"/>
    <xdr:sp macro="" textlink="">
      <xdr:nvSpPr>
        <xdr:cNvPr id="3317" name="Text Box 337">
          <a:extLst>
            <a:ext uri="{FF2B5EF4-FFF2-40B4-BE49-F238E27FC236}">
              <a16:creationId xmlns:a16="http://schemas.microsoft.com/office/drawing/2014/main" id="{3ED940E7-D107-4149-92B4-08CD8DB21A82}"/>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318" name="Text Box 338">
          <a:extLst>
            <a:ext uri="{FF2B5EF4-FFF2-40B4-BE49-F238E27FC236}">
              <a16:creationId xmlns:a16="http://schemas.microsoft.com/office/drawing/2014/main" id="{DEDF793E-929A-4065-A5CF-CE0DC70A211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319" name="Text Box 339">
          <a:extLst>
            <a:ext uri="{FF2B5EF4-FFF2-40B4-BE49-F238E27FC236}">
              <a16:creationId xmlns:a16="http://schemas.microsoft.com/office/drawing/2014/main" id="{8EBE877B-34E4-4E40-8163-63472237384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6"/>
    <xdr:sp macro="" textlink="">
      <xdr:nvSpPr>
        <xdr:cNvPr id="3320" name="Text Box 340">
          <a:extLst>
            <a:ext uri="{FF2B5EF4-FFF2-40B4-BE49-F238E27FC236}">
              <a16:creationId xmlns:a16="http://schemas.microsoft.com/office/drawing/2014/main" id="{47BD177C-54FE-4E17-ACA3-F61E789D24FF}"/>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321" name="Text Box 341">
          <a:extLst>
            <a:ext uri="{FF2B5EF4-FFF2-40B4-BE49-F238E27FC236}">
              <a16:creationId xmlns:a16="http://schemas.microsoft.com/office/drawing/2014/main" id="{ED1CED87-996C-459C-BF7D-B92720BBA90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322" name="Text Box 342">
          <a:extLst>
            <a:ext uri="{FF2B5EF4-FFF2-40B4-BE49-F238E27FC236}">
              <a16:creationId xmlns:a16="http://schemas.microsoft.com/office/drawing/2014/main" id="{75261E83-DCF2-4912-B204-EE5495A6177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6"/>
    <xdr:sp macro="" textlink="">
      <xdr:nvSpPr>
        <xdr:cNvPr id="3323" name="Text Box 343">
          <a:extLst>
            <a:ext uri="{FF2B5EF4-FFF2-40B4-BE49-F238E27FC236}">
              <a16:creationId xmlns:a16="http://schemas.microsoft.com/office/drawing/2014/main" id="{0C1942EC-4E56-4C63-87B9-998AA99B8E9E}"/>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324" name="Text Box 344">
          <a:extLst>
            <a:ext uri="{FF2B5EF4-FFF2-40B4-BE49-F238E27FC236}">
              <a16:creationId xmlns:a16="http://schemas.microsoft.com/office/drawing/2014/main" id="{3CA04522-8474-46CE-8B7A-B7C683611798}"/>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325" name="Text Box 345">
          <a:extLst>
            <a:ext uri="{FF2B5EF4-FFF2-40B4-BE49-F238E27FC236}">
              <a16:creationId xmlns:a16="http://schemas.microsoft.com/office/drawing/2014/main" id="{9FB0660F-4F4D-4F1B-B58A-C15F60AA7A0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3326" name="Text Box 346">
          <a:extLst>
            <a:ext uri="{FF2B5EF4-FFF2-40B4-BE49-F238E27FC236}">
              <a16:creationId xmlns:a16="http://schemas.microsoft.com/office/drawing/2014/main" id="{6F2B469B-52C6-45FD-9143-5D65C1C0329A}"/>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3327" name="Text Box 347">
          <a:extLst>
            <a:ext uri="{FF2B5EF4-FFF2-40B4-BE49-F238E27FC236}">
              <a16:creationId xmlns:a16="http://schemas.microsoft.com/office/drawing/2014/main" id="{1A8B42DE-BA19-41EE-8805-B41473DE518C}"/>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3328" name="Text Box 348">
          <a:extLst>
            <a:ext uri="{FF2B5EF4-FFF2-40B4-BE49-F238E27FC236}">
              <a16:creationId xmlns:a16="http://schemas.microsoft.com/office/drawing/2014/main" id="{023DAC1D-CA99-4228-985B-8126514C5FE0}"/>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3329" name="Text Box 349">
          <a:extLst>
            <a:ext uri="{FF2B5EF4-FFF2-40B4-BE49-F238E27FC236}">
              <a16:creationId xmlns:a16="http://schemas.microsoft.com/office/drawing/2014/main" id="{28D910C7-86CA-4602-9BAB-7C9ABC66ED2E}"/>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3330" name="Text Box 350">
          <a:extLst>
            <a:ext uri="{FF2B5EF4-FFF2-40B4-BE49-F238E27FC236}">
              <a16:creationId xmlns:a16="http://schemas.microsoft.com/office/drawing/2014/main" id="{D6C6E459-34D9-4143-B315-FC204E626EC7}"/>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3331" name="Text Box 351">
          <a:extLst>
            <a:ext uri="{FF2B5EF4-FFF2-40B4-BE49-F238E27FC236}">
              <a16:creationId xmlns:a16="http://schemas.microsoft.com/office/drawing/2014/main" id="{B0B390A4-215C-4E8A-8D2A-BFA9DE38A583}"/>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3332" name="Text Box 352">
          <a:extLst>
            <a:ext uri="{FF2B5EF4-FFF2-40B4-BE49-F238E27FC236}">
              <a16:creationId xmlns:a16="http://schemas.microsoft.com/office/drawing/2014/main" id="{028EC9EC-9A68-4567-90F3-E8A11C712AFC}"/>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3333" name="Text Box 353">
          <a:extLst>
            <a:ext uri="{FF2B5EF4-FFF2-40B4-BE49-F238E27FC236}">
              <a16:creationId xmlns:a16="http://schemas.microsoft.com/office/drawing/2014/main" id="{A156765D-A2CE-4E37-992B-4B4A05856459}"/>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3334" name="Text Box 354">
          <a:extLst>
            <a:ext uri="{FF2B5EF4-FFF2-40B4-BE49-F238E27FC236}">
              <a16:creationId xmlns:a16="http://schemas.microsoft.com/office/drawing/2014/main" id="{1D99B842-DC9A-4CAE-9A96-A16CF8AD65CF}"/>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3335" name="Text Box 355">
          <a:extLst>
            <a:ext uri="{FF2B5EF4-FFF2-40B4-BE49-F238E27FC236}">
              <a16:creationId xmlns:a16="http://schemas.microsoft.com/office/drawing/2014/main" id="{5F44DF5B-7F35-4709-ADB4-75B43D1B83C5}"/>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3336" name="Text Box 356">
          <a:extLst>
            <a:ext uri="{FF2B5EF4-FFF2-40B4-BE49-F238E27FC236}">
              <a16:creationId xmlns:a16="http://schemas.microsoft.com/office/drawing/2014/main" id="{827328B0-E07E-4961-88F5-18195570E819}"/>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3337" name="Text Box 357">
          <a:extLst>
            <a:ext uri="{FF2B5EF4-FFF2-40B4-BE49-F238E27FC236}">
              <a16:creationId xmlns:a16="http://schemas.microsoft.com/office/drawing/2014/main" id="{36A6D414-9D7B-41F6-A6AE-4ECF84C5460B}"/>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3338" name="Text Box 358">
          <a:extLst>
            <a:ext uri="{FF2B5EF4-FFF2-40B4-BE49-F238E27FC236}">
              <a16:creationId xmlns:a16="http://schemas.microsoft.com/office/drawing/2014/main" id="{6E6CA473-13DB-48B8-8E1D-1F31E28F1404}"/>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3339" name="Text Box 359">
          <a:extLst>
            <a:ext uri="{FF2B5EF4-FFF2-40B4-BE49-F238E27FC236}">
              <a16:creationId xmlns:a16="http://schemas.microsoft.com/office/drawing/2014/main" id="{075CBB4D-1694-4879-BACA-7C180DF21E2E}"/>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3340" name="Text Box 360">
          <a:extLst>
            <a:ext uri="{FF2B5EF4-FFF2-40B4-BE49-F238E27FC236}">
              <a16:creationId xmlns:a16="http://schemas.microsoft.com/office/drawing/2014/main" id="{B0A50C95-576F-433A-96C9-EB5B2FAC0D71}"/>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3341" name="Text Box 361">
          <a:extLst>
            <a:ext uri="{FF2B5EF4-FFF2-40B4-BE49-F238E27FC236}">
              <a16:creationId xmlns:a16="http://schemas.microsoft.com/office/drawing/2014/main" id="{1899A5A0-8592-4847-9148-6E5AD9EC747B}"/>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3342" name="Text Box 362">
          <a:extLst>
            <a:ext uri="{FF2B5EF4-FFF2-40B4-BE49-F238E27FC236}">
              <a16:creationId xmlns:a16="http://schemas.microsoft.com/office/drawing/2014/main" id="{F4FB8C4B-BAA5-4E0F-B2D0-0FD2071C065B}"/>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3343" name="Text Box 363">
          <a:extLst>
            <a:ext uri="{FF2B5EF4-FFF2-40B4-BE49-F238E27FC236}">
              <a16:creationId xmlns:a16="http://schemas.microsoft.com/office/drawing/2014/main" id="{7DDB81CA-8FF7-4DA0-B8C8-3E0DE1278758}"/>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3344" name="Text Box 364">
          <a:extLst>
            <a:ext uri="{FF2B5EF4-FFF2-40B4-BE49-F238E27FC236}">
              <a16:creationId xmlns:a16="http://schemas.microsoft.com/office/drawing/2014/main" id="{C495B6B2-6A74-4C64-AA9C-40163BC320BB}"/>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3345" name="Text Box 365">
          <a:extLst>
            <a:ext uri="{FF2B5EF4-FFF2-40B4-BE49-F238E27FC236}">
              <a16:creationId xmlns:a16="http://schemas.microsoft.com/office/drawing/2014/main" id="{27B82020-1657-4328-8B15-C2BC6FA33AAF}"/>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3346" name="Text Box 366">
          <a:extLst>
            <a:ext uri="{FF2B5EF4-FFF2-40B4-BE49-F238E27FC236}">
              <a16:creationId xmlns:a16="http://schemas.microsoft.com/office/drawing/2014/main" id="{F6040F22-E0A6-4C59-AE93-78DEB9A7745E}"/>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3347" name="Text Box 367">
          <a:extLst>
            <a:ext uri="{FF2B5EF4-FFF2-40B4-BE49-F238E27FC236}">
              <a16:creationId xmlns:a16="http://schemas.microsoft.com/office/drawing/2014/main" id="{AE44FDFC-B721-4060-8A65-C5A6B9516031}"/>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3348" name="Text Box 368">
          <a:extLst>
            <a:ext uri="{FF2B5EF4-FFF2-40B4-BE49-F238E27FC236}">
              <a16:creationId xmlns:a16="http://schemas.microsoft.com/office/drawing/2014/main" id="{4265E15D-CDD7-4FEE-94F2-475FFE904B20}"/>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3349" name="Text Box 369">
          <a:extLst>
            <a:ext uri="{FF2B5EF4-FFF2-40B4-BE49-F238E27FC236}">
              <a16:creationId xmlns:a16="http://schemas.microsoft.com/office/drawing/2014/main" id="{BA7CF37F-0972-47DC-9B4D-14DDF6547E3E}"/>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3350" name="Text Box 370">
          <a:extLst>
            <a:ext uri="{FF2B5EF4-FFF2-40B4-BE49-F238E27FC236}">
              <a16:creationId xmlns:a16="http://schemas.microsoft.com/office/drawing/2014/main" id="{493E8FDF-97AF-46A3-92CA-1E0C627F77E8}"/>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3351" name="Text Box 371">
          <a:extLst>
            <a:ext uri="{FF2B5EF4-FFF2-40B4-BE49-F238E27FC236}">
              <a16:creationId xmlns:a16="http://schemas.microsoft.com/office/drawing/2014/main" id="{9503D853-490B-4799-8EBB-8BF22F6052ED}"/>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3352" name="Text Box 372">
          <a:extLst>
            <a:ext uri="{FF2B5EF4-FFF2-40B4-BE49-F238E27FC236}">
              <a16:creationId xmlns:a16="http://schemas.microsoft.com/office/drawing/2014/main" id="{87ECD591-9E9F-4799-BC7F-F2E44A751BFE}"/>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6"/>
    <xdr:sp macro="" textlink="">
      <xdr:nvSpPr>
        <xdr:cNvPr id="3353" name="Text Box 373">
          <a:extLst>
            <a:ext uri="{FF2B5EF4-FFF2-40B4-BE49-F238E27FC236}">
              <a16:creationId xmlns:a16="http://schemas.microsoft.com/office/drawing/2014/main" id="{F2500F95-503B-4351-BDDC-2F6633ECBDFE}"/>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3"/>
    <xdr:sp macro="" textlink="">
      <xdr:nvSpPr>
        <xdr:cNvPr id="3354" name="Text Box 374">
          <a:extLst>
            <a:ext uri="{FF2B5EF4-FFF2-40B4-BE49-F238E27FC236}">
              <a16:creationId xmlns:a16="http://schemas.microsoft.com/office/drawing/2014/main" id="{D163BC4D-23D8-4D8E-94F0-75994C12377A}"/>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355" name="Text Box 375">
          <a:extLst>
            <a:ext uri="{FF2B5EF4-FFF2-40B4-BE49-F238E27FC236}">
              <a16:creationId xmlns:a16="http://schemas.microsoft.com/office/drawing/2014/main" id="{DC0FC516-9CEB-4D19-86E8-D62E4ACE2B0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356" name="Text Box 376">
          <a:extLst>
            <a:ext uri="{FF2B5EF4-FFF2-40B4-BE49-F238E27FC236}">
              <a16:creationId xmlns:a16="http://schemas.microsoft.com/office/drawing/2014/main" id="{0B3820E1-041D-4C3D-A6CE-B81DFCFE6E6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3"/>
    <xdr:sp macro="" textlink="">
      <xdr:nvSpPr>
        <xdr:cNvPr id="3357" name="Text Box 377">
          <a:extLst>
            <a:ext uri="{FF2B5EF4-FFF2-40B4-BE49-F238E27FC236}">
              <a16:creationId xmlns:a16="http://schemas.microsoft.com/office/drawing/2014/main" id="{EE76CB96-4045-4645-A89A-F6E7E681DB86}"/>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358" name="Text Box 378">
          <a:extLst>
            <a:ext uri="{FF2B5EF4-FFF2-40B4-BE49-F238E27FC236}">
              <a16:creationId xmlns:a16="http://schemas.microsoft.com/office/drawing/2014/main" id="{83F924BE-99B3-4A8E-AB83-9A3B8198BF8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359" name="Text Box 379">
          <a:extLst>
            <a:ext uri="{FF2B5EF4-FFF2-40B4-BE49-F238E27FC236}">
              <a16:creationId xmlns:a16="http://schemas.microsoft.com/office/drawing/2014/main" id="{6B605AC9-9353-4436-A8FB-B46DC95CB3F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3"/>
    <xdr:sp macro="" textlink="">
      <xdr:nvSpPr>
        <xdr:cNvPr id="3360" name="Text Box 380">
          <a:extLst>
            <a:ext uri="{FF2B5EF4-FFF2-40B4-BE49-F238E27FC236}">
              <a16:creationId xmlns:a16="http://schemas.microsoft.com/office/drawing/2014/main" id="{310F1B42-AE4B-4D8C-90CA-DA67146F94B4}"/>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361" name="Text Box 381">
          <a:extLst>
            <a:ext uri="{FF2B5EF4-FFF2-40B4-BE49-F238E27FC236}">
              <a16:creationId xmlns:a16="http://schemas.microsoft.com/office/drawing/2014/main" id="{B15B8D6A-D492-471F-B310-340B2B855B0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362" name="Text Box 382">
          <a:extLst>
            <a:ext uri="{FF2B5EF4-FFF2-40B4-BE49-F238E27FC236}">
              <a16:creationId xmlns:a16="http://schemas.microsoft.com/office/drawing/2014/main" id="{FA033CE1-1500-43AE-B50A-D6BE9AB5DD8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3363" name="Text Box 383">
          <a:extLst>
            <a:ext uri="{FF2B5EF4-FFF2-40B4-BE49-F238E27FC236}">
              <a16:creationId xmlns:a16="http://schemas.microsoft.com/office/drawing/2014/main" id="{535431FF-6C97-4E6F-A530-3DD788D35854}"/>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3364" name="Text Box 384">
          <a:extLst>
            <a:ext uri="{FF2B5EF4-FFF2-40B4-BE49-F238E27FC236}">
              <a16:creationId xmlns:a16="http://schemas.microsoft.com/office/drawing/2014/main" id="{9C478055-A3F7-47D4-93B7-40A7B8B1BD52}"/>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3365" name="Text Box 385">
          <a:extLst>
            <a:ext uri="{FF2B5EF4-FFF2-40B4-BE49-F238E27FC236}">
              <a16:creationId xmlns:a16="http://schemas.microsoft.com/office/drawing/2014/main" id="{0A574D14-298F-485E-B769-4C8990418DA9}"/>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3366" name="Text Box 386">
          <a:extLst>
            <a:ext uri="{FF2B5EF4-FFF2-40B4-BE49-F238E27FC236}">
              <a16:creationId xmlns:a16="http://schemas.microsoft.com/office/drawing/2014/main" id="{75150D7D-5AAF-4EE3-946B-B17044A730BE}"/>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3367" name="Text Box 387">
          <a:extLst>
            <a:ext uri="{FF2B5EF4-FFF2-40B4-BE49-F238E27FC236}">
              <a16:creationId xmlns:a16="http://schemas.microsoft.com/office/drawing/2014/main" id="{A4DB3015-78E0-4C9D-8C73-671F0ACEFE57}"/>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3368" name="Text Box 388">
          <a:extLst>
            <a:ext uri="{FF2B5EF4-FFF2-40B4-BE49-F238E27FC236}">
              <a16:creationId xmlns:a16="http://schemas.microsoft.com/office/drawing/2014/main" id="{A7B14095-1B45-4B9E-B46D-9DC70A933481}"/>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3369" name="Text Box 389">
          <a:extLst>
            <a:ext uri="{FF2B5EF4-FFF2-40B4-BE49-F238E27FC236}">
              <a16:creationId xmlns:a16="http://schemas.microsoft.com/office/drawing/2014/main" id="{C10658AE-20B2-4C75-AA08-8935EF08EF39}"/>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3370" name="Text Box 390">
          <a:extLst>
            <a:ext uri="{FF2B5EF4-FFF2-40B4-BE49-F238E27FC236}">
              <a16:creationId xmlns:a16="http://schemas.microsoft.com/office/drawing/2014/main" id="{E08F728F-55D1-4110-BB7A-487B8F73E4B0}"/>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3371" name="Text Box 391">
          <a:extLst>
            <a:ext uri="{FF2B5EF4-FFF2-40B4-BE49-F238E27FC236}">
              <a16:creationId xmlns:a16="http://schemas.microsoft.com/office/drawing/2014/main" id="{06B2F2BC-EC70-4F88-8EBA-CAD4EEC2EF8F}"/>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3372" name="Text Box 392">
          <a:extLst>
            <a:ext uri="{FF2B5EF4-FFF2-40B4-BE49-F238E27FC236}">
              <a16:creationId xmlns:a16="http://schemas.microsoft.com/office/drawing/2014/main" id="{34EBE75C-540E-4688-B4D5-1B58D1D3430D}"/>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3373" name="Text Box 393">
          <a:extLst>
            <a:ext uri="{FF2B5EF4-FFF2-40B4-BE49-F238E27FC236}">
              <a16:creationId xmlns:a16="http://schemas.microsoft.com/office/drawing/2014/main" id="{AD4C9FAA-76C8-414B-8F40-3BDE9E33EC3E}"/>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3374" name="Text Box 394">
          <a:extLst>
            <a:ext uri="{FF2B5EF4-FFF2-40B4-BE49-F238E27FC236}">
              <a16:creationId xmlns:a16="http://schemas.microsoft.com/office/drawing/2014/main" id="{541DAF56-DBE6-4083-995E-54B373BDD4A4}"/>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3375" name="Text Box 395">
          <a:extLst>
            <a:ext uri="{FF2B5EF4-FFF2-40B4-BE49-F238E27FC236}">
              <a16:creationId xmlns:a16="http://schemas.microsoft.com/office/drawing/2014/main" id="{48CA63AC-937C-4446-8D07-7CACAC9AADAA}"/>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3376" name="Text Box 396">
          <a:extLst>
            <a:ext uri="{FF2B5EF4-FFF2-40B4-BE49-F238E27FC236}">
              <a16:creationId xmlns:a16="http://schemas.microsoft.com/office/drawing/2014/main" id="{B6E5E652-B37D-4F94-8E0B-A81CAEAB2779}"/>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3377" name="Text Box 397">
          <a:extLst>
            <a:ext uri="{FF2B5EF4-FFF2-40B4-BE49-F238E27FC236}">
              <a16:creationId xmlns:a16="http://schemas.microsoft.com/office/drawing/2014/main" id="{21D148FB-E12C-431C-BDAE-4B166867E463}"/>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3378" name="Text Box 398">
          <a:extLst>
            <a:ext uri="{FF2B5EF4-FFF2-40B4-BE49-F238E27FC236}">
              <a16:creationId xmlns:a16="http://schemas.microsoft.com/office/drawing/2014/main" id="{9F1B1269-4F1D-4B9C-826B-76DE0D78DFCF}"/>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3379" name="Text Box 399">
          <a:extLst>
            <a:ext uri="{FF2B5EF4-FFF2-40B4-BE49-F238E27FC236}">
              <a16:creationId xmlns:a16="http://schemas.microsoft.com/office/drawing/2014/main" id="{674DB232-15DF-4AD3-8971-F59E593D5D2C}"/>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3380" name="Text Box 400">
          <a:extLst>
            <a:ext uri="{FF2B5EF4-FFF2-40B4-BE49-F238E27FC236}">
              <a16:creationId xmlns:a16="http://schemas.microsoft.com/office/drawing/2014/main" id="{207801CB-8FC5-45CA-A69A-A9AD5B22EB49}"/>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3381" name="Text Box 401">
          <a:extLst>
            <a:ext uri="{FF2B5EF4-FFF2-40B4-BE49-F238E27FC236}">
              <a16:creationId xmlns:a16="http://schemas.microsoft.com/office/drawing/2014/main" id="{C5A4A33E-95E8-4706-A166-736E66FDC643}"/>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3382" name="Text Box 402">
          <a:extLst>
            <a:ext uri="{FF2B5EF4-FFF2-40B4-BE49-F238E27FC236}">
              <a16:creationId xmlns:a16="http://schemas.microsoft.com/office/drawing/2014/main" id="{0CDFDD2F-0137-4418-A0F6-3CF1D7537993}"/>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3383" name="Text Box 403">
          <a:extLst>
            <a:ext uri="{FF2B5EF4-FFF2-40B4-BE49-F238E27FC236}">
              <a16:creationId xmlns:a16="http://schemas.microsoft.com/office/drawing/2014/main" id="{77BDE243-AD2C-47A9-B4C9-6C98D2D1B7A8}"/>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3384" name="Text Box 404">
          <a:extLst>
            <a:ext uri="{FF2B5EF4-FFF2-40B4-BE49-F238E27FC236}">
              <a16:creationId xmlns:a16="http://schemas.microsoft.com/office/drawing/2014/main" id="{A0B1EC56-2F4B-48A2-A442-FC9F7E324550}"/>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3385" name="Text Box 405">
          <a:extLst>
            <a:ext uri="{FF2B5EF4-FFF2-40B4-BE49-F238E27FC236}">
              <a16:creationId xmlns:a16="http://schemas.microsoft.com/office/drawing/2014/main" id="{B165C718-E3DF-4C27-8982-D27B22B2A249}"/>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3386" name="Text Box 406">
          <a:extLst>
            <a:ext uri="{FF2B5EF4-FFF2-40B4-BE49-F238E27FC236}">
              <a16:creationId xmlns:a16="http://schemas.microsoft.com/office/drawing/2014/main" id="{541F9FF1-C070-4951-802B-2A16251CAB3D}"/>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3387" name="Text Box 407">
          <a:extLst>
            <a:ext uri="{FF2B5EF4-FFF2-40B4-BE49-F238E27FC236}">
              <a16:creationId xmlns:a16="http://schemas.microsoft.com/office/drawing/2014/main" id="{4F4EEC65-E9A3-4BD5-9FEA-094D0925746E}"/>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3388" name="Text Box 408">
          <a:extLst>
            <a:ext uri="{FF2B5EF4-FFF2-40B4-BE49-F238E27FC236}">
              <a16:creationId xmlns:a16="http://schemas.microsoft.com/office/drawing/2014/main" id="{F80F700A-75F1-48E2-8D70-9F276A15177E}"/>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3389" name="Text Box 409">
          <a:extLst>
            <a:ext uri="{FF2B5EF4-FFF2-40B4-BE49-F238E27FC236}">
              <a16:creationId xmlns:a16="http://schemas.microsoft.com/office/drawing/2014/main" id="{70F77756-54DB-4AB5-ADCA-DC6D9944EDD0}"/>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3"/>
    <xdr:sp macro="" textlink="">
      <xdr:nvSpPr>
        <xdr:cNvPr id="3390" name="Text Box 410">
          <a:extLst>
            <a:ext uri="{FF2B5EF4-FFF2-40B4-BE49-F238E27FC236}">
              <a16:creationId xmlns:a16="http://schemas.microsoft.com/office/drawing/2014/main" id="{C5B155D1-A7D5-48C6-800A-C33B8D88C02D}"/>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7"/>
    <xdr:sp macro="" textlink="">
      <xdr:nvSpPr>
        <xdr:cNvPr id="3391" name="Text Box 411">
          <a:extLst>
            <a:ext uri="{FF2B5EF4-FFF2-40B4-BE49-F238E27FC236}">
              <a16:creationId xmlns:a16="http://schemas.microsoft.com/office/drawing/2014/main" id="{38332359-0FAF-44DF-8E11-685EA4A06067}"/>
            </a:ext>
          </a:extLst>
        </xdr:cNvPr>
        <xdr:cNvSpPr txBox="1">
          <a:spLocks noChangeArrowheads="1"/>
        </xdr:cNvSpPr>
      </xdr:nvSpPr>
      <xdr:spPr bwMode="auto">
        <a:xfrm>
          <a:off x="1076325" y="343852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392" name="Text Box 412">
          <a:extLst>
            <a:ext uri="{FF2B5EF4-FFF2-40B4-BE49-F238E27FC236}">
              <a16:creationId xmlns:a16="http://schemas.microsoft.com/office/drawing/2014/main" id="{D4C4AE88-FEC0-4F85-84F3-4FBE90D1F008}"/>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393" name="Text Box 413">
          <a:extLst>
            <a:ext uri="{FF2B5EF4-FFF2-40B4-BE49-F238E27FC236}">
              <a16:creationId xmlns:a16="http://schemas.microsoft.com/office/drawing/2014/main" id="{EDD56FD5-4BD0-44FE-9048-268D5F2BB70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7"/>
    <xdr:sp macro="" textlink="">
      <xdr:nvSpPr>
        <xdr:cNvPr id="3394" name="Text Box 414">
          <a:extLst>
            <a:ext uri="{FF2B5EF4-FFF2-40B4-BE49-F238E27FC236}">
              <a16:creationId xmlns:a16="http://schemas.microsoft.com/office/drawing/2014/main" id="{9D51DD52-25C1-4B00-8788-FED1E90B716A}"/>
            </a:ext>
          </a:extLst>
        </xdr:cNvPr>
        <xdr:cNvSpPr txBox="1">
          <a:spLocks noChangeArrowheads="1"/>
        </xdr:cNvSpPr>
      </xdr:nvSpPr>
      <xdr:spPr bwMode="auto">
        <a:xfrm>
          <a:off x="1076325" y="343852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395" name="Text Box 415">
          <a:extLst>
            <a:ext uri="{FF2B5EF4-FFF2-40B4-BE49-F238E27FC236}">
              <a16:creationId xmlns:a16="http://schemas.microsoft.com/office/drawing/2014/main" id="{7BF427CE-7962-485C-91AA-6D93CB7E660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396" name="Text Box 416">
          <a:extLst>
            <a:ext uri="{FF2B5EF4-FFF2-40B4-BE49-F238E27FC236}">
              <a16:creationId xmlns:a16="http://schemas.microsoft.com/office/drawing/2014/main" id="{7B9C1E4E-BC55-4EC1-9D42-15F8073E7B4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7"/>
    <xdr:sp macro="" textlink="">
      <xdr:nvSpPr>
        <xdr:cNvPr id="3397" name="Text Box 417">
          <a:extLst>
            <a:ext uri="{FF2B5EF4-FFF2-40B4-BE49-F238E27FC236}">
              <a16:creationId xmlns:a16="http://schemas.microsoft.com/office/drawing/2014/main" id="{7FD8707D-7F41-4B95-A1BC-9A5BC3D9557D}"/>
            </a:ext>
          </a:extLst>
        </xdr:cNvPr>
        <xdr:cNvSpPr txBox="1">
          <a:spLocks noChangeArrowheads="1"/>
        </xdr:cNvSpPr>
      </xdr:nvSpPr>
      <xdr:spPr bwMode="auto">
        <a:xfrm>
          <a:off x="1076325" y="343852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398" name="Text Box 418">
          <a:extLst>
            <a:ext uri="{FF2B5EF4-FFF2-40B4-BE49-F238E27FC236}">
              <a16:creationId xmlns:a16="http://schemas.microsoft.com/office/drawing/2014/main" id="{2B2E441C-7D90-4E10-A65D-922B93ED1D3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399" name="Text Box 419">
          <a:extLst>
            <a:ext uri="{FF2B5EF4-FFF2-40B4-BE49-F238E27FC236}">
              <a16:creationId xmlns:a16="http://schemas.microsoft.com/office/drawing/2014/main" id="{CC0F4C7E-8086-4CB9-A519-F948B8C5A33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3400" name="Text Box 420">
          <a:extLst>
            <a:ext uri="{FF2B5EF4-FFF2-40B4-BE49-F238E27FC236}">
              <a16:creationId xmlns:a16="http://schemas.microsoft.com/office/drawing/2014/main" id="{CD594865-D250-457F-8375-1AFB71E02EE5}"/>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3401" name="Text Box 421">
          <a:extLst>
            <a:ext uri="{FF2B5EF4-FFF2-40B4-BE49-F238E27FC236}">
              <a16:creationId xmlns:a16="http://schemas.microsoft.com/office/drawing/2014/main" id="{C2FAF099-FAF4-401F-87CE-5350913489DE}"/>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3402" name="Text Box 422">
          <a:extLst>
            <a:ext uri="{FF2B5EF4-FFF2-40B4-BE49-F238E27FC236}">
              <a16:creationId xmlns:a16="http://schemas.microsoft.com/office/drawing/2014/main" id="{89496D46-1846-45B5-A417-1ACDA0ECDB0D}"/>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3403" name="Text Box 423">
          <a:extLst>
            <a:ext uri="{FF2B5EF4-FFF2-40B4-BE49-F238E27FC236}">
              <a16:creationId xmlns:a16="http://schemas.microsoft.com/office/drawing/2014/main" id="{E89142DD-3C18-4AFE-A498-E5F460671F22}"/>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3404" name="Text Box 424">
          <a:extLst>
            <a:ext uri="{FF2B5EF4-FFF2-40B4-BE49-F238E27FC236}">
              <a16:creationId xmlns:a16="http://schemas.microsoft.com/office/drawing/2014/main" id="{1636A279-6233-4574-A174-6A149E2EC6E4}"/>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3405" name="Text Box 425">
          <a:extLst>
            <a:ext uri="{FF2B5EF4-FFF2-40B4-BE49-F238E27FC236}">
              <a16:creationId xmlns:a16="http://schemas.microsoft.com/office/drawing/2014/main" id="{EBEE1503-76C3-4B3B-BBB4-16AC9C1EC29D}"/>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3406" name="Text Box 426">
          <a:extLst>
            <a:ext uri="{FF2B5EF4-FFF2-40B4-BE49-F238E27FC236}">
              <a16:creationId xmlns:a16="http://schemas.microsoft.com/office/drawing/2014/main" id="{8770AF0A-9D27-4B6E-8568-C8DFBA0445DA}"/>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3407" name="Text Box 427">
          <a:extLst>
            <a:ext uri="{FF2B5EF4-FFF2-40B4-BE49-F238E27FC236}">
              <a16:creationId xmlns:a16="http://schemas.microsoft.com/office/drawing/2014/main" id="{C83A0814-08A0-4742-8BF1-5B87DFEF309B}"/>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3408" name="Text Box 428">
          <a:extLst>
            <a:ext uri="{FF2B5EF4-FFF2-40B4-BE49-F238E27FC236}">
              <a16:creationId xmlns:a16="http://schemas.microsoft.com/office/drawing/2014/main" id="{1BF465B0-6965-4149-B858-4760503AE121}"/>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3409" name="Text Box 429">
          <a:extLst>
            <a:ext uri="{FF2B5EF4-FFF2-40B4-BE49-F238E27FC236}">
              <a16:creationId xmlns:a16="http://schemas.microsoft.com/office/drawing/2014/main" id="{9AEBA329-A4E6-4D65-99A7-C8AF9D23D41E}"/>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3410" name="Text Box 430">
          <a:extLst>
            <a:ext uri="{FF2B5EF4-FFF2-40B4-BE49-F238E27FC236}">
              <a16:creationId xmlns:a16="http://schemas.microsoft.com/office/drawing/2014/main" id="{3BC94310-80EA-4720-9BF0-663AD95E9BFC}"/>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3411" name="Text Box 431">
          <a:extLst>
            <a:ext uri="{FF2B5EF4-FFF2-40B4-BE49-F238E27FC236}">
              <a16:creationId xmlns:a16="http://schemas.microsoft.com/office/drawing/2014/main" id="{E9A36D53-DDD3-4C1C-97B9-9D5262642F51}"/>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3412" name="Text Box 432">
          <a:extLst>
            <a:ext uri="{FF2B5EF4-FFF2-40B4-BE49-F238E27FC236}">
              <a16:creationId xmlns:a16="http://schemas.microsoft.com/office/drawing/2014/main" id="{1C8F522C-4210-427C-B8A4-ABCF4F608D20}"/>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3413" name="Text Box 433">
          <a:extLst>
            <a:ext uri="{FF2B5EF4-FFF2-40B4-BE49-F238E27FC236}">
              <a16:creationId xmlns:a16="http://schemas.microsoft.com/office/drawing/2014/main" id="{FA2D03C2-9CD1-483C-BD2F-C3076E88C22B}"/>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3414" name="Text Box 434">
          <a:extLst>
            <a:ext uri="{FF2B5EF4-FFF2-40B4-BE49-F238E27FC236}">
              <a16:creationId xmlns:a16="http://schemas.microsoft.com/office/drawing/2014/main" id="{B29253EC-1B13-4496-AAEB-DC01FAA587D1}"/>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3415" name="Text Box 435">
          <a:extLst>
            <a:ext uri="{FF2B5EF4-FFF2-40B4-BE49-F238E27FC236}">
              <a16:creationId xmlns:a16="http://schemas.microsoft.com/office/drawing/2014/main" id="{FE6AE77C-9DDF-44B7-941E-52AA446EEF13}"/>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3416" name="Text Box 436">
          <a:extLst>
            <a:ext uri="{FF2B5EF4-FFF2-40B4-BE49-F238E27FC236}">
              <a16:creationId xmlns:a16="http://schemas.microsoft.com/office/drawing/2014/main" id="{4DDFE577-8234-46C3-B16E-9B8866F19EB9}"/>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3417" name="Text Box 437">
          <a:extLst>
            <a:ext uri="{FF2B5EF4-FFF2-40B4-BE49-F238E27FC236}">
              <a16:creationId xmlns:a16="http://schemas.microsoft.com/office/drawing/2014/main" id="{8D2D1DB6-2F17-4F8A-8C5C-574A31B14C4F}"/>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3418" name="Text Box 438">
          <a:extLst>
            <a:ext uri="{FF2B5EF4-FFF2-40B4-BE49-F238E27FC236}">
              <a16:creationId xmlns:a16="http://schemas.microsoft.com/office/drawing/2014/main" id="{45F9A879-4692-4A21-BE2B-D2367B0F4929}"/>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3419" name="Text Box 439">
          <a:extLst>
            <a:ext uri="{FF2B5EF4-FFF2-40B4-BE49-F238E27FC236}">
              <a16:creationId xmlns:a16="http://schemas.microsoft.com/office/drawing/2014/main" id="{48AE4219-3ACC-488E-B7F9-2F4A5042A59F}"/>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3420" name="Text Box 440">
          <a:extLst>
            <a:ext uri="{FF2B5EF4-FFF2-40B4-BE49-F238E27FC236}">
              <a16:creationId xmlns:a16="http://schemas.microsoft.com/office/drawing/2014/main" id="{4488269D-54CC-4C63-B949-3A30A2FF65B0}"/>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3421" name="Text Box 441">
          <a:extLst>
            <a:ext uri="{FF2B5EF4-FFF2-40B4-BE49-F238E27FC236}">
              <a16:creationId xmlns:a16="http://schemas.microsoft.com/office/drawing/2014/main" id="{3AEBF35F-5489-4B84-B525-87F8B71B536E}"/>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3422" name="Text Box 442">
          <a:extLst>
            <a:ext uri="{FF2B5EF4-FFF2-40B4-BE49-F238E27FC236}">
              <a16:creationId xmlns:a16="http://schemas.microsoft.com/office/drawing/2014/main" id="{BB84A7B1-FEBF-4444-992C-984117CF82FE}"/>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3423" name="Text Box 443">
          <a:extLst>
            <a:ext uri="{FF2B5EF4-FFF2-40B4-BE49-F238E27FC236}">
              <a16:creationId xmlns:a16="http://schemas.microsoft.com/office/drawing/2014/main" id="{260DB13F-833F-4F6A-BA3C-6CE16F3407EB}"/>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3424" name="Text Box 444">
          <a:extLst>
            <a:ext uri="{FF2B5EF4-FFF2-40B4-BE49-F238E27FC236}">
              <a16:creationId xmlns:a16="http://schemas.microsoft.com/office/drawing/2014/main" id="{7C700492-669C-4502-8230-CE6B0DDB28FB}"/>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3425" name="Text Box 445">
          <a:extLst>
            <a:ext uri="{FF2B5EF4-FFF2-40B4-BE49-F238E27FC236}">
              <a16:creationId xmlns:a16="http://schemas.microsoft.com/office/drawing/2014/main" id="{67AA1FD8-3639-45BA-9035-54C6C3CF58DE}"/>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3426" name="Text Box 446">
          <a:extLst>
            <a:ext uri="{FF2B5EF4-FFF2-40B4-BE49-F238E27FC236}">
              <a16:creationId xmlns:a16="http://schemas.microsoft.com/office/drawing/2014/main" id="{167FA7BF-5DC7-47B3-BED9-6C11255C4CC1}"/>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7"/>
    <xdr:sp macro="" textlink="">
      <xdr:nvSpPr>
        <xdr:cNvPr id="3427" name="Text Box 447">
          <a:extLst>
            <a:ext uri="{FF2B5EF4-FFF2-40B4-BE49-F238E27FC236}">
              <a16:creationId xmlns:a16="http://schemas.microsoft.com/office/drawing/2014/main" id="{1DE42AC9-5285-4776-9C49-289DB5B992E2}"/>
            </a:ext>
          </a:extLst>
        </xdr:cNvPr>
        <xdr:cNvSpPr txBox="1">
          <a:spLocks noChangeArrowheads="1"/>
        </xdr:cNvSpPr>
      </xdr:nvSpPr>
      <xdr:spPr bwMode="auto">
        <a:xfrm>
          <a:off x="1076325" y="343852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428" name="Text Box 448">
          <a:extLst>
            <a:ext uri="{FF2B5EF4-FFF2-40B4-BE49-F238E27FC236}">
              <a16:creationId xmlns:a16="http://schemas.microsoft.com/office/drawing/2014/main" id="{70357D81-D9ED-43AB-A0B9-2C71D397DF5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429" name="Text Box 449">
          <a:extLst>
            <a:ext uri="{FF2B5EF4-FFF2-40B4-BE49-F238E27FC236}">
              <a16:creationId xmlns:a16="http://schemas.microsoft.com/office/drawing/2014/main" id="{CD7CCEAF-1763-4009-B48B-5D9BD1C1045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4"/>
    <xdr:sp macro="" textlink="">
      <xdr:nvSpPr>
        <xdr:cNvPr id="3430" name="Text Box 450">
          <a:extLst>
            <a:ext uri="{FF2B5EF4-FFF2-40B4-BE49-F238E27FC236}">
              <a16:creationId xmlns:a16="http://schemas.microsoft.com/office/drawing/2014/main" id="{7F0A3BDA-6C29-4B00-9ED7-2DC7ED70F2F9}"/>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431" name="Text Box 451">
          <a:extLst>
            <a:ext uri="{FF2B5EF4-FFF2-40B4-BE49-F238E27FC236}">
              <a16:creationId xmlns:a16="http://schemas.microsoft.com/office/drawing/2014/main" id="{63CCAEB7-2FAB-4452-AC09-F30A6D2D592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432" name="Text Box 452">
          <a:extLst>
            <a:ext uri="{FF2B5EF4-FFF2-40B4-BE49-F238E27FC236}">
              <a16:creationId xmlns:a16="http://schemas.microsoft.com/office/drawing/2014/main" id="{CB7C2075-B251-4A0B-AEFC-E9147A07358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4"/>
    <xdr:sp macro="" textlink="">
      <xdr:nvSpPr>
        <xdr:cNvPr id="3433" name="Text Box 453">
          <a:extLst>
            <a:ext uri="{FF2B5EF4-FFF2-40B4-BE49-F238E27FC236}">
              <a16:creationId xmlns:a16="http://schemas.microsoft.com/office/drawing/2014/main" id="{F5F3BF94-D047-4E63-AEF7-24FEFDEE2B9C}"/>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434" name="Text Box 454">
          <a:extLst>
            <a:ext uri="{FF2B5EF4-FFF2-40B4-BE49-F238E27FC236}">
              <a16:creationId xmlns:a16="http://schemas.microsoft.com/office/drawing/2014/main" id="{1D3362B7-8123-4BA5-8C0F-B25B56F6DC1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435" name="Text Box 455">
          <a:extLst>
            <a:ext uri="{FF2B5EF4-FFF2-40B4-BE49-F238E27FC236}">
              <a16:creationId xmlns:a16="http://schemas.microsoft.com/office/drawing/2014/main" id="{B0126819-7C92-479A-92CC-1C73F16C56D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4"/>
    <xdr:sp macro="" textlink="">
      <xdr:nvSpPr>
        <xdr:cNvPr id="3436" name="Text Box 456">
          <a:extLst>
            <a:ext uri="{FF2B5EF4-FFF2-40B4-BE49-F238E27FC236}">
              <a16:creationId xmlns:a16="http://schemas.microsoft.com/office/drawing/2014/main" id="{D3E283B3-1C5C-4E2C-B391-610DD29BE27D}"/>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4"/>
    <xdr:sp macro="" textlink="">
      <xdr:nvSpPr>
        <xdr:cNvPr id="3437" name="Text Box 457">
          <a:extLst>
            <a:ext uri="{FF2B5EF4-FFF2-40B4-BE49-F238E27FC236}">
              <a16:creationId xmlns:a16="http://schemas.microsoft.com/office/drawing/2014/main" id="{929C8855-CA83-4CF6-83EF-99AB9C9F37AD}"/>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438" name="Text Box 458">
          <a:extLst>
            <a:ext uri="{FF2B5EF4-FFF2-40B4-BE49-F238E27FC236}">
              <a16:creationId xmlns:a16="http://schemas.microsoft.com/office/drawing/2014/main" id="{FA935897-DA5F-453B-A8C4-3F29A1B8B0A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439" name="Text Box 459">
          <a:extLst>
            <a:ext uri="{FF2B5EF4-FFF2-40B4-BE49-F238E27FC236}">
              <a16:creationId xmlns:a16="http://schemas.microsoft.com/office/drawing/2014/main" id="{4A1C66F7-FBA5-4BFB-8430-18AE56B21CE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4"/>
    <xdr:sp macro="" textlink="">
      <xdr:nvSpPr>
        <xdr:cNvPr id="3440" name="Text Box 460">
          <a:extLst>
            <a:ext uri="{FF2B5EF4-FFF2-40B4-BE49-F238E27FC236}">
              <a16:creationId xmlns:a16="http://schemas.microsoft.com/office/drawing/2014/main" id="{9721DFCE-2823-422E-A666-29C2CCC9E660}"/>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441" name="Text Box 461">
          <a:extLst>
            <a:ext uri="{FF2B5EF4-FFF2-40B4-BE49-F238E27FC236}">
              <a16:creationId xmlns:a16="http://schemas.microsoft.com/office/drawing/2014/main" id="{E9B91DFC-F058-44AC-A0C5-F391D8E94E4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442" name="Text Box 462">
          <a:extLst>
            <a:ext uri="{FF2B5EF4-FFF2-40B4-BE49-F238E27FC236}">
              <a16:creationId xmlns:a16="http://schemas.microsoft.com/office/drawing/2014/main" id="{6F374C88-6785-4DCC-AF79-5FF643AACC1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4"/>
    <xdr:sp macro="" textlink="">
      <xdr:nvSpPr>
        <xdr:cNvPr id="3443" name="Text Box 463">
          <a:extLst>
            <a:ext uri="{FF2B5EF4-FFF2-40B4-BE49-F238E27FC236}">
              <a16:creationId xmlns:a16="http://schemas.microsoft.com/office/drawing/2014/main" id="{7C53F6AA-1E2A-4696-B4F4-A5458A7F82E5}"/>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444" name="Text Box 464">
          <a:extLst>
            <a:ext uri="{FF2B5EF4-FFF2-40B4-BE49-F238E27FC236}">
              <a16:creationId xmlns:a16="http://schemas.microsoft.com/office/drawing/2014/main" id="{B3337ABD-AF16-4E71-B15C-9BA4506A3EF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445" name="Text Box 465">
          <a:extLst>
            <a:ext uri="{FF2B5EF4-FFF2-40B4-BE49-F238E27FC236}">
              <a16:creationId xmlns:a16="http://schemas.microsoft.com/office/drawing/2014/main" id="{5139A0D7-3BA1-4128-BC9E-CB21E5250A0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4"/>
    <xdr:sp macro="" textlink="">
      <xdr:nvSpPr>
        <xdr:cNvPr id="3446" name="Text Box 466">
          <a:extLst>
            <a:ext uri="{FF2B5EF4-FFF2-40B4-BE49-F238E27FC236}">
              <a16:creationId xmlns:a16="http://schemas.microsoft.com/office/drawing/2014/main" id="{C3C3A07B-F2D6-4507-9DB8-8F3263E41838}"/>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4"/>
    <xdr:sp macro="" textlink="">
      <xdr:nvSpPr>
        <xdr:cNvPr id="3447" name="Text Box 467">
          <a:extLst>
            <a:ext uri="{FF2B5EF4-FFF2-40B4-BE49-F238E27FC236}">
              <a16:creationId xmlns:a16="http://schemas.microsoft.com/office/drawing/2014/main" id="{9BFF7D51-1579-441D-97D7-F80BE1E99416}"/>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448" name="Text Box 468">
          <a:extLst>
            <a:ext uri="{FF2B5EF4-FFF2-40B4-BE49-F238E27FC236}">
              <a16:creationId xmlns:a16="http://schemas.microsoft.com/office/drawing/2014/main" id="{CAF98614-ACF4-40D3-919C-084EBAB3BD2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449" name="Text Box 469">
          <a:extLst>
            <a:ext uri="{FF2B5EF4-FFF2-40B4-BE49-F238E27FC236}">
              <a16:creationId xmlns:a16="http://schemas.microsoft.com/office/drawing/2014/main" id="{BA28D78A-00BB-4835-9F29-E1ECA330839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4"/>
    <xdr:sp macro="" textlink="">
      <xdr:nvSpPr>
        <xdr:cNvPr id="3450" name="Text Box 470">
          <a:extLst>
            <a:ext uri="{FF2B5EF4-FFF2-40B4-BE49-F238E27FC236}">
              <a16:creationId xmlns:a16="http://schemas.microsoft.com/office/drawing/2014/main" id="{04ADC869-ADE7-4977-B365-4597FC4E7841}"/>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451" name="Text Box 471">
          <a:extLst>
            <a:ext uri="{FF2B5EF4-FFF2-40B4-BE49-F238E27FC236}">
              <a16:creationId xmlns:a16="http://schemas.microsoft.com/office/drawing/2014/main" id="{DF24C7E6-EB1D-47AD-A3B0-89D7B70B8FF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452" name="Text Box 472">
          <a:extLst>
            <a:ext uri="{FF2B5EF4-FFF2-40B4-BE49-F238E27FC236}">
              <a16:creationId xmlns:a16="http://schemas.microsoft.com/office/drawing/2014/main" id="{F4DB25AB-7E67-4877-BA26-12B5CC71FFF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4"/>
    <xdr:sp macro="" textlink="">
      <xdr:nvSpPr>
        <xdr:cNvPr id="3453" name="Text Box 473">
          <a:extLst>
            <a:ext uri="{FF2B5EF4-FFF2-40B4-BE49-F238E27FC236}">
              <a16:creationId xmlns:a16="http://schemas.microsoft.com/office/drawing/2014/main" id="{80B33FE2-197D-48F4-8485-BDD44739D5B6}"/>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454" name="Text Box 474">
          <a:extLst>
            <a:ext uri="{FF2B5EF4-FFF2-40B4-BE49-F238E27FC236}">
              <a16:creationId xmlns:a16="http://schemas.microsoft.com/office/drawing/2014/main" id="{05794367-0659-41A3-8EF1-A7DDC034171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455" name="Text Box 475">
          <a:extLst>
            <a:ext uri="{FF2B5EF4-FFF2-40B4-BE49-F238E27FC236}">
              <a16:creationId xmlns:a16="http://schemas.microsoft.com/office/drawing/2014/main" id="{760E36DB-BC8B-438F-A70F-1EBB5ADCF47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4"/>
    <xdr:sp macro="" textlink="">
      <xdr:nvSpPr>
        <xdr:cNvPr id="3456" name="Text Box 476">
          <a:extLst>
            <a:ext uri="{FF2B5EF4-FFF2-40B4-BE49-F238E27FC236}">
              <a16:creationId xmlns:a16="http://schemas.microsoft.com/office/drawing/2014/main" id="{A2DFA2B8-D26D-4D3C-AAAF-4636C968DD2B}"/>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457" name="Text Box 477">
          <a:extLst>
            <a:ext uri="{FF2B5EF4-FFF2-40B4-BE49-F238E27FC236}">
              <a16:creationId xmlns:a16="http://schemas.microsoft.com/office/drawing/2014/main" id="{C722FC7E-571F-4770-950A-51DB7EEDECB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458" name="Text Box 478">
          <a:extLst>
            <a:ext uri="{FF2B5EF4-FFF2-40B4-BE49-F238E27FC236}">
              <a16:creationId xmlns:a16="http://schemas.microsoft.com/office/drawing/2014/main" id="{1A0AB705-4815-4E21-A45E-F4C8FEC6206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7"/>
    <xdr:sp macro="" textlink="">
      <xdr:nvSpPr>
        <xdr:cNvPr id="3459" name="Text Box 479">
          <a:extLst>
            <a:ext uri="{FF2B5EF4-FFF2-40B4-BE49-F238E27FC236}">
              <a16:creationId xmlns:a16="http://schemas.microsoft.com/office/drawing/2014/main" id="{8E2032D6-FF9E-4E55-8289-C9CA26B1E27B}"/>
            </a:ext>
          </a:extLst>
        </xdr:cNvPr>
        <xdr:cNvSpPr txBox="1">
          <a:spLocks noChangeArrowheads="1"/>
        </xdr:cNvSpPr>
      </xdr:nvSpPr>
      <xdr:spPr bwMode="auto">
        <a:xfrm>
          <a:off x="1076325" y="343852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460" name="Text Box 480">
          <a:extLst>
            <a:ext uri="{FF2B5EF4-FFF2-40B4-BE49-F238E27FC236}">
              <a16:creationId xmlns:a16="http://schemas.microsoft.com/office/drawing/2014/main" id="{E0725A49-598F-4E3C-AC91-AB0A03E8D47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461" name="Text Box 481">
          <a:extLst>
            <a:ext uri="{FF2B5EF4-FFF2-40B4-BE49-F238E27FC236}">
              <a16:creationId xmlns:a16="http://schemas.microsoft.com/office/drawing/2014/main" id="{18926C48-C5D9-4213-82DE-3D5EA1FC3F0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7"/>
    <xdr:sp macro="" textlink="">
      <xdr:nvSpPr>
        <xdr:cNvPr id="3462" name="Text Box 482">
          <a:extLst>
            <a:ext uri="{FF2B5EF4-FFF2-40B4-BE49-F238E27FC236}">
              <a16:creationId xmlns:a16="http://schemas.microsoft.com/office/drawing/2014/main" id="{AA8F2605-38F2-44AD-A3EB-1B0533956FC4}"/>
            </a:ext>
          </a:extLst>
        </xdr:cNvPr>
        <xdr:cNvSpPr txBox="1">
          <a:spLocks noChangeArrowheads="1"/>
        </xdr:cNvSpPr>
      </xdr:nvSpPr>
      <xdr:spPr bwMode="auto">
        <a:xfrm>
          <a:off x="1076325" y="343852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463" name="Text Box 483">
          <a:extLst>
            <a:ext uri="{FF2B5EF4-FFF2-40B4-BE49-F238E27FC236}">
              <a16:creationId xmlns:a16="http://schemas.microsoft.com/office/drawing/2014/main" id="{6FC829BC-CED6-4FB4-BFEC-653A4EC3E17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464" name="Text Box 484">
          <a:extLst>
            <a:ext uri="{FF2B5EF4-FFF2-40B4-BE49-F238E27FC236}">
              <a16:creationId xmlns:a16="http://schemas.microsoft.com/office/drawing/2014/main" id="{A1F817DD-1DCE-4FE5-A1DE-25F9F115123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7"/>
    <xdr:sp macro="" textlink="">
      <xdr:nvSpPr>
        <xdr:cNvPr id="3465" name="Text Box 485">
          <a:extLst>
            <a:ext uri="{FF2B5EF4-FFF2-40B4-BE49-F238E27FC236}">
              <a16:creationId xmlns:a16="http://schemas.microsoft.com/office/drawing/2014/main" id="{2D72E0D6-B4B2-4BDC-9BAA-4603B5581CA7}"/>
            </a:ext>
          </a:extLst>
        </xdr:cNvPr>
        <xdr:cNvSpPr txBox="1">
          <a:spLocks noChangeArrowheads="1"/>
        </xdr:cNvSpPr>
      </xdr:nvSpPr>
      <xdr:spPr bwMode="auto">
        <a:xfrm>
          <a:off x="1076325" y="343852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7"/>
    <xdr:sp macro="" textlink="">
      <xdr:nvSpPr>
        <xdr:cNvPr id="3466" name="Text Box 486">
          <a:extLst>
            <a:ext uri="{FF2B5EF4-FFF2-40B4-BE49-F238E27FC236}">
              <a16:creationId xmlns:a16="http://schemas.microsoft.com/office/drawing/2014/main" id="{ED44FD83-E9C8-4C53-A286-0AF72A579502}"/>
            </a:ext>
          </a:extLst>
        </xdr:cNvPr>
        <xdr:cNvSpPr txBox="1">
          <a:spLocks noChangeArrowheads="1"/>
        </xdr:cNvSpPr>
      </xdr:nvSpPr>
      <xdr:spPr bwMode="auto">
        <a:xfrm>
          <a:off x="1076325" y="343852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467" name="Text Box 487">
          <a:extLst>
            <a:ext uri="{FF2B5EF4-FFF2-40B4-BE49-F238E27FC236}">
              <a16:creationId xmlns:a16="http://schemas.microsoft.com/office/drawing/2014/main" id="{3AC35BD9-AF51-4DEA-93BD-819E52BE22B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468" name="Text Box 488">
          <a:extLst>
            <a:ext uri="{FF2B5EF4-FFF2-40B4-BE49-F238E27FC236}">
              <a16:creationId xmlns:a16="http://schemas.microsoft.com/office/drawing/2014/main" id="{BABCFE54-DC2D-4140-91B7-B10C70E1930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7"/>
    <xdr:sp macro="" textlink="">
      <xdr:nvSpPr>
        <xdr:cNvPr id="3469" name="Text Box 489">
          <a:extLst>
            <a:ext uri="{FF2B5EF4-FFF2-40B4-BE49-F238E27FC236}">
              <a16:creationId xmlns:a16="http://schemas.microsoft.com/office/drawing/2014/main" id="{7B92951F-F2B1-4404-9C6E-0B563B859956}"/>
            </a:ext>
          </a:extLst>
        </xdr:cNvPr>
        <xdr:cNvSpPr txBox="1">
          <a:spLocks noChangeArrowheads="1"/>
        </xdr:cNvSpPr>
      </xdr:nvSpPr>
      <xdr:spPr bwMode="auto">
        <a:xfrm>
          <a:off x="1076325" y="343852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470" name="Text Box 490">
          <a:extLst>
            <a:ext uri="{FF2B5EF4-FFF2-40B4-BE49-F238E27FC236}">
              <a16:creationId xmlns:a16="http://schemas.microsoft.com/office/drawing/2014/main" id="{73B236B9-8B6E-44AC-9FFB-FF62618B1E0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471" name="Text Box 491">
          <a:extLst>
            <a:ext uri="{FF2B5EF4-FFF2-40B4-BE49-F238E27FC236}">
              <a16:creationId xmlns:a16="http://schemas.microsoft.com/office/drawing/2014/main" id="{3DD784BF-A332-4E15-8A74-E1D596EFF82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7"/>
    <xdr:sp macro="" textlink="">
      <xdr:nvSpPr>
        <xdr:cNvPr id="3472" name="Text Box 492">
          <a:extLst>
            <a:ext uri="{FF2B5EF4-FFF2-40B4-BE49-F238E27FC236}">
              <a16:creationId xmlns:a16="http://schemas.microsoft.com/office/drawing/2014/main" id="{FED17B0B-948C-4097-B3D5-DDC64F80D467}"/>
            </a:ext>
          </a:extLst>
        </xdr:cNvPr>
        <xdr:cNvSpPr txBox="1">
          <a:spLocks noChangeArrowheads="1"/>
        </xdr:cNvSpPr>
      </xdr:nvSpPr>
      <xdr:spPr bwMode="auto">
        <a:xfrm>
          <a:off x="1076325" y="343852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473" name="Text Box 493">
          <a:extLst>
            <a:ext uri="{FF2B5EF4-FFF2-40B4-BE49-F238E27FC236}">
              <a16:creationId xmlns:a16="http://schemas.microsoft.com/office/drawing/2014/main" id="{C2FDEF25-2170-4FC9-8DD1-62CE7B0EDD7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474" name="Text Box 494">
          <a:extLst>
            <a:ext uri="{FF2B5EF4-FFF2-40B4-BE49-F238E27FC236}">
              <a16:creationId xmlns:a16="http://schemas.microsoft.com/office/drawing/2014/main" id="{862D8F70-AC72-4C94-A278-D600F9E5FFE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7"/>
    <xdr:sp macro="" textlink="">
      <xdr:nvSpPr>
        <xdr:cNvPr id="3475" name="Text Box 495">
          <a:extLst>
            <a:ext uri="{FF2B5EF4-FFF2-40B4-BE49-F238E27FC236}">
              <a16:creationId xmlns:a16="http://schemas.microsoft.com/office/drawing/2014/main" id="{BE1543DE-7444-45D5-AA6F-27FD12667BCF}"/>
            </a:ext>
          </a:extLst>
        </xdr:cNvPr>
        <xdr:cNvSpPr txBox="1">
          <a:spLocks noChangeArrowheads="1"/>
        </xdr:cNvSpPr>
      </xdr:nvSpPr>
      <xdr:spPr bwMode="auto">
        <a:xfrm>
          <a:off x="1076325" y="343852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7"/>
    <xdr:sp macro="" textlink="">
      <xdr:nvSpPr>
        <xdr:cNvPr id="3476" name="Text Box 496">
          <a:extLst>
            <a:ext uri="{FF2B5EF4-FFF2-40B4-BE49-F238E27FC236}">
              <a16:creationId xmlns:a16="http://schemas.microsoft.com/office/drawing/2014/main" id="{997B1247-0505-4E67-A2CF-C5014AE24663}"/>
            </a:ext>
          </a:extLst>
        </xdr:cNvPr>
        <xdr:cNvSpPr txBox="1">
          <a:spLocks noChangeArrowheads="1"/>
        </xdr:cNvSpPr>
      </xdr:nvSpPr>
      <xdr:spPr bwMode="auto">
        <a:xfrm>
          <a:off x="1076325" y="343852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477" name="Text Box 497">
          <a:extLst>
            <a:ext uri="{FF2B5EF4-FFF2-40B4-BE49-F238E27FC236}">
              <a16:creationId xmlns:a16="http://schemas.microsoft.com/office/drawing/2014/main" id="{B60AD27C-25E9-4C94-AB68-FCCB7E8AFAC8}"/>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478" name="Text Box 498">
          <a:extLst>
            <a:ext uri="{FF2B5EF4-FFF2-40B4-BE49-F238E27FC236}">
              <a16:creationId xmlns:a16="http://schemas.microsoft.com/office/drawing/2014/main" id="{79BF204D-1F6F-42F2-A847-F8251D37F70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7"/>
    <xdr:sp macro="" textlink="">
      <xdr:nvSpPr>
        <xdr:cNvPr id="3479" name="Text Box 499">
          <a:extLst>
            <a:ext uri="{FF2B5EF4-FFF2-40B4-BE49-F238E27FC236}">
              <a16:creationId xmlns:a16="http://schemas.microsoft.com/office/drawing/2014/main" id="{E58DDD87-5942-491E-8600-6C26F34C7C36}"/>
            </a:ext>
          </a:extLst>
        </xdr:cNvPr>
        <xdr:cNvSpPr txBox="1">
          <a:spLocks noChangeArrowheads="1"/>
        </xdr:cNvSpPr>
      </xdr:nvSpPr>
      <xdr:spPr bwMode="auto">
        <a:xfrm>
          <a:off x="1076325" y="343852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480" name="Text Box 500">
          <a:extLst>
            <a:ext uri="{FF2B5EF4-FFF2-40B4-BE49-F238E27FC236}">
              <a16:creationId xmlns:a16="http://schemas.microsoft.com/office/drawing/2014/main" id="{EE12F743-513B-4B87-BE8B-99D3F903A65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481" name="Text Box 501">
          <a:extLst>
            <a:ext uri="{FF2B5EF4-FFF2-40B4-BE49-F238E27FC236}">
              <a16:creationId xmlns:a16="http://schemas.microsoft.com/office/drawing/2014/main" id="{5AA04EA9-20E9-4E52-8270-77CA5C899FA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7"/>
    <xdr:sp macro="" textlink="">
      <xdr:nvSpPr>
        <xdr:cNvPr id="3482" name="Text Box 502">
          <a:extLst>
            <a:ext uri="{FF2B5EF4-FFF2-40B4-BE49-F238E27FC236}">
              <a16:creationId xmlns:a16="http://schemas.microsoft.com/office/drawing/2014/main" id="{9717D942-2E66-48B3-9EAF-C2E08FDBB64C}"/>
            </a:ext>
          </a:extLst>
        </xdr:cNvPr>
        <xdr:cNvSpPr txBox="1">
          <a:spLocks noChangeArrowheads="1"/>
        </xdr:cNvSpPr>
      </xdr:nvSpPr>
      <xdr:spPr bwMode="auto">
        <a:xfrm>
          <a:off x="1076325" y="343852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483" name="Text Box 503">
          <a:extLst>
            <a:ext uri="{FF2B5EF4-FFF2-40B4-BE49-F238E27FC236}">
              <a16:creationId xmlns:a16="http://schemas.microsoft.com/office/drawing/2014/main" id="{D0BCDE69-6474-44EF-BDCB-0F3EF7EB242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484" name="Text Box 504">
          <a:extLst>
            <a:ext uri="{FF2B5EF4-FFF2-40B4-BE49-F238E27FC236}">
              <a16:creationId xmlns:a16="http://schemas.microsoft.com/office/drawing/2014/main" id="{B8BC4065-36E0-4D27-A23C-DD73C25EB4E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7"/>
    <xdr:sp macro="" textlink="">
      <xdr:nvSpPr>
        <xdr:cNvPr id="3485" name="Text Box 505">
          <a:extLst>
            <a:ext uri="{FF2B5EF4-FFF2-40B4-BE49-F238E27FC236}">
              <a16:creationId xmlns:a16="http://schemas.microsoft.com/office/drawing/2014/main" id="{D536DA36-7EC8-4F6D-A69E-9E93CE72ECB2}"/>
            </a:ext>
          </a:extLst>
        </xdr:cNvPr>
        <xdr:cNvSpPr txBox="1">
          <a:spLocks noChangeArrowheads="1"/>
        </xdr:cNvSpPr>
      </xdr:nvSpPr>
      <xdr:spPr bwMode="auto">
        <a:xfrm>
          <a:off x="1076325" y="343852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486" name="Text Box 506">
          <a:extLst>
            <a:ext uri="{FF2B5EF4-FFF2-40B4-BE49-F238E27FC236}">
              <a16:creationId xmlns:a16="http://schemas.microsoft.com/office/drawing/2014/main" id="{E0F725EF-9FA0-4265-882A-64256D12276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487" name="Text Box 507">
          <a:extLst>
            <a:ext uri="{FF2B5EF4-FFF2-40B4-BE49-F238E27FC236}">
              <a16:creationId xmlns:a16="http://schemas.microsoft.com/office/drawing/2014/main" id="{2C299254-2690-437C-9B0B-0D24C18C4A3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4"/>
    <xdr:sp macro="" textlink="">
      <xdr:nvSpPr>
        <xdr:cNvPr id="3488" name="Text Box 508">
          <a:extLst>
            <a:ext uri="{FF2B5EF4-FFF2-40B4-BE49-F238E27FC236}">
              <a16:creationId xmlns:a16="http://schemas.microsoft.com/office/drawing/2014/main" id="{C0E0B9C9-5AD2-4FB2-8D36-788A7D18CE9A}"/>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489" name="Text Box 509">
          <a:extLst>
            <a:ext uri="{FF2B5EF4-FFF2-40B4-BE49-F238E27FC236}">
              <a16:creationId xmlns:a16="http://schemas.microsoft.com/office/drawing/2014/main" id="{C4A5DBEC-B661-414E-A0EF-D1F71BCACA9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490" name="Text Box 510">
          <a:extLst>
            <a:ext uri="{FF2B5EF4-FFF2-40B4-BE49-F238E27FC236}">
              <a16:creationId xmlns:a16="http://schemas.microsoft.com/office/drawing/2014/main" id="{8169392D-D61A-4449-AC0A-F5753877046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4"/>
    <xdr:sp macro="" textlink="">
      <xdr:nvSpPr>
        <xdr:cNvPr id="3491" name="Text Box 511">
          <a:extLst>
            <a:ext uri="{FF2B5EF4-FFF2-40B4-BE49-F238E27FC236}">
              <a16:creationId xmlns:a16="http://schemas.microsoft.com/office/drawing/2014/main" id="{DF5708D7-B5A3-4F4B-87F8-1C1EF5F952A3}"/>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492" name="Text Box 512">
          <a:extLst>
            <a:ext uri="{FF2B5EF4-FFF2-40B4-BE49-F238E27FC236}">
              <a16:creationId xmlns:a16="http://schemas.microsoft.com/office/drawing/2014/main" id="{6123F4EA-2AC0-498A-835A-EEB28239572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493" name="Text Box 513">
          <a:extLst>
            <a:ext uri="{FF2B5EF4-FFF2-40B4-BE49-F238E27FC236}">
              <a16:creationId xmlns:a16="http://schemas.microsoft.com/office/drawing/2014/main" id="{B5193280-7F8F-44D9-A99B-68A9E83C63B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4"/>
    <xdr:sp macro="" textlink="">
      <xdr:nvSpPr>
        <xdr:cNvPr id="3494" name="Text Box 514">
          <a:extLst>
            <a:ext uri="{FF2B5EF4-FFF2-40B4-BE49-F238E27FC236}">
              <a16:creationId xmlns:a16="http://schemas.microsoft.com/office/drawing/2014/main" id="{229ECBBD-5BD7-4F36-B74D-F47F01816A2E}"/>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4"/>
    <xdr:sp macro="" textlink="">
      <xdr:nvSpPr>
        <xdr:cNvPr id="3495" name="Text Box 515">
          <a:extLst>
            <a:ext uri="{FF2B5EF4-FFF2-40B4-BE49-F238E27FC236}">
              <a16:creationId xmlns:a16="http://schemas.microsoft.com/office/drawing/2014/main" id="{DDFA781F-2AA2-4E96-A43D-753E75EA8A4E}"/>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496" name="Text Box 516">
          <a:extLst>
            <a:ext uri="{FF2B5EF4-FFF2-40B4-BE49-F238E27FC236}">
              <a16:creationId xmlns:a16="http://schemas.microsoft.com/office/drawing/2014/main" id="{E3095ED4-8648-4F9F-B3B7-32E20813C83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497" name="Text Box 517">
          <a:extLst>
            <a:ext uri="{FF2B5EF4-FFF2-40B4-BE49-F238E27FC236}">
              <a16:creationId xmlns:a16="http://schemas.microsoft.com/office/drawing/2014/main" id="{C18D0D2E-8727-4E1E-84E9-71A2807BAF0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4"/>
    <xdr:sp macro="" textlink="">
      <xdr:nvSpPr>
        <xdr:cNvPr id="3498" name="Text Box 518">
          <a:extLst>
            <a:ext uri="{FF2B5EF4-FFF2-40B4-BE49-F238E27FC236}">
              <a16:creationId xmlns:a16="http://schemas.microsoft.com/office/drawing/2014/main" id="{1E98C6D7-E457-43FF-B397-A9E3C12766A2}"/>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499" name="Text Box 519">
          <a:extLst>
            <a:ext uri="{FF2B5EF4-FFF2-40B4-BE49-F238E27FC236}">
              <a16:creationId xmlns:a16="http://schemas.microsoft.com/office/drawing/2014/main" id="{89C180E7-1089-401A-B967-F992D4AF70F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500" name="Text Box 520">
          <a:extLst>
            <a:ext uri="{FF2B5EF4-FFF2-40B4-BE49-F238E27FC236}">
              <a16:creationId xmlns:a16="http://schemas.microsoft.com/office/drawing/2014/main" id="{57D06AE2-E3A8-4668-B919-767E9044F14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4"/>
    <xdr:sp macro="" textlink="">
      <xdr:nvSpPr>
        <xdr:cNvPr id="3501" name="Text Box 521">
          <a:extLst>
            <a:ext uri="{FF2B5EF4-FFF2-40B4-BE49-F238E27FC236}">
              <a16:creationId xmlns:a16="http://schemas.microsoft.com/office/drawing/2014/main" id="{AF1473FF-7DCA-40A5-BE85-1EA169E37EF9}"/>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502" name="Text Box 522">
          <a:extLst>
            <a:ext uri="{FF2B5EF4-FFF2-40B4-BE49-F238E27FC236}">
              <a16:creationId xmlns:a16="http://schemas.microsoft.com/office/drawing/2014/main" id="{A5D6CB21-C22E-48F6-A77B-FBE9F4D711A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503" name="Text Box 523">
          <a:extLst>
            <a:ext uri="{FF2B5EF4-FFF2-40B4-BE49-F238E27FC236}">
              <a16:creationId xmlns:a16="http://schemas.microsoft.com/office/drawing/2014/main" id="{DFC7A742-D6B0-4515-9417-C1050C5487A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4"/>
    <xdr:sp macro="" textlink="">
      <xdr:nvSpPr>
        <xdr:cNvPr id="3504" name="Text Box 524">
          <a:extLst>
            <a:ext uri="{FF2B5EF4-FFF2-40B4-BE49-F238E27FC236}">
              <a16:creationId xmlns:a16="http://schemas.microsoft.com/office/drawing/2014/main" id="{BEEB57AD-3F03-450E-BE4A-FE5C4399DFBC}"/>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4"/>
    <xdr:sp macro="" textlink="">
      <xdr:nvSpPr>
        <xdr:cNvPr id="3505" name="Text Box 525">
          <a:extLst>
            <a:ext uri="{FF2B5EF4-FFF2-40B4-BE49-F238E27FC236}">
              <a16:creationId xmlns:a16="http://schemas.microsoft.com/office/drawing/2014/main" id="{6506378A-3422-4255-94E4-E6FADCE737CD}"/>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506" name="Text Box 526">
          <a:extLst>
            <a:ext uri="{FF2B5EF4-FFF2-40B4-BE49-F238E27FC236}">
              <a16:creationId xmlns:a16="http://schemas.microsoft.com/office/drawing/2014/main" id="{A2E9D846-54AB-4766-8168-3B344B5FA9D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507" name="Text Box 527">
          <a:extLst>
            <a:ext uri="{FF2B5EF4-FFF2-40B4-BE49-F238E27FC236}">
              <a16:creationId xmlns:a16="http://schemas.microsoft.com/office/drawing/2014/main" id="{82AD4CB7-9F3E-4E02-83E1-8FAC6B3ABAB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4"/>
    <xdr:sp macro="" textlink="">
      <xdr:nvSpPr>
        <xdr:cNvPr id="3508" name="Text Box 528">
          <a:extLst>
            <a:ext uri="{FF2B5EF4-FFF2-40B4-BE49-F238E27FC236}">
              <a16:creationId xmlns:a16="http://schemas.microsoft.com/office/drawing/2014/main" id="{A3C8849A-022B-4812-A1B6-DE6FF9C14BBF}"/>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509" name="Text Box 529">
          <a:extLst>
            <a:ext uri="{FF2B5EF4-FFF2-40B4-BE49-F238E27FC236}">
              <a16:creationId xmlns:a16="http://schemas.microsoft.com/office/drawing/2014/main" id="{353EDF03-79A3-43DE-8450-0D13F9187D0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510" name="Text Box 530">
          <a:extLst>
            <a:ext uri="{FF2B5EF4-FFF2-40B4-BE49-F238E27FC236}">
              <a16:creationId xmlns:a16="http://schemas.microsoft.com/office/drawing/2014/main" id="{23E43332-4A84-459D-A27F-D494A5B772C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4"/>
    <xdr:sp macro="" textlink="">
      <xdr:nvSpPr>
        <xdr:cNvPr id="3511" name="Text Box 531">
          <a:extLst>
            <a:ext uri="{FF2B5EF4-FFF2-40B4-BE49-F238E27FC236}">
              <a16:creationId xmlns:a16="http://schemas.microsoft.com/office/drawing/2014/main" id="{16E9CF80-7C6E-46AE-8461-CAE3C7BF795A}"/>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512" name="Text Box 532">
          <a:extLst>
            <a:ext uri="{FF2B5EF4-FFF2-40B4-BE49-F238E27FC236}">
              <a16:creationId xmlns:a16="http://schemas.microsoft.com/office/drawing/2014/main" id="{57E30853-2A01-4BA6-A42A-DFA9CEED478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513" name="Text Box 533">
          <a:extLst>
            <a:ext uri="{FF2B5EF4-FFF2-40B4-BE49-F238E27FC236}">
              <a16:creationId xmlns:a16="http://schemas.microsoft.com/office/drawing/2014/main" id="{C6CA4D35-A03F-4E96-9701-CFF369C6614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4"/>
    <xdr:sp macro="" textlink="">
      <xdr:nvSpPr>
        <xdr:cNvPr id="3514" name="Text Box 534">
          <a:extLst>
            <a:ext uri="{FF2B5EF4-FFF2-40B4-BE49-F238E27FC236}">
              <a16:creationId xmlns:a16="http://schemas.microsoft.com/office/drawing/2014/main" id="{1328B335-AED5-4B87-99F6-9E833CFADF17}"/>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6"/>
    <xdr:sp macro="" textlink="">
      <xdr:nvSpPr>
        <xdr:cNvPr id="3515" name="Text Box 535">
          <a:extLst>
            <a:ext uri="{FF2B5EF4-FFF2-40B4-BE49-F238E27FC236}">
              <a16:creationId xmlns:a16="http://schemas.microsoft.com/office/drawing/2014/main" id="{E2F56E6A-3896-4066-8B87-D9C4D1AB2EE4}"/>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516" name="Text Box 536">
          <a:extLst>
            <a:ext uri="{FF2B5EF4-FFF2-40B4-BE49-F238E27FC236}">
              <a16:creationId xmlns:a16="http://schemas.microsoft.com/office/drawing/2014/main" id="{81693165-241F-44D3-A6BC-235CC2B1F64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517" name="Text Box 537">
          <a:extLst>
            <a:ext uri="{FF2B5EF4-FFF2-40B4-BE49-F238E27FC236}">
              <a16:creationId xmlns:a16="http://schemas.microsoft.com/office/drawing/2014/main" id="{69B0BF34-801D-4419-8B01-461463B2698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6"/>
    <xdr:sp macro="" textlink="">
      <xdr:nvSpPr>
        <xdr:cNvPr id="3518" name="Text Box 538">
          <a:extLst>
            <a:ext uri="{FF2B5EF4-FFF2-40B4-BE49-F238E27FC236}">
              <a16:creationId xmlns:a16="http://schemas.microsoft.com/office/drawing/2014/main" id="{15563144-5F2B-4419-A66E-03F566B83596}"/>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519" name="Text Box 539">
          <a:extLst>
            <a:ext uri="{FF2B5EF4-FFF2-40B4-BE49-F238E27FC236}">
              <a16:creationId xmlns:a16="http://schemas.microsoft.com/office/drawing/2014/main" id="{46A7D0CA-E809-4ADB-B196-9878A2A44B28}"/>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520" name="Text Box 540">
          <a:extLst>
            <a:ext uri="{FF2B5EF4-FFF2-40B4-BE49-F238E27FC236}">
              <a16:creationId xmlns:a16="http://schemas.microsoft.com/office/drawing/2014/main" id="{B645F551-4596-4EC9-AB06-9A10ABD9FAE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6"/>
    <xdr:sp macro="" textlink="">
      <xdr:nvSpPr>
        <xdr:cNvPr id="3521" name="Text Box 541">
          <a:extLst>
            <a:ext uri="{FF2B5EF4-FFF2-40B4-BE49-F238E27FC236}">
              <a16:creationId xmlns:a16="http://schemas.microsoft.com/office/drawing/2014/main" id="{8D4ECAC2-6478-493C-A137-BB18C86EEEAC}"/>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522" name="Text Box 542">
          <a:extLst>
            <a:ext uri="{FF2B5EF4-FFF2-40B4-BE49-F238E27FC236}">
              <a16:creationId xmlns:a16="http://schemas.microsoft.com/office/drawing/2014/main" id="{74C56D77-403C-43F0-989A-75DD74511F1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523" name="Text Box 543">
          <a:extLst>
            <a:ext uri="{FF2B5EF4-FFF2-40B4-BE49-F238E27FC236}">
              <a16:creationId xmlns:a16="http://schemas.microsoft.com/office/drawing/2014/main" id="{D235A929-BA0D-47CC-BFAB-68DD54FB496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6"/>
    <xdr:sp macro="" textlink="">
      <xdr:nvSpPr>
        <xdr:cNvPr id="3524" name="Text Box 544">
          <a:extLst>
            <a:ext uri="{FF2B5EF4-FFF2-40B4-BE49-F238E27FC236}">
              <a16:creationId xmlns:a16="http://schemas.microsoft.com/office/drawing/2014/main" id="{3FAAA75E-7F26-47C8-B8DD-9D4B37D85A10}"/>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525" name="Text Box 545">
          <a:extLst>
            <a:ext uri="{FF2B5EF4-FFF2-40B4-BE49-F238E27FC236}">
              <a16:creationId xmlns:a16="http://schemas.microsoft.com/office/drawing/2014/main" id="{B9723493-DF13-4F70-BD7D-36AC5CCE8EE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526" name="Text Box 546">
          <a:extLst>
            <a:ext uri="{FF2B5EF4-FFF2-40B4-BE49-F238E27FC236}">
              <a16:creationId xmlns:a16="http://schemas.microsoft.com/office/drawing/2014/main" id="{02A6128C-1223-46A6-92F7-C49331AC993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6"/>
    <xdr:sp macro="" textlink="">
      <xdr:nvSpPr>
        <xdr:cNvPr id="3527" name="Text Box 547">
          <a:extLst>
            <a:ext uri="{FF2B5EF4-FFF2-40B4-BE49-F238E27FC236}">
              <a16:creationId xmlns:a16="http://schemas.microsoft.com/office/drawing/2014/main" id="{B022EC93-AF22-42E7-A0BA-77ECAF684A94}"/>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528" name="Text Box 548">
          <a:extLst>
            <a:ext uri="{FF2B5EF4-FFF2-40B4-BE49-F238E27FC236}">
              <a16:creationId xmlns:a16="http://schemas.microsoft.com/office/drawing/2014/main" id="{8D18EE9D-0D09-435C-AB21-9C6A509F3C6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529" name="Text Box 549">
          <a:extLst>
            <a:ext uri="{FF2B5EF4-FFF2-40B4-BE49-F238E27FC236}">
              <a16:creationId xmlns:a16="http://schemas.microsoft.com/office/drawing/2014/main" id="{923F5865-BA81-44F0-B775-966EF5AB9FA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6"/>
    <xdr:sp macro="" textlink="">
      <xdr:nvSpPr>
        <xdr:cNvPr id="3530" name="Text Box 550">
          <a:extLst>
            <a:ext uri="{FF2B5EF4-FFF2-40B4-BE49-F238E27FC236}">
              <a16:creationId xmlns:a16="http://schemas.microsoft.com/office/drawing/2014/main" id="{797F5C25-DF5C-4C45-A74C-587B2142F023}"/>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6"/>
    <xdr:sp macro="" textlink="">
      <xdr:nvSpPr>
        <xdr:cNvPr id="3531" name="Text Box 551">
          <a:extLst>
            <a:ext uri="{FF2B5EF4-FFF2-40B4-BE49-F238E27FC236}">
              <a16:creationId xmlns:a16="http://schemas.microsoft.com/office/drawing/2014/main" id="{E512051B-130F-4922-906E-34301B7551D4}"/>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532" name="Text Box 552">
          <a:extLst>
            <a:ext uri="{FF2B5EF4-FFF2-40B4-BE49-F238E27FC236}">
              <a16:creationId xmlns:a16="http://schemas.microsoft.com/office/drawing/2014/main" id="{2C8C2C24-72D3-4BD3-BE94-FD477D69966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533" name="Text Box 553">
          <a:extLst>
            <a:ext uri="{FF2B5EF4-FFF2-40B4-BE49-F238E27FC236}">
              <a16:creationId xmlns:a16="http://schemas.microsoft.com/office/drawing/2014/main" id="{1CDAFD4B-6432-4389-A570-38B817275DD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6"/>
    <xdr:sp macro="" textlink="">
      <xdr:nvSpPr>
        <xdr:cNvPr id="3534" name="Text Box 554">
          <a:extLst>
            <a:ext uri="{FF2B5EF4-FFF2-40B4-BE49-F238E27FC236}">
              <a16:creationId xmlns:a16="http://schemas.microsoft.com/office/drawing/2014/main" id="{A41DDD2B-2ED0-4C0A-9469-607EF0B95294}"/>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535" name="Text Box 555">
          <a:extLst>
            <a:ext uri="{FF2B5EF4-FFF2-40B4-BE49-F238E27FC236}">
              <a16:creationId xmlns:a16="http://schemas.microsoft.com/office/drawing/2014/main" id="{E62EFEC4-B45C-456E-AB40-379432ABA8D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536" name="Text Box 556">
          <a:extLst>
            <a:ext uri="{FF2B5EF4-FFF2-40B4-BE49-F238E27FC236}">
              <a16:creationId xmlns:a16="http://schemas.microsoft.com/office/drawing/2014/main" id="{EDFD045F-BB7D-4097-84A3-0D6109FDACF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6"/>
    <xdr:sp macro="" textlink="">
      <xdr:nvSpPr>
        <xdr:cNvPr id="3537" name="Text Box 557">
          <a:extLst>
            <a:ext uri="{FF2B5EF4-FFF2-40B4-BE49-F238E27FC236}">
              <a16:creationId xmlns:a16="http://schemas.microsoft.com/office/drawing/2014/main" id="{2AF7C2AF-9F7D-4262-926E-1A29F38DCF37}"/>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538" name="Text Box 558">
          <a:extLst>
            <a:ext uri="{FF2B5EF4-FFF2-40B4-BE49-F238E27FC236}">
              <a16:creationId xmlns:a16="http://schemas.microsoft.com/office/drawing/2014/main" id="{744D9DD2-37EF-44EA-AD84-2612854A17B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539" name="Text Box 559">
          <a:extLst>
            <a:ext uri="{FF2B5EF4-FFF2-40B4-BE49-F238E27FC236}">
              <a16:creationId xmlns:a16="http://schemas.microsoft.com/office/drawing/2014/main" id="{4A7012F6-8856-415D-99CA-B4BE7EC292D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6"/>
    <xdr:sp macro="" textlink="">
      <xdr:nvSpPr>
        <xdr:cNvPr id="3540" name="Text Box 560">
          <a:extLst>
            <a:ext uri="{FF2B5EF4-FFF2-40B4-BE49-F238E27FC236}">
              <a16:creationId xmlns:a16="http://schemas.microsoft.com/office/drawing/2014/main" id="{A9819E45-497E-4369-97BF-F1AF20160CE9}"/>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6"/>
    <xdr:sp macro="" textlink="">
      <xdr:nvSpPr>
        <xdr:cNvPr id="3541" name="Text Box 561">
          <a:extLst>
            <a:ext uri="{FF2B5EF4-FFF2-40B4-BE49-F238E27FC236}">
              <a16:creationId xmlns:a16="http://schemas.microsoft.com/office/drawing/2014/main" id="{A22FD52D-80B8-459D-A114-BA05CBE52297}"/>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542" name="Text Box 562">
          <a:extLst>
            <a:ext uri="{FF2B5EF4-FFF2-40B4-BE49-F238E27FC236}">
              <a16:creationId xmlns:a16="http://schemas.microsoft.com/office/drawing/2014/main" id="{E57A107C-3998-462E-8795-DFBF176CB05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543" name="Text Box 563">
          <a:extLst>
            <a:ext uri="{FF2B5EF4-FFF2-40B4-BE49-F238E27FC236}">
              <a16:creationId xmlns:a16="http://schemas.microsoft.com/office/drawing/2014/main" id="{A8279A14-6D7A-4F5D-BE8A-977E948FD8A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6"/>
    <xdr:sp macro="" textlink="">
      <xdr:nvSpPr>
        <xdr:cNvPr id="3544" name="Text Box 564">
          <a:extLst>
            <a:ext uri="{FF2B5EF4-FFF2-40B4-BE49-F238E27FC236}">
              <a16:creationId xmlns:a16="http://schemas.microsoft.com/office/drawing/2014/main" id="{F6EC8A9A-587E-4CE2-9327-35BFD95CA50D}"/>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545" name="Text Box 565">
          <a:extLst>
            <a:ext uri="{FF2B5EF4-FFF2-40B4-BE49-F238E27FC236}">
              <a16:creationId xmlns:a16="http://schemas.microsoft.com/office/drawing/2014/main" id="{20E57939-4405-43E6-82C1-C2B112EE449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546" name="Text Box 566">
          <a:extLst>
            <a:ext uri="{FF2B5EF4-FFF2-40B4-BE49-F238E27FC236}">
              <a16:creationId xmlns:a16="http://schemas.microsoft.com/office/drawing/2014/main" id="{8B9CB670-2362-4F57-840D-9FC1BFA8025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6"/>
    <xdr:sp macro="" textlink="">
      <xdr:nvSpPr>
        <xdr:cNvPr id="3547" name="Text Box 567">
          <a:extLst>
            <a:ext uri="{FF2B5EF4-FFF2-40B4-BE49-F238E27FC236}">
              <a16:creationId xmlns:a16="http://schemas.microsoft.com/office/drawing/2014/main" id="{36B53CED-2B11-40B6-9F32-5E323EC20E58}"/>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548" name="Text Box 568">
          <a:extLst>
            <a:ext uri="{FF2B5EF4-FFF2-40B4-BE49-F238E27FC236}">
              <a16:creationId xmlns:a16="http://schemas.microsoft.com/office/drawing/2014/main" id="{658438AF-7BB1-4FD5-94E6-ADDC9939EFB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549" name="Text Box 569">
          <a:extLst>
            <a:ext uri="{FF2B5EF4-FFF2-40B4-BE49-F238E27FC236}">
              <a16:creationId xmlns:a16="http://schemas.microsoft.com/office/drawing/2014/main" id="{73FA1ABA-FFED-4943-888E-0AD70B24668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6"/>
    <xdr:sp macro="" textlink="">
      <xdr:nvSpPr>
        <xdr:cNvPr id="3550" name="Text Box 570">
          <a:extLst>
            <a:ext uri="{FF2B5EF4-FFF2-40B4-BE49-F238E27FC236}">
              <a16:creationId xmlns:a16="http://schemas.microsoft.com/office/drawing/2014/main" id="{04676BB4-45EF-4B1D-B159-9F83CEA2122E}"/>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6"/>
    <xdr:sp macro="" textlink="">
      <xdr:nvSpPr>
        <xdr:cNvPr id="3551" name="Text Box 571">
          <a:extLst>
            <a:ext uri="{FF2B5EF4-FFF2-40B4-BE49-F238E27FC236}">
              <a16:creationId xmlns:a16="http://schemas.microsoft.com/office/drawing/2014/main" id="{7CFB8CD9-0446-4D06-A739-2F9DA0CE98D8}"/>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552" name="Text Box 572">
          <a:extLst>
            <a:ext uri="{FF2B5EF4-FFF2-40B4-BE49-F238E27FC236}">
              <a16:creationId xmlns:a16="http://schemas.microsoft.com/office/drawing/2014/main" id="{A3A708F4-E593-4386-830A-6C6C1400549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553" name="Text Box 573">
          <a:extLst>
            <a:ext uri="{FF2B5EF4-FFF2-40B4-BE49-F238E27FC236}">
              <a16:creationId xmlns:a16="http://schemas.microsoft.com/office/drawing/2014/main" id="{A9E096C8-D61C-4442-B20A-6B6DDB65468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6"/>
    <xdr:sp macro="" textlink="">
      <xdr:nvSpPr>
        <xdr:cNvPr id="3554" name="Text Box 574">
          <a:extLst>
            <a:ext uri="{FF2B5EF4-FFF2-40B4-BE49-F238E27FC236}">
              <a16:creationId xmlns:a16="http://schemas.microsoft.com/office/drawing/2014/main" id="{14B3C58A-C085-4E6A-92B1-35F25D396E1B}"/>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555" name="Text Box 575">
          <a:extLst>
            <a:ext uri="{FF2B5EF4-FFF2-40B4-BE49-F238E27FC236}">
              <a16:creationId xmlns:a16="http://schemas.microsoft.com/office/drawing/2014/main" id="{E12A2ADE-B5DE-4460-BA9A-7D98CA11432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556" name="Text Box 576">
          <a:extLst>
            <a:ext uri="{FF2B5EF4-FFF2-40B4-BE49-F238E27FC236}">
              <a16:creationId xmlns:a16="http://schemas.microsoft.com/office/drawing/2014/main" id="{09BA9048-93FA-4EC1-B343-FB85BC0F5B4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6"/>
    <xdr:sp macro="" textlink="">
      <xdr:nvSpPr>
        <xdr:cNvPr id="3557" name="Text Box 577">
          <a:extLst>
            <a:ext uri="{FF2B5EF4-FFF2-40B4-BE49-F238E27FC236}">
              <a16:creationId xmlns:a16="http://schemas.microsoft.com/office/drawing/2014/main" id="{DDBC14A9-5533-4449-833F-313C732BEB92}"/>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558" name="Text Box 578">
          <a:extLst>
            <a:ext uri="{FF2B5EF4-FFF2-40B4-BE49-F238E27FC236}">
              <a16:creationId xmlns:a16="http://schemas.microsoft.com/office/drawing/2014/main" id="{C767A6ED-4CC6-48DF-8628-C4D31B6B523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559" name="Text Box 579">
          <a:extLst>
            <a:ext uri="{FF2B5EF4-FFF2-40B4-BE49-F238E27FC236}">
              <a16:creationId xmlns:a16="http://schemas.microsoft.com/office/drawing/2014/main" id="{8471009E-C2D1-46C9-97D9-0E0E098C604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6"/>
    <xdr:sp macro="" textlink="">
      <xdr:nvSpPr>
        <xdr:cNvPr id="3560" name="Text Box 580">
          <a:extLst>
            <a:ext uri="{FF2B5EF4-FFF2-40B4-BE49-F238E27FC236}">
              <a16:creationId xmlns:a16="http://schemas.microsoft.com/office/drawing/2014/main" id="{6A48F381-0CD6-400F-8E5E-2C51203591E9}"/>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561" name="Text Box 581">
          <a:extLst>
            <a:ext uri="{FF2B5EF4-FFF2-40B4-BE49-F238E27FC236}">
              <a16:creationId xmlns:a16="http://schemas.microsoft.com/office/drawing/2014/main" id="{83CD7F47-8B45-4F96-8756-D6523C7FC2C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562" name="Text Box 582">
          <a:extLst>
            <a:ext uri="{FF2B5EF4-FFF2-40B4-BE49-F238E27FC236}">
              <a16:creationId xmlns:a16="http://schemas.microsoft.com/office/drawing/2014/main" id="{A40CF369-BA38-4967-8691-2B01AE389CB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6"/>
    <xdr:sp macro="" textlink="">
      <xdr:nvSpPr>
        <xdr:cNvPr id="3563" name="Text Box 583">
          <a:extLst>
            <a:ext uri="{FF2B5EF4-FFF2-40B4-BE49-F238E27FC236}">
              <a16:creationId xmlns:a16="http://schemas.microsoft.com/office/drawing/2014/main" id="{09BD55EB-A42C-498D-8BBA-A04E666FA01B}"/>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564" name="Text Box 584">
          <a:extLst>
            <a:ext uri="{FF2B5EF4-FFF2-40B4-BE49-F238E27FC236}">
              <a16:creationId xmlns:a16="http://schemas.microsoft.com/office/drawing/2014/main" id="{BC2A5BCC-3252-401D-B8CB-A4FFAC05DA7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565" name="Text Box 585">
          <a:extLst>
            <a:ext uri="{FF2B5EF4-FFF2-40B4-BE49-F238E27FC236}">
              <a16:creationId xmlns:a16="http://schemas.microsoft.com/office/drawing/2014/main" id="{87042418-63BA-4AD5-9101-95E3F5D0169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6"/>
    <xdr:sp macro="" textlink="">
      <xdr:nvSpPr>
        <xdr:cNvPr id="3566" name="Text Box 586">
          <a:extLst>
            <a:ext uri="{FF2B5EF4-FFF2-40B4-BE49-F238E27FC236}">
              <a16:creationId xmlns:a16="http://schemas.microsoft.com/office/drawing/2014/main" id="{1F99E773-A022-4F03-9F3F-B392029B8863}"/>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6"/>
    <xdr:sp macro="" textlink="">
      <xdr:nvSpPr>
        <xdr:cNvPr id="3567" name="Text Box 587">
          <a:extLst>
            <a:ext uri="{FF2B5EF4-FFF2-40B4-BE49-F238E27FC236}">
              <a16:creationId xmlns:a16="http://schemas.microsoft.com/office/drawing/2014/main" id="{D362C0B0-7A56-4BDA-9D7D-3C2143F178D3}"/>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568" name="Text Box 588">
          <a:extLst>
            <a:ext uri="{FF2B5EF4-FFF2-40B4-BE49-F238E27FC236}">
              <a16:creationId xmlns:a16="http://schemas.microsoft.com/office/drawing/2014/main" id="{0F364DAC-8202-4BF3-A7B1-3BE7426A6BC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569" name="Text Box 589">
          <a:extLst>
            <a:ext uri="{FF2B5EF4-FFF2-40B4-BE49-F238E27FC236}">
              <a16:creationId xmlns:a16="http://schemas.microsoft.com/office/drawing/2014/main" id="{BA4C85B0-5152-40D9-92EF-9BDE35A6015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6"/>
    <xdr:sp macro="" textlink="">
      <xdr:nvSpPr>
        <xdr:cNvPr id="3570" name="Text Box 590">
          <a:extLst>
            <a:ext uri="{FF2B5EF4-FFF2-40B4-BE49-F238E27FC236}">
              <a16:creationId xmlns:a16="http://schemas.microsoft.com/office/drawing/2014/main" id="{8D5CF3F3-F43C-4147-9C4F-444148694DE8}"/>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571" name="Text Box 591">
          <a:extLst>
            <a:ext uri="{FF2B5EF4-FFF2-40B4-BE49-F238E27FC236}">
              <a16:creationId xmlns:a16="http://schemas.microsoft.com/office/drawing/2014/main" id="{BC0F90A0-E09E-48D6-8B0F-FB24F528EF2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572" name="Text Box 592">
          <a:extLst>
            <a:ext uri="{FF2B5EF4-FFF2-40B4-BE49-F238E27FC236}">
              <a16:creationId xmlns:a16="http://schemas.microsoft.com/office/drawing/2014/main" id="{E7C68B4C-D394-45D4-B78C-A85AEE32987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6"/>
    <xdr:sp macro="" textlink="">
      <xdr:nvSpPr>
        <xdr:cNvPr id="3573" name="Text Box 593">
          <a:extLst>
            <a:ext uri="{FF2B5EF4-FFF2-40B4-BE49-F238E27FC236}">
              <a16:creationId xmlns:a16="http://schemas.microsoft.com/office/drawing/2014/main" id="{4F78F3AE-802F-4845-8103-C80FC75EAF6A}"/>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574" name="Text Box 594">
          <a:extLst>
            <a:ext uri="{FF2B5EF4-FFF2-40B4-BE49-F238E27FC236}">
              <a16:creationId xmlns:a16="http://schemas.microsoft.com/office/drawing/2014/main" id="{8F284430-FF0C-43C5-9214-447B0CD7D76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575" name="Text Box 595">
          <a:extLst>
            <a:ext uri="{FF2B5EF4-FFF2-40B4-BE49-F238E27FC236}">
              <a16:creationId xmlns:a16="http://schemas.microsoft.com/office/drawing/2014/main" id="{DDFC5AB9-8C9D-4472-ADA7-5A2E2840E90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6"/>
    <xdr:sp macro="" textlink="">
      <xdr:nvSpPr>
        <xdr:cNvPr id="3576" name="Text Box 596">
          <a:extLst>
            <a:ext uri="{FF2B5EF4-FFF2-40B4-BE49-F238E27FC236}">
              <a16:creationId xmlns:a16="http://schemas.microsoft.com/office/drawing/2014/main" id="{BADD20DF-CD60-4446-A307-C6C070FA9823}"/>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6"/>
    <xdr:sp macro="" textlink="">
      <xdr:nvSpPr>
        <xdr:cNvPr id="3577" name="Text Box 597">
          <a:extLst>
            <a:ext uri="{FF2B5EF4-FFF2-40B4-BE49-F238E27FC236}">
              <a16:creationId xmlns:a16="http://schemas.microsoft.com/office/drawing/2014/main" id="{BA0BCEA9-CDC8-4AA9-8D79-615B8659C18A}"/>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578" name="Text Box 598">
          <a:extLst>
            <a:ext uri="{FF2B5EF4-FFF2-40B4-BE49-F238E27FC236}">
              <a16:creationId xmlns:a16="http://schemas.microsoft.com/office/drawing/2014/main" id="{0EB84CAC-5A09-46B6-90A5-E7886A67590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579" name="Text Box 599">
          <a:extLst>
            <a:ext uri="{FF2B5EF4-FFF2-40B4-BE49-F238E27FC236}">
              <a16:creationId xmlns:a16="http://schemas.microsoft.com/office/drawing/2014/main" id="{594362E5-8EA0-4B59-95BA-D407CAFF8A8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6"/>
    <xdr:sp macro="" textlink="">
      <xdr:nvSpPr>
        <xdr:cNvPr id="3580" name="Text Box 600">
          <a:extLst>
            <a:ext uri="{FF2B5EF4-FFF2-40B4-BE49-F238E27FC236}">
              <a16:creationId xmlns:a16="http://schemas.microsoft.com/office/drawing/2014/main" id="{854C76DF-56A0-4A0D-A525-689E3B15530D}"/>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581" name="Text Box 601">
          <a:extLst>
            <a:ext uri="{FF2B5EF4-FFF2-40B4-BE49-F238E27FC236}">
              <a16:creationId xmlns:a16="http://schemas.microsoft.com/office/drawing/2014/main" id="{CFBBF82D-8E5D-4858-87E4-00997BA4D40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582" name="Text Box 602">
          <a:extLst>
            <a:ext uri="{FF2B5EF4-FFF2-40B4-BE49-F238E27FC236}">
              <a16:creationId xmlns:a16="http://schemas.microsoft.com/office/drawing/2014/main" id="{F8C536D0-7FAB-465F-9966-CCA0A656B55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6"/>
    <xdr:sp macro="" textlink="">
      <xdr:nvSpPr>
        <xdr:cNvPr id="3583" name="Text Box 603">
          <a:extLst>
            <a:ext uri="{FF2B5EF4-FFF2-40B4-BE49-F238E27FC236}">
              <a16:creationId xmlns:a16="http://schemas.microsoft.com/office/drawing/2014/main" id="{5CADFED3-5A50-4439-AA90-04CA05970FBF}"/>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584" name="Text Box 604">
          <a:extLst>
            <a:ext uri="{FF2B5EF4-FFF2-40B4-BE49-F238E27FC236}">
              <a16:creationId xmlns:a16="http://schemas.microsoft.com/office/drawing/2014/main" id="{D8EF0DD9-614F-4843-994E-3639EE0B48D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585" name="Text Box 605">
          <a:extLst>
            <a:ext uri="{FF2B5EF4-FFF2-40B4-BE49-F238E27FC236}">
              <a16:creationId xmlns:a16="http://schemas.microsoft.com/office/drawing/2014/main" id="{DE18E03E-E2A4-4F7A-BD05-CC31192F7A6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6"/>
    <xdr:sp macro="" textlink="">
      <xdr:nvSpPr>
        <xdr:cNvPr id="3586" name="Text Box 606">
          <a:extLst>
            <a:ext uri="{FF2B5EF4-FFF2-40B4-BE49-F238E27FC236}">
              <a16:creationId xmlns:a16="http://schemas.microsoft.com/office/drawing/2014/main" id="{2A2520EA-3840-487C-A722-53D4C3027467}"/>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3"/>
    <xdr:sp macro="" textlink="">
      <xdr:nvSpPr>
        <xdr:cNvPr id="3587" name="Text Box 607">
          <a:extLst>
            <a:ext uri="{FF2B5EF4-FFF2-40B4-BE49-F238E27FC236}">
              <a16:creationId xmlns:a16="http://schemas.microsoft.com/office/drawing/2014/main" id="{0F3A6D46-6728-43AE-8B29-A21E3DCC01D2}"/>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588" name="Text Box 608">
          <a:extLst>
            <a:ext uri="{FF2B5EF4-FFF2-40B4-BE49-F238E27FC236}">
              <a16:creationId xmlns:a16="http://schemas.microsoft.com/office/drawing/2014/main" id="{83EDAC4D-0354-4691-ABAD-6DFC9491704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589" name="Text Box 609">
          <a:extLst>
            <a:ext uri="{FF2B5EF4-FFF2-40B4-BE49-F238E27FC236}">
              <a16:creationId xmlns:a16="http://schemas.microsoft.com/office/drawing/2014/main" id="{9D1D129C-02CF-45F9-8B83-5F6FF1F19B6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3"/>
    <xdr:sp macro="" textlink="">
      <xdr:nvSpPr>
        <xdr:cNvPr id="3590" name="Text Box 610">
          <a:extLst>
            <a:ext uri="{FF2B5EF4-FFF2-40B4-BE49-F238E27FC236}">
              <a16:creationId xmlns:a16="http://schemas.microsoft.com/office/drawing/2014/main" id="{E6239493-D7C8-4832-BD29-1BB434973F8D}"/>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591" name="Text Box 611">
          <a:extLst>
            <a:ext uri="{FF2B5EF4-FFF2-40B4-BE49-F238E27FC236}">
              <a16:creationId xmlns:a16="http://schemas.microsoft.com/office/drawing/2014/main" id="{1FA3A455-9677-4D25-A3EE-46C8EB6C593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592" name="Text Box 612">
          <a:extLst>
            <a:ext uri="{FF2B5EF4-FFF2-40B4-BE49-F238E27FC236}">
              <a16:creationId xmlns:a16="http://schemas.microsoft.com/office/drawing/2014/main" id="{C2AB0D7A-F940-40AD-898D-21BA679FA6B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3"/>
    <xdr:sp macro="" textlink="">
      <xdr:nvSpPr>
        <xdr:cNvPr id="3593" name="Text Box 613">
          <a:extLst>
            <a:ext uri="{FF2B5EF4-FFF2-40B4-BE49-F238E27FC236}">
              <a16:creationId xmlns:a16="http://schemas.microsoft.com/office/drawing/2014/main" id="{617CF515-1147-462B-B013-0B8C0DDB219E}"/>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594" name="Text Box 614">
          <a:extLst>
            <a:ext uri="{FF2B5EF4-FFF2-40B4-BE49-F238E27FC236}">
              <a16:creationId xmlns:a16="http://schemas.microsoft.com/office/drawing/2014/main" id="{43609E84-9450-460C-A1EB-47447B6CA92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595" name="Text Box 615">
          <a:extLst>
            <a:ext uri="{FF2B5EF4-FFF2-40B4-BE49-F238E27FC236}">
              <a16:creationId xmlns:a16="http://schemas.microsoft.com/office/drawing/2014/main" id="{2BEF35ED-96A8-4C22-95FB-2FB8578B339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3"/>
    <xdr:sp macro="" textlink="">
      <xdr:nvSpPr>
        <xdr:cNvPr id="3596" name="Text Box 616">
          <a:extLst>
            <a:ext uri="{FF2B5EF4-FFF2-40B4-BE49-F238E27FC236}">
              <a16:creationId xmlns:a16="http://schemas.microsoft.com/office/drawing/2014/main" id="{29CEEED6-FDC9-4187-889A-1DBEFECADAE5}"/>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597" name="Text Box 617">
          <a:extLst>
            <a:ext uri="{FF2B5EF4-FFF2-40B4-BE49-F238E27FC236}">
              <a16:creationId xmlns:a16="http://schemas.microsoft.com/office/drawing/2014/main" id="{D08598C5-4B19-4A9A-8B5B-A2E7F85B793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598" name="Text Box 618">
          <a:extLst>
            <a:ext uri="{FF2B5EF4-FFF2-40B4-BE49-F238E27FC236}">
              <a16:creationId xmlns:a16="http://schemas.microsoft.com/office/drawing/2014/main" id="{CD50234D-6060-41B8-8376-AEC6B38F5CE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3"/>
    <xdr:sp macro="" textlink="">
      <xdr:nvSpPr>
        <xdr:cNvPr id="3599" name="Text Box 619">
          <a:extLst>
            <a:ext uri="{FF2B5EF4-FFF2-40B4-BE49-F238E27FC236}">
              <a16:creationId xmlns:a16="http://schemas.microsoft.com/office/drawing/2014/main" id="{7DDB64AD-8A95-4086-B343-2D35BA53D5C0}"/>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600" name="Text Box 620">
          <a:extLst>
            <a:ext uri="{FF2B5EF4-FFF2-40B4-BE49-F238E27FC236}">
              <a16:creationId xmlns:a16="http://schemas.microsoft.com/office/drawing/2014/main" id="{C79144D8-3AA4-4118-8747-68AB8D43FFA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601" name="Text Box 621">
          <a:extLst>
            <a:ext uri="{FF2B5EF4-FFF2-40B4-BE49-F238E27FC236}">
              <a16:creationId xmlns:a16="http://schemas.microsoft.com/office/drawing/2014/main" id="{FD3BC55C-724C-49E4-A8FE-2294AFF624C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3"/>
    <xdr:sp macro="" textlink="">
      <xdr:nvSpPr>
        <xdr:cNvPr id="3602" name="Text Box 622">
          <a:extLst>
            <a:ext uri="{FF2B5EF4-FFF2-40B4-BE49-F238E27FC236}">
              <a16:creationId xmlns:a16="http://schemas.microsoft.com/office/drawing/2014/main" id="{A38A33B6-62C0-4EF8-A8A6-665DC0E5D717}"/>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3"/>
    <xdr:sp macro="" textlink="">
      <xdr:nvSpPr>
        <xdr:cNvPr id="3603" name="Text Box 623">
          <a:extLst>
            <a:ext uri="{FF2B5EF4-FFF2-40B4-BE49-F238E27FC236}">
              <a16:creationId xmlns:a16="http://schemas.microsoft.com/office/drawing/2014/main" id="{2E4587E1-BAFC-4B5F-A70A-AF14455E6D37}"/>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604" name="Text Box 624">
          <a:extLst>
            <a:ext uri="{FF2B5EF4-FFF2-40B4-BE49-F238E27FC236}">
              <a16:creationId xmlns:a16="http://schemas.microsoft.com/office/drawing/2014/main" id="{BB07711D-3453-458D-BFCA-2A6774449DB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605" name="Text Box 625">
          <a:extLst>
            <a:ext uri="{FF2B5EF4-FFF2-40B4-BE49-F238E27FC236}">
              <a16:creationId xmlns:a16="http://schemas.microsoft.com/office/drawing/2014/main" id="{48AB88BA-1923-49CB-9AC5-7121205FF55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3"/>
    <xdr:sp macro="" textlink="">
      <xdr:nvSpPr>
        <xdr:cNvPr id="3606" name="Text Box 626">
          <a:extLst>
            <a:ext uri="{FF2B5EF4-FFF2-40B4-BE49-F238E27FC236}">
              <a16:creationId xmlns:a16="http://schemas.microsoft.com/office/drawing/2014/main" id="{692E1E06-62F6-4667-8EA9-5EBEBD9136E7}"/>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607" name="Text Box 627">
          <a:extLst>
            <a:ext uri="{FF2B5EF4-FFF2-40B4-BE49-F238E27FC236}">
              <a16:creationId xmlns:a16="http://schemas.microsoft.com/office/drawing/2014/main" id="{5EC5CA74-91E5-4625-A87A-B84A05FD071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608" name="Text Box 628">
          <a:extLst>
            <a:ext uri="{FF2B5EF4-FFF2-40B4-BE49-F238E27FC236}">
              <a16:creationId xmlns:a16="http://schemas.microsoft.com/office/drawing/2014/main" id="{089B5219-D9FB-4F85-8D66-1A53696817E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3"/>
    <xdr:sp macro="" textlink="">
      <xdr:nvSpPr>
        <xdr:cNvPr id="3609" name="Text Box 629">
          <a:extLst>
            <a:ext uri="{FF2B5EF4-FFF2-40B4-BE49-F238E27FC236}">
              <a16:creationId xmlns:a16="http://schemas.microsoft.com/office/drawing/2014/main" id="{87DFD30C-B8A3-4DA4-860D-0688A5579838}"/>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610" name="Text Box 630">
          <a:extLst>
            <a:ext uri="{FF2B5EF4-FFF2-40B4-BE49-F238E27FC236}">
              <a16:creationId xmlns:a16="http://schemas.microsoft.com/office/drawing/2014/main" id="{30DAFEAC-916E-45DD-A8C4-A1A3F043224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611" name="Text Box 631">
          <a:extLst>
            <a:ext uri="{FF2B5EF4-FFF2-40B4-BE49-F238E27FC236}">
              <a16:creationId xmlns:a16="http://schemas.microsoft.com/office/drawing/2014/main" id="{164B4882-C9A7-49C4-AD49-ADAE2B479B3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3"/>
    <xdr:sp macro="" textlink="">
      <xdr:nvSpPr>
        <xdr:cNvPr id="3612" name="Text Box 632">
          <a:extLst>
            <a:ext uri="{FF2B5EF4-FFF2-40B4-BE49-F238E27FC236}">
              <a16:creationId xmlns:a16="http://schemas.microsoft.com/office/drawing/2014/main" id="{23D5E037-B300-4D58-8751-E9C412D005CB}"/>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3"/>
    <xdr:sp macro="" textlink="">
      <xdr:nvSpPr>
        <xdr:cNvPr id="3613" name="Text Box 633">
          <a:extLst>
            <a:ext uri="{FF2B5EF4-FFF2-40B4-BE49-F238E27FC236}">
              <a16:creationId xmlns:a16="http://schemas.microsoft.com/office/drawing/2014/main" id="{C17F4D6B-AEDE-4A6B-A4F0-86D3DB7021BC}"/>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614" name="Text Box 634">
          <a:extLst>
            <a:ext uri="{FF2B5EF4-FFF2-40B4-BE49-F238E27FC236}">
              <a16:creationId xmlns:a16="http://schemas.microsoft.com/office/drawing/2014/main" id="{FB459286-3BF3-4D78-9DFD-E7BC4095416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615" name="Text Box 635">
          <a:extLst>
            <a:ext uri="{FF2B5EF4-FFF2-40B4-BE49-F238E27FC236}">
              <a16:creationId xmlns:a16="http://schemas.microsoft.com/office/drawing/2014/main" id="{59C90500-E1B7-4ACE-8C6A-2C627BF2216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3"/>
    <xdr:sp macro="" textlink="">
      <xdr:nvSpPr>
        <xdr:cNvPr id="3616" name="Text Box 636">
          <a:extLst>
            <a:ext uri="{FF2B5EF4-FFF2-40B4-BE49-F238E27FC236}">
              <a16:creationId xmlns:a16="http://schemas.microsoft.com/office/drawing/2014/main" id="{557B509A-F099-49A6-B427-038A8CC1542B}"/>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617" name="Text Box 637">
          <a:extLst>
            <a:ext uri="{FF2B5EF4-FFF2-40B4-BE49-F238E27FC236}">
              <a16:creationId xmlns:a16="http://schemas.microsoft.com/office/drawing/2014/main" id="{93B5696B-70BF-4B17-84B9-D5510E3CB8B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618" name="Text Box 638">
          <a:extLst>
            <a:ext uri="{FF2B5EF4-FFF2-40B4-BE49-F238E27FC236}">
              <a16:creationId xmlns:a16="http://schemas.microsoft.com/office/drawing/2014/main" id="{6BF87561-2B11-4551-ADCC-CFE19CEEF50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3"/>
    <xdr:sp macro="" textlink="">
      <xdr:nvSpPr>
        <xdr:cNvPr id="3619" name="Text Box 639">
          <a:extLst>
            <a:ext uri="{FF2B5EF4-FFF2-40B4-BE49-F238E27FC236}">
              <a16:creationId xmlns:a16="http://schemas.microsoft.com/office/drawing/2014/main" id="{6472B738-4842-4148-970B-46262D8AC55C}"/>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620" name="Text Box 640">
          <a:extLst>
            <a:ext uri="{FF2B5EF4-FFF2-40B4-BE49-F238E27FC236}">
              <a16:creationId xmlns:a16="http://schemas.microsoft.com/office/drawing/2014/main" id="{9EB4CBD1-37C1-4D4E-B121-4098E175B61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621" name="Text Box 641">
          <a:extLst>
            <a:ext uri="{FF2B5EF4-FFF2-40B4-BE49-F238E27FC236}">
              <a16:creationId xmlns:a16="http://schemas.microsoft.com/office/drawing/2014/main" id="{01616318-754A-413C-84DC-930B72A73B9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3"/>
    <xdr:sp macro="" textlink="">
      <xdr:nvSpPr>
        <xdr:cNvPr id="3622" name="Text Box 642">
          <a:extLst>
            <a:ext uri="{FF2B5EF4-FFF2-40B4-BE49-F238E27FC236}">
              <a16:creationId xmlns:a16="http://schemas.microsoft.com/office/drawing/2014/main" id="{2E72C7B4-6D0C-44A8-B62E-87A397C05345}"/>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623" name="Text Box 643">
          <a:extLst>
            <a:ext uri="{FF2B5EF4-FFF2-40B4-BE49-F238E27FC236}">
              <a16:creationId xmlns:a16="http://schemas.microsoft.com/office/drawing/2014/main" id="{CFEA4FFA-CC3B-4D7B-B320-59FD43B231D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624" name="Text Box 644">
          <a:extLst>
            <a:ext uri="{FF2B5EF4-FFF2-40B4-BE49-F238E27FC236}">
              <a16:creationId xmlns:a16="http://schemas.microsoft.com/office/drawing/2014/main" id="{63B4176A-DAD0-4B43-9FE1-A06ACC8F303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6"/>
    <xdr:sp macro="" textlink="">
      <xdr:nvSpPr>
        <xdr:cNvPr id="3625" name="Text Box 645">
          <a:extLst>
            <a:ext uri="{FF2B5EF4-FFF2-40B4-BE49-F238E27FC236}">
              <a16:creationId xmlns:a16="http://schemas.microsoft.com/office/drawing/2014/main" id="{2FACE556-EEC0-49EF-BE4E-6DC308421738}"/>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626" name="Text Box 646">
          <a:extLst>
            <a:ext uri="{FF2B5EF4-FFF2-40B4-BE49-F238E27FC236}">
              <a16:creationId xmlns:a16="http://schemas.microsoft.com/office/drawing/2014/main" id="{AAE21CB7-0571-483C-820D-04E60E06503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627" name="Text Box 647">
          <a:extLst>
            <a:ext uri="{FF2B5EF4-FFF2-40B4-BE49-F238E27FC236}">
              <a16:creationId xmlns:a16="http://schemas.microsoft.com/office/drawing/2014/main" id="{7F046202-4905-4EEB-985B-A6135449AF0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6"/>
    <xdr:sp macro="" textlink="">
      <xdr:nvSpPr>
        <xdr:cNvPr id="3628" name="Text Box 648">
          <a:extLst>
            <a:ext uri="{FF2B5EF4-FFF2-40B4-BE49-F238E27FC236}">
              <a16:creationId xmlns:a16="http://schemas.microsoft.com/office/drawing/2014/main" id="{277596D4-E58F-462C-9273-49CF8B2DB6C3}"/>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629" name="Text Box 649">
          <a:extLst>
            <a:ext uri="{FF2B5EF4-FFF2-40B4-BE49-F238E27FC236}">
              <a16:creationId xmlns:a16="http://schemas.microsoft.com/office/drawing/2014/main" id="{D12AB132-D9A2-4EDC-AD78-B49B43F2711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630" name="Text Box 650">
          <a:extLst>
            <a:ext uri="{FF2B5EF4-FFF2-40B4-BE49-F238E27FC236}">
              <a16:creationId xmlns:a16="http://schemas.microsoft.com/office/drawing/2014/main" id="{8AD75F7F-04B6-4E92-8677-B906E4FA372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6"/>
    <xdr:sp macro="" textlink="">
      <xdr:nvSpPr>
        <xdr:cNvPr id="3631" name="Text Box 651">
          <a:extLst>
            <a:ext uri="{FF2B5EF4-FFF2-40B4-BE49-F238E27FC236}">
              <a16:creationId xmlns:a16="http://schemas.microsoft.com/office/drawing/2014/main" id="{FADAADA5-DA20-4EB1-BC8F-34E91F572324}"/>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6"/>
    <xdr:sp macro="" textlink="">
      <xdr:nvSpPr>
        <xdr:cNvPr id="3632" name="Text Box 652">
          <a:extLst>
            <a:ext uri="{FF2B5EF4-FFF2-40B4-BE49-F238E27FC236}">
              <a16:creationId xmlns:a16="http://schemas.microsoft.com/office/drawing/2014/main" id="{50CA9F51-1AFA-403D-9A01-E7B65944FCB2}"/>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633" name="Text Box 653">
          <a:extLst>
            <a:ext uri="{FF2B5EF4-FFF2-40B4-BE49-F238E27FC236}">
              <a16:creationId xmlns:a16="http://schemas.microsoft.com/office/drawing/2014/main" id="{F466DF90-61BF-46E2-BC3F-54D2E7B15B6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634" name="Text Box 654">
          <a:extLst>
            <a:ext uri="{FF2B5EF4-FFF2-40B4-BE49-F238E27FC236}">
              <a16:creationId xmlns:a16="http://schemas.microsoft.com/office/drawing/2014/main" id="{4275DDF9-954C-4820-B41C-2E3755B68C5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6"/>
    <xdr:sp macro="" textlink="">
      <xdr:nvSpPr>
        <xdr:cNvPr id="3635" name="Text Box 655">
          <a:extLst>
            <a:ext uri="{FF2B5EF4-FFF2-40B4-BE49-F238E27FC236}">
              <a16:creationId xmlns:a16="http://schemas.microsoft.com/office/drawing/2014/main" id="{BAAFC765-0362-4773-9174-FB19E86E0E81}"/>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636" name="Text Box 656">
          <a:extLst>
            <a:ext uri="{FF2B5EF4-FFF2-40B4-BE49-F238E27FC236}">
              <a16:creationId xmlns:a16="http://schemas.microsoft.com/office/drawing/2014/main" id="{C98AED16-7C7A-47E4-9BE1-60FC8F2B837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637" name="Text Box 657">
          <a:extLst>
            <a:ext uri="{FF2B5EF4-FFF2-40B4-BE49-F238E27FC236}">
              <a16:creationId xmlns:a16="http://schemas.microsoft.com/office/drawing/2014/main" id="{F5EE36E4-F8B0-4297-B938-4A0510DB8A3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6"/>
    <xdr:sp macro="" textlink="">
      <xdr:nvSpPr>
        <xdr:cNvPr id="3638" name="Text Box 658">
          <a:extLst>
            <a:ext uri="{FF2B5EF4-FFF2-40B4-BE49-F238E27FC236}">
              <a16:creationId xmlns:a16="http://schemas.microsoft.com/office/drawing/2014/main" id="{893DD944-0924-41F6-B7CC-FCF070CF698C}"/>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639" name="Text Box 659">
          <a:extLst>
            <a:ext uri="{FF2B5EF4-FFF2-40B4-BE49-F238E27FC236}">
              <a16:creationId xmlns:a16="http://schemas.microsoft.com/office/drawing/2014/main" id="{5772B81E-A8DC-48C3-A0A7-3ED3C97862C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640" name="Text Box 660">
          <a:extLst>
            <a:ext uri="{FF2B5EF4-FFF2-40B4-BE49-F238E27FC236}">
              <a16:creationId xmlns:a16="http://schemas.microsoft.com/office/drawing/2014/main" id="{561FBC79-76B7-4757-929C-963D6503F6D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6"/>
    <xdr:sp macro="" textlink="">
      <xdr:nvSpPr>
        <xdr:cNvPr id="3641" name="Text Box 661">
          <a:extLst>
            <a:ext uri="{FF2B5EF4-FFF2-40B4-BE49-F238E27FC236}">
              <a16:creationId xmlns:a16="http://schemas.microsoft.com/office/drawing/2014/main" id="{32E08FC0-E2BF-4B56-92E0-6DE98501B98B}"/>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642" name="Text Box 662">
          <a:extLst>
            <a:ext uri="{FF2B5EF4-FFF2-40B4-BE49-F238E27FC236}">
              <a16:creationId xmlns:a16="http://schemas.microsoft.com/office/drawing/2014/main" id="{5270B032-4BC2-446D-B8AB-3BD074CA975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643" name="Text Box 663">
          <a:extLst>
            <a:ext uri="{FF2B5EF4-FFF2-40B4-BE49-F238E27FC236}">
              <a16:creationId xmlns:a16="http://schemas.microsoft.com/office/drawing/2014/main" id="{5B2B1E78-B801-47C9-93E2-030348ECE22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4"/>
    <xdr:sp macro="" textlink="">
      <xdr:nvSpPr>
        <xdr:cNvPr id="3644" name="Text Box 664">
          <a:extLst>
            <a:ext uri="{FF2B5EF4-FFF2-40B4-BE49-F238E27FC236}">
              <a16:creationId xmlns:a16="http://schemas.microsoft.com/office/drawing/2014/main" id="{1DEA2404-AA3D-4003-9B85-57C3E87C0565}"/>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645" name="Text Box 665">
          <a:extLst>
            <a:ext uri="{FF2B5EF4-FFF2-40B4-BE49-F238E27FC236}">
              <a16:creationId xmlns:a16="http://schemas.microsoft.com/office/drawing/2014/main" id="{19B80AEA-4546-4DA4-AE5E-F513A7F8186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646" name="Text Box 666">
          <a:extLst>
            <a:ext uri="{FF2B5EF4-FFF2-40B4-BE49-F238E27FC236}">
              <a16:creationId xmlns:a16="http://schemas.microsoft.com/office/drawing/2014/main" id="{C7855DA3-CBA8-417B-B7E2-6947072983F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4"/>
    <xdr:sp macro="" textlink="">
      <xdr:nvSpPr>
        <xdr:cNvPr id="3647" name="Text Box 667">
          <a:extLst>
            <a:ext uri="{FF2B5EF4-FFF2-40B4-BE49-F238E27FC236}">
              <a16:creationId xmlns:a16="http://schemas.microsoft.com/office/drawing/2014/main" id="{B7489038-38F9-4BB2-8046-A8D895453FE9}"/>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648" name="Text Box 668">
          <a:extLst>
            <a:ext uri="{FF2B5EF4-FFF2-40B4-BE49-F238E27FC236}">
              <a16:creationId xmlns:a16="http://schemas.microsoft.com/office/drawing/2014/main" id="{269B08EE-6961-41BD-80B0-B1CD132FCD8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649" name="Text Box 669">
          <a:extLst>
            <a:ext uri="{FF2B5EF4-FFF2-40B4-BE49-F238E27FC236}">
              <a16:creationId xmlns:a16="http://schemas.microsoft.com/office/drawing/2014/main" id="{440EC284-E5E1-467A-9B45-1FE104F5EBD8}"/>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4"/>
    <xdr:sp macro="" textlink="">
      <xdr:nvSpPr>
        <xdr:cNvPr id="3650" name="Text Box 670">
          <a:extLst>
            <a:ext uri="{FF2B5EF4-FFF2-40B4-BE49-F238E27FC236}">
              <a16:creationId xmlns:a16="http://schemas.microsoft.com/office/drawing/2014/main" id="{90D38ED5-64FA-49B2-853A-06A2B8ED3D85}"/>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4"/>
    <xdr:sp macro="" textlink="">
      <xdr:nvSpPr>
        <xdr:cNvPr id="3651" name="Text Box 671">
          <a:extLst>
            <a:ext uri="{FF2B5EF4-FFF2-40B4-BE49-F238E27FC236}">
              <a16:creationId xmlns:a16="http://schemas.microsoft.com/office/drawing/2014/main" id="{22E101E5-F56D-4E3A-8201-4695D23A2BC8}"/>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652" name="Text Box 672">
          <a:extLst>
            <a:ext uri="{FF2B5EF4-FFF2-40B4-BE49-F238E27FC236}">
              <a16:creationId xmlns:a16="http://schemas.microsoft.com/office/drawing/2014/main" id="{F9B02FE5-F007-40F6-8774-009B808C157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653" name="Text Box 673">
          <a:extLst>
            <a:ext uri="{FF2B5EF4-FFF2-40B4-BE49-F238E27FC236}">
              <a16:creationId xmlns:a16="http://schemas.microsoft.com/office/drawing/2014/main" id="{A183FE56-E2A9-4736-835C-ACC344B047C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4"/>
    <xdr:sp macro="" textlink="">
      <xdr:nvSpPr>
        <xdr:cNvPr id="3654" name="Text Box 674">
          <a:extLst>
            <a:ext uri="{FF2B5EF4-FFF2-40B4-BE49-F238E27FC236}">
              <a16:creationId xmlns:a16="http://schemas.microsoft.com/office/drawing/2014/main" id="{32AE172A-6877-4F1F-AFFA-9461187BF781}"/>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655" name="Text Box 675">
          <a:extLst>
            <a:ext uri="{FF2B5EF4-FFF2-40B4-BE49-F238E27FC236}">
              <a16:creationId xmlns:a16="http://schemas.microsoft.com/office/drawing/2014/main" id="{23B4F389-6E42-44E4-B8F5-E6C2E12B784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656" name="Text Box 676">
          <a:extLst>
            <a:ext uri="{FF2B5EF4-FFF2-40B4-BE49-F238E27FC236}">
              <a16:creationId xmlns:a16="http://schemas.microsoft.com/office/drawing/2014/main" id="{0B792F92-EF23-4644-8B45-C114704C300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4"/>
    <xdr:sp macro="" textlink="">
      <xdr:nvSpPr>
        <xdr:cNvPr id="3657" name="Text Box 677">
          <a:extLst>
            <a:ext uri="{FF2B5EF4-FFF2-40B4-BE49-F238E27FC236}">
              <a16:creationId xmlns:a16="http://schemas.microsoft.com/office/drawing/2014/main" id="{B99578DB-AFF5-4938-9889-0C91C1102C2E}"/>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658" name="Text Box 678">
          <a:extLst>
            <a:ext uri="{FF2B5EF4-FFF2-40B4-BE49-F238E27FC236}">
              <a16:creationId xmlns:a16="http://schemas.microsoft.com/office/drawing/2014/main" id="{1AC27C8B-FA3D-4BF0-869A-AF71116EAF9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659" name="Text Box 679">
          <a:extLst>
            <a:ext uri="{FF2B5EF4-FFF2-40B4-BE49-F238E27FC236}">
              <a16:creationId xmlns:a16="http://schemas.microsoft.com/office/drawing/2014/main" id="{8158F5AA-4621-4073-9522-9187F01F7A8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4"/>
    <xdr:sp macro="" textlink="">
      <xdr:nvSpPr>
        <xdr:cNvPr id="3660" name="Text Box 680">
          <a:extLst>
            <a:ext uri="{FF2B5EF4-FFF2-40B4-BE49-F238E27FC236}">
              <a16:creationId xmlns:a16="http://schemas.microsoft.com/office/drawing/2014/main" id="{D7677B0F-C3D9-4630-9F2B-CE1C1783C127}"/>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661" name="Text Box 681">
          <a:extLst>
            <a:ext uri="{FF2B5EF4-FFF2-40B4-BE49-F238E27FC236}">
              <a16:creationId xmlns:a16="http://schemas.microsoft.com/office/drawing/2014/main" id="{9EA0586B-7619-4EC0-ABE0-0B638F0E2B8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662" name="Text Box 682">
          <a:extLst>
            <a:ext uri="{FF2B5EF4-FFF2-40B4-BE49-F238E27FC236}">
              <a16:creationId xmlns:a16="http://schemas.microsoft.com/office/drawing/2014/main" id="{3F630A03-B0B7-4FE3-B2D4-2FD1790C815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5"/>
    <xdr:sp macro="" textlink="">
      <xdr:nvSpPr>
        <xdr:cNvPr id="3663" name="Text Box 683">
          <a:extLst>
            <a:ext uri="{FF2B5EF4-FFF2-40B4-BE49-F238E27FC236}">
              <a16:creationId xmlns:a16="http://schemas.microsoft.com/office/drawing/2014/main" id="{026B16F2-F6CB-493F-A3FE-8094B61F583B}"/>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664" name="Text Box 684">
          <a:extLst>
            <a:ext uri="{FF2B5EF4-FFF2-40B4-BE49-F238E27FC236}">
              <a16:creationId xmlns:a16="http://schemas.microsoft.com/office/drawing/2014/main" id="{9F798ED6-37FE-4E38-BD86-F76C343F8D6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665" name="Text Box 685">
          <a:extLst>
            <a:ext uri="{FF2B5EF4-FFF2-40B4-BE49-F238E27FC236}">
              <a16:creationId xmlns:a16="http://schemas.microsoft.com/office/drawing/2014/main" id="{C91D0107-FF1E-431E-B43E-203CB8F78E0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5"/>
    <xdr:sp macro="" textlink="">
      <xdr:nvSpPr>
        <xdr:cNvPr id="3666" name="Text Box 686">
          <a:extLst>
            <a:ext uri="{FF2B5EF4-FFF2-40B4-BE49-F238E27FC236}">
              <a16:creationId xmlns:a16="http://schemas.microsoft.com/office/drawing/2014/main" id="{55226EB2-317D-4D8E-8A0F-6C00A6C9497D}"/>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667" name="Text Box 687">
          <a:extLst>
            <a:ext uri="{FF2B5EF4-FFF2-40B4-BE49-F238E27FC236}">
              <a16:creationId xmlns:a16="http://schemas.microsoft.com/office/drawing/2014/main" id="{713E9ECD-2185-4465-92DD-7590D4B525C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668" name="Text Box 688">
          <a:extLst>
            <a:ext uri="{FF2B5EF4-FFF2-40B4-BE49-F238E27FC236}">
              <a16:creationId xmlns:a16="http://schemas.microsoft.com/office/drawing/2014/main" id="{38465CF6-1EF4-468F-97E4-F9E800F036B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5"/>
    <xdr:sp macro="" textlink="">
      <xdr:nvSpPr>
        <xdr:cNvPr id="3669" name="Text Box 689">
          <a:extLst>
            <a:ext uri="{FF2B5EF4-FFF2-40B4-BE49-F238E27FC236}">
              <a16:creationId xmlns:a16="http://schemas.microsoft.com/office/drawing/2014/main" id="{3D5E3F35-2236-44B1-BEA6-157D3C81D1ED}"/>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5"/>
    <xdr:sp macro="" textlink="">
      <xdr:nvSpPr>
        <xdr:cNvPr id="3670" name="Text Box 690">
          <a:extLst>
            <a:ext uri="{FF2B5EF4-FFF2-40B4-BE49-F238E27FC236}">
              <a16:creationId xmlns:a16="http://schemas.microsoft.com/office/drawing/2014/main" id="{A97B8EE6-8951-448E-BF7A-6AA32CD6A61D}"/>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671" name="Text Box 691">
          <a:extLst>
            <a:ext uri="{FF2B5EF4-FFF2-40B4-BE49-F238E27FC236}">
              <a16:creationId xmlns:a16="http://schemas.microsoft.com/office/drawing/2014/main" id="{A89D2039-4595-4E8B-857E-9ED71C3DB7E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672" name="Text Box 692">
          <a:extLst>
            <a:ext uri="{FF2B5EF4-FFF2-40B4-BE49-F238E27FC236}">
              <a16:creationId xmlns:a16="http://schemas.microsoft.com/office/drawing/2014/main" id="{4E2FFFA0-CEF4-42D6-A7E3-0321EEA484C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5"/>
    <xdr:sp macro="" textlink="">
      <xdr:nvSpPr>
        <xdr:cNvPr id="3673" name="Text Box 693">
          <a:extLst>
            <a:ext uri="{FF2B5EF4-FFF2-40B4-BE49-F238E27FC236}">
              <a16:creationId xmlns:a16="http://schemas.microsoft.com/office/drawing/2014/main" id="{19926108-FAE3-4DDE-A55C-46B86F167BFC}"/>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674" name="Text Box 694">
          <a:extLst>
            <a:ext uri="{FF2B5EF4-FFF2-40B4-BE49-F238E27FC236}">
              <a16:creationId xmlns:a16="http://schemas.microsoft.com/office/drawing/2014/main" id="{BABAD108-7EEE-4A4D-B369-3DB42426562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675" name="Text Box 695">
          <a:extLst>
            <a:ext uri="{FF2B5EF4-FFF2-40B4-BE49-F238E27FC236}">
              <a16:creationId xmlns:a16="http://schemas.microsoft.com/office/drawing/2014/main" id="{D4B9E070-7B05-42E8-8C76-7D75A1C32C4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5"/>
    <xdr:sp macro="" textlink="">
      <xdr:nvSpPr>
        <xdr:cNvPr id="3676" name="Text Box 696">
          <a:extLst>
            <a:ext uri="{FF2B5EF4-FFF2-40B4-BE49-F238E27FC236}">
              <a16:creationId xmlns:a16="http://schemas.microsoft.com/office/drawing/2014/main" id="{610FDBCE-2A0D-4624-BF4D-0DA8914C5B7B}"/>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677" name="Text Box 697">
          <a:extLst>
            <a:ext uri="{FF2B5EF4-FFF2-40B4-BE49-F238E27FC236}">
              <a16:creationId xmlns:a16="http://schemas.microsoft.com/office/drawing/2014/main" id="{7E156194-0FD7-4B3E-8CC5-688D655DAB4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678" name="Text Box 698">
          <a:extLst>
            <a:ext uri="{FF2B5EF4-FFF2-40B4-BE49-F238E27FC236}">
              <a16:creationId xmlns:a16="http://schemas.microsoft.com/office/drawing/2014/main" id="{FAEDCE10-7E5A-425E-91AD-7FE009AB55A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5"/>
    <xdr:sp macro="" textlink="">
      <xdr:nvSpPr>
        <xdr:cNvPr id="3679" name="Text Box 699">
          <a:extLst>
            <a:ext uri="{FF2B5EF4-FFF2-40B4-BE49-F238E27FC236}">
              <a16:creationId xmlns:a16="http://schemas.microsoft.com/office/drawing/2014/main" id="{C9DA727C-C0F5-49D2-91AA-9F4F92821304}"/>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6"/>
    <xdr:sp macro="" textlink="">
      <xdr:nvSpPr>
        <xdr:cNvPr id="3680" name="Text Box 700">
          <a:extLst>
            <a:ext uri="{FF2B5EF4-FFF2-40B4-BE49-F238E27FC236}">
              <a16:creationId xmlns:a16="http://schemas.microsoft.com/office/drawing/2014/main" id="{733C757A-3687-4A38-8B37-832D958D2EDA}"/>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681" name="Text Box 701">
          <a:extLst>
            <a:ext uri="{FF2B5EF4-FFF2-40B4-BE49-F238E27FC236}">
              <a16:creationId xmlns:a16="http://schemas.microsoft.com/office/drawing/2014/main" id="{C7328A88-EB4B-433C-9145-C39C287E2A4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682" name="Text Box 702">
          <a:extLst>
            <a:ext uri="{FF2B5EF4-FFF2-40B4-BE49-F238E27FC236}">
              <a16:creationId xmlns:a16="http://schemas.microsoft.com/office/drawing/2014/main" id="{78B4A769-AE35-4319-B70F-1542C92E123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6"/>
    <xdr:sp macro="" textlink="">
      <xdr:nvSpPr>
        <xdr:cNvPr id="3683" name="Text Box 703">
          <a:extLst>
            <a:ext uri="{FF2B5EF4-FFF2-40B4-BE49-F238E27FC236}">
              <a16:creationId xmlns:a16="http://schemas.microsoft.com/office/drawing/2014/main" id="{289A67DC-043E-475B-8CD9-578F4B5DC936}"/>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684" name="Text Box 704">
          <a:extLst>
            <a:ext uri="{FF2B5EF4-FFF2-40B4-BE49-F238E27FC236}">
              <a16:creationId xmlns:a16="http://schemas.microsoft.com/office/drawing/2014/main" id="{5CA72CF2-D164-4362-B7FA-0E52FEFEB58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685" name="Text Box 705">
          <a:extLst>
            <a:ext uri="{FF2B5EF4-FFF2-40B4-BE49-F238E27FC236}">
              <a16:creationId xmlns:a16="http://schemas.microsoft.com/office/drawing/2014/main" id="{B7D39A27-59E0-4328-8E59-517CCB2EC7C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6"/>
    <xdr:sp macro="" textlink="">
      <xdr:nvSpPr>
        <xdr:cNvPr id="3686" name="Text Box 706">
          <a:extLst>
            <a:ext uri="{FF2B5EF4-FFF2-40B4-BE49-F238E27FC236}">
              <a16:creationId xmlns:a16="http://schemas.microsoft.com/office/drawing/2014/main" id="{EB2BE4C8-3D82-45F7-9337-12ECAB7C1F91}"/>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6"/>
    <xdr:sp macro="" textlink="">
      <xdr:nvSpPr>
        <xdr:cNvPr id="3687" name="Text Box 707">
          <a:extLst>
            <a:ext uri="{FF2B5EF4-FFF2-40B4-BE49-F238E27FC236}">
              <a16:creationId xmlns:a16="http://schemas.microsoft.com/office/drawing/2014/main" id="{0846AD8A-9495-4522-BB3B-050536CF5054}"/>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688" name="Text Box 708">
          <a:extLst>
            <a:ext uri="{FF2B5EF4-FFF2-40B4-BE49-F238E27FC236}">
              <a16:creationId xmlns:a16="http://schemas.microsoft.com/office/drawing/2014/main" id="{E0744887-70BC-4AC1-8381-BB02F0B4953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689" name="Text Box 709">
          <a:extLst>
            <a:ext uri="{FF2B5EF4-FFF2-40B4-BE49-F238E27FC236}">
              <a16:creationId xmlns:a16="http://schemas.microsoft.com/office/drawing/2014/main" id="{9BAFAFC8-10EA-4216-A7EA-57F0D521C38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6"/>
    <xdr:sp macro="" textlink="">
      <xdr:nvSpPr>
        <xdr:cNvPr id="3690" name="Text Box 710">
          <a:extLst>
            <a:ext uri="{FF2B5EF4-FFF2-40B4-BE49-F238E27FC236}">
              <a16:creationId xmlns:a16="http://schemas.microsoft.com/office/drawing/2014/main" id="{F15B498D-C515-437B-8073-666F29134162}"/>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691" name="Text Box 711">
          <a:extLst>
            <a:ext uri="{FF2B5EF4-FFF2-40B4-BE49-F238E27FC236}">
              <a16:creationId xmlns:a16="http://schemas.microsoft.com/office/drawing/2014/main" id="{931962B3-912A-41DF-ACE4-A0C2849EC1E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692" name="Text Box 712">
          <a:extLst>
            <a:ext uri="{FF2B5EF4-FFF2-40B4-BE49-F238E27FC236}">
              <a16:creationId xmlns:a16="http://schemas.microsoft.com/office/drawing/2014/main" id="{43AC6517-C573-4A8A-957F-A990A99177D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6"/>
    <xdr:sp macro="" textlink="">
      <xdr:nvSpPr>
        <xdr:cNvPr id="3693" name="Text Box 713">
          <a:extLst>
            <a:ext uri="{FF2B5EF4-FFF2-40B4-BE49-F238E27FC236}">
              <a16:creationId xmlns:a16="http://schemas.microsoft.com/office/drawing/2014/main" id="{D1D8BB27-88E6-4400-A321-3B2C2368D2D2}"/>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694" name="Text Box 714">
          <a:extLst>
            <a:ext uri="{FF2B5EF4-FFF2-40B4-BE49-F238E27FC236}">
              <a16:creationId xmlns:a16="http://schemas.microsoft.com/office/drawing/2014/main" id="{6B50F17F-478C-4EEC-8D71-80CB5A8E660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695" name="Text Box 715">
          <a:extLst>
            <a:ext uri="{FF2B5EF4-FFF2-40B4-BE49-F238E27FC236}">
              <a16:creationId xmlns:a16="http://schemas.microsoft.com/office/drawing/2014/main" id="{432C76BE-42E9-4C0E-9A1D-916B28A4AF6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6"/>
    <xdr:sp macro="" textlink="">
      <xdr:nvSpPr>
        <xdr:cNvPr id="3696" name="Text Box 716">
          <a:extLst>
            <a:ext uri="{FF2B5EF4-FFF2-40B4-BE49-F238E27FC236}">
              <a16:creationId xmlns:a16="http://schemas.microsoft.com/office/drawing/2014/main" id="{1355271B-F90A-4451-AA12-243D230E2E0B}"/>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4"/>
    <xdr:sp macro="" textlink="">
      <xdr:nvSpPr>
        <xdr:cNvPr id="3697" name="Text Box 717">
          <a:extLst>
            <a:ext uri="{FF2B5EF4-FFF2-40B4-BE49-F238E27FC236}">
              <a16:creationId xmlns:a16="http://schemas.microsoft.com/office/drawing/2014/main" id="{86ADC7A2-690C-4D78-B189-B0873DF3CCBD}"/>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698" name="Text Box 718">
          <a:extLst>
            <a:ext uri="{FF2B5EF4-FFF2-40B4-BE49-F238E27FC236}">
              <a16:creationId xmlns:a16="http://schemas.microsoft.com/office/drawing/2014/main" id="{822B6FA2-E9FC-4C5A-9D74-59F3F60FC46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699" name="Text Box 719">
          <a:extLst>
            <a:ext uri="{FF2B5EF4-FFF2-40B4-BE49-F238E27FC236}">
              <a16:creationId xmlns:a16="http://schemas.microsoft.com/office/drawing/2014/main" id="{2F3A1DC6-767C-493D-8475-44B00C2945C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4"/>
    <xdr:sp macro="" textlink="">
      <xdr:nvSpPr>
        <xdr:cNvPr id="3700" name="Text Box 720">
          <a:extLst>
            <a:ext uri="{FF2B5EF4-FFF2-40B4-BE49-F238E27FC236}">
              <a16:creationId xmlns:a16="http://schemas.microsoft.com/office/drawing/2014/main" id="{73332216-1CE3-4763-A753-5CC724531DE5}"/>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701" name="Text Box 721">
          <a:extLst>
            <a:ext uri="{FF2B5EF4-FFF2-40B4-BE49-F238E27FC236}">
              <a16:creationId xmlns:a16="http://schemas.microsoft.com/office/drawing/2014/main" id="{4FA3296C-7EC3-4283-9E97-671316EDCE1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702" name="Text Box 722">
          <a:extLst>
            <a:ext uri="{FF2B5EF4-FFF2-40B4-BE49-F238E27FC236}">
              <a16:creationId xmlns:a16="http://schemas.microsoft.com/office/drawing/2014/main" id="{13148231-97ED-46B5-98EA-2CFF9EB231B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4"/>
    <xdr:sp macro="" textlink="">
      <xdr:nvSpPr>
        <xdr:cNvPr id="3703" name="Text Box 723">
          <a:extLst>
            <a:ext uri="{FF2B5EF4-FFF2-40B4-BE49-F238E27FC236}">
              <a16:creationId xmlns:a16="http://schemas.microsoft.com/office/drawing/2014/main" id="{DFEE845B-AC69-4DF6-A497-3C4823A35DBE}"/>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4"/>
    <xdr:sp macro="" textlink="">
      <xdr:nvSpPr>
        <xdr:cNvPr id="3704" name="Text Box 724">
          <a:extLst>
            <a:ext uri="{FF2B5EF4-FFF2-40B4-BE49-F238E27FC236}">
              <a16:creationId xmlns:a16="http://schemas.microsoft.com/office/drawing/2014/main" id="{645C91E7-66D8-4FD5-A1F2-E91150D7C1AE}"/>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705" name="Text Box 725">
          <a:extLst>
            <a:ext uri="{FF2B5EF4-FFF2-40B4-BE49-F238E27FC236}">
              <a16:creationId xmlns:a16="http://schemas.microsoft.com/office/drawing/2014/main" id="{8D738669-5C19-4354-AC23-E387261CFD0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706" name="Text Box 726">
          <a:extLst>
            <a:ext uri="{FF2B5EF4-FFF2-40B4-BE49-F238E27FC236}">
              <a16:creationId xmlns:a16="http://schemas.microsoft.com/office/drawing/2014/main" id="{52B07C9A-028C-4FF1-90F6-D6DEF255622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4"/>
    <xdr:sp macro="" textlink="">
      <xdr:nvSpPr>
        <xdr:cNvPr id="3707" name="Text Box 727">
          <a:extLst>
            <a:ext uri="{FF2B5EF4-FFF2-40B4-BE49-F238E27FC236}">
              <a16:creationId xmlns:a16="http://schemas.microsoft.com/office/drawing/2014/main" id="{149F10D3-8CBD-4360-B977-32FB0CCA710A}"/>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708" name="Text Box 728">
          <a:extLst>
            <a:ext uri="{FF2B5EF4-FFF2-40B4-BE49-F238E27FC236}">
              <a16:creationId xmlns:a16="http://schemas.microsoft.com/office/drawing/2014/main" id="{7A13F181-146F-4129-B166-4780C6EEA2F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709" name="Text Box 729">
          <a:extLst>
            <a:ext uri="{FF2B5EF4-FFF2-40B4-BE49-F238E27FC236}">
              <a16:creationId xmlns:a16="http://schemas.microsoft.com/office/drawing/2014/main" id="{F53A115F-D4BF-4BFD-B6AD-9C45E92DAAA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4"/>
    <xdr:sp macro="" textlink="">
      <xdr:nvSpPr>
        <xdr:cNvPr id="3710" name="Text Box 730">
          <a:extLst>
            <a:ext uri="{FF2B5EF4-FFF2-40B4-BE49-F238E27FC236}">
              <a16:creationId xmlns:a16="http://schemas.microsoft.com/office/drawing/2014/main" id="{29AFD7FD-5AD4-4967-BF48-CC93707B439B}"/>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711" name="Text Box 731">
          <a:extLst>
            <a:ext uri="{FF2B5EF4-FFF2-40B4-BE49-F238E27FC236}">
              <a16:creationId xmlns:a16="http://schemas.microsoft.com/office/drawing/2014/main" id="{A055E2C7-B12C-4CC9-AEB9-7C62872CB24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712" name="Text Box 732">
          <a:extLst>
            <a:ext uri="{FF2B5EF4-FFF2-40B4-BE49-F238E27FC236}">
              <a16:creationId xmlns:a16="http://schemas.microsoft.com/office/drawing/2014/main" id="{E3B85ABB-A7A8-4C1F-95BC-3D90225F5DF8}"/>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4"/>
    <xdr:sp macro="" textlink="">
      <xdr:nvSpPr>
        <xdr:cNvPr id="3713" name="Text Box 733">
          <a:extLst>
            <a:ext uri="{FF2B5EF4-FFF2-40B4-BE49-F238E27FC236}">
              <a16:creationId xmlns:a16="http://schemas.microsoft.com/office/drawing/2014/main" id="{1DE7548F-04C8-43AA-AF73-276538540DF9}"/>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5"/>
    <xdr:sp macro="" textlink="">
      <xdr:nvSpPr>
        <xdr:cNvPr id="3714" name="Text Box 734">
          <a:extLst>
            <a:ext uri="{FF2B5EF4-FFF2-40B4-BE49-F238E27FC236}">
              <a16:creationId xmlns:a16="http://schemas.microsoft.com/office/drawing/2014/main" id="{4295656A-3F16-4560-B27E-DC44DC56E66E}"/>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715" name="Text Box 735">
          <a:extLst>
            <a:ext uri="{FF2B5EF4-FFF2-40B4-BE49-F238E27FC236}">
              <a16:creationId xmlns:a16="http://schemas.microsoft.com/office/drawing/2014/main" id="{51289B6F-C5CB-4AAE-9A9B-4C7D42373B9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716" name="Text Box 736">
          <a:extLst>
            <a:ext uri="{FF2B5EF4-FFF2-40B4-BE49-F238E27FC236}">
              <a16:creationId xmlns:a16="http://schemas.microsoft.com/office/drawing/2014/main" id="{DCF3B312-5A80-4F9A-BADD-0C9C67A1FF8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5"/>
    <xdr:sp macro="" textlink="">
      <xdr:nvSpPr>
        <xdr:cNvPr id="3717" name="Text Box 737">
          <a:extLst>
            <a:ext uri="{FF2B5EF4-FFF2-40B4-BE49-F238E27FC236}">
              <a16:creationId xmlns:a16="http://schemas.microsoft.com/office/drawing/2014/main" id="{8C23EE91-D2F2-4AFC-BEEF-D3152E192672}"/>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718" name="Text Box 738">
          <a:extLst>
            <a:ext uri="{FF2B5EF4-FFF2-40B4-BE49-F238E27FC236}">
              <a16:creationId xmlns:a16="http://schemas.microsoft.com/office/drawing/2014/main" id="{0B6633BB-6C2F-4F62-8874-801AC8E5C23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719" name="Text Box 739">
          <a:extLst>
            <a:ext uri="{FF2B5EF4-FFF2-40B4-BE49-F238E27FC236}">
              <a16:creationId xmlns:a16="http://schemas.microsoft.com/office/drawing/2014/main" id="{1EA56503-5D12-4F11-A871-2BDDAB5DEE3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5"/>
    <xdr:sp macro="" textlink="">
      <xdr:nvSpPr>
        <xdr:cNvPr id="3720" name="Text Box 740">
          <a:extLst>
            <a:ext uri="{FF2B5EF4-FFF2-40B4-BE49-F238E27FC236}">
              <a16:creationId xmlns:a16="http://schemas.microsoft.com/office/drawing/2014/main" id="{FE7AE188-9578-4F20-9C65-D7A9D6F4A8B6}"/>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5"/>
    <xdr:sp macro="" textlink="">
      <xdr:nvSpPr>
        <xdr:cNvPr id="3721" name="Text Box 741">
          <a:extLst>
            <a:ext uri="{FF2B5EF4-FFF2-40B4-BE49-F238E27FC236}">
              <a16:creationId xmlns:a16="http://schemas.microsoft.com/office/drawing/2014/main" id="{C295B2AA-4107-474D-9F10-C0AAD24AA31E}"/>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722" name="Text Box 742">
          <a:extLst>
            <a:ext uri="{FF2B5EF4-FFF2-40B4-BE49-F238E27FC236}">
              <a16:creationId xmlns:a16="http://schemas.microsoft.com/office/drawing/2014/main" id="{037B15CA-B36C-4936-BFE5-E6A780205CB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723" name="Text Box 743">
          <a:extLst>
            <a:ext uri="{FF2B5EF4-FFF2-40B4-BE49-F238E27FC236}">
              <a16:creationId xmlns:a16="http://schemas.microsoft.com/office/drawing/2014/main" id="{AD565F5B-6650-49ED-AAB9-F8DA1074854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5"/>
    <xdr:sp macro="" textlink="">
      <xdr:nvSpPr>
        <xdr:cNvPr id="3724" name="Text Box 744">
          <a:extLst>
            <a:ext uri="{FF2B5EF4-FFF2-40B4-BE49-F238E27FC236}">
              <a16:creationId xmlns:a16="http://schemas.microsoft.com/office/drawing/2014/main" id="{A12F7E0E-7C7C-491B-923C-4D0581591FB4}"/>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725" name="Text Box 745">
          <a:extLst>
            <a:ext uri="{FF2B5EF4-FFF2-40B4-BE49-F238E27FC236}">
              <a16:creationId xmlns:a16="http://schemas.microsoft.com/office/drawing/2014/main" id="{BDF99A81-7345-469C-8E32-A4B269D5919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726" name="Text Box 746">
          <a:extLst>
            <a:ext uri="{FF2B5EF4-FFF2-40B4-BE49-F238E27FC236}">
              <a16:creationId xmlns:a16="http://schemas.microsoft.com/office/drawing/2014/main" id="{2046229F-C1C2-4E41-9ACB-90A93816544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5"/>
    <xdr:sp macro="" textlink="">
      <xdr:nvSpPr>
        <xdr:cNvPr id="3727" name="Text Box 747">
          <a:extLst>
            <a:ext uri="{FF2B5EF4-FFF2-40B4-BE49-F238E27FC236}">
              <a16:creationId xmlns:a16="http://schemas.microsoft.com/office/drawing/2014/main" id="{6EC88747-6C9D-427A-9A72-A252DB50F5DD}"/>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728" name="Text Box 748">
          <a:extLst>
            <a:ext uri="{FF2B5EF4-FFF2-40B4-BE49-F238E27FC236}">
              <a16:creationId xmlns:a16="http://schemas.microsoft.com/office/drawing/2014/main" id="{48191AF8-0BC6-4891-AA1B-611026B103D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729" name="Text Box 749">
          <a:extLst>
            <a:ext uri="{FF2B5EF4-FFF2-40B4-BE49-F238E27FC236}">
              <a16:creationId xmlns:a16="http://schemas.microsoft.com/office/drawing/2014/main" id="{204A4C29-6798-48A8-B973-A5480735B28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5"/>
    <xdr:sp macro="" textlink="">
      <xdr:nvSpPr>
        <xdr:cNvPr id="3730" name="Text Box 750">
          <a:extLst>
            <a:ext uri="{FF2B5EF4-FFF2-40B4-BE49-F238E27FC236}">
              <a16:creationId xmlns:a16="http://schemas.microsoft.com/office/drawing/2014/main" id="{90D113B0-3351-4A01-A58C-52EAAA3B715F}"/>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731" name="Text Box 751">
          <a:extLst>
            <a:ext uri="{FF2B5EF4-FFF2-40B4-BE49-F238E27FC236}">
              <a16:creationId xmlns:a16="http://schemas.microsoft.com/office/drawing/2014/main" id="{21AEC1BD-633D-4592-88A7-F360A075085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732" name="Text Box 752">
          <a:extLst>
            <a:ext uri="{FF2B5EF4-FFF2-40B4-BE49-F238E27FC236}">
              <a16:creationId xmlns:a16="http://schemas.microsoft.com/office/drawing/2014/main" id="{5E293E1D-9A99-459F-9786-7D39C9C1EF5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4"/>
    <xdr:sp macro="" textlink="">
      <xdr:nvSpPr>
        <xdr:cNvPr id="3733" name="Text Box 753">
          <a:extLst>
            <a:ext uri="{FF2B5EF4-FFF2-40B4-BE49-F238E27FC236}">
              <a16:creationId xmlns:a16="http://schemas.microsoft.com/office/drawing/2014/main" id="{89C68ED0-C475-447C-85C8-484F28128AA3}"/>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734" name="Text Box 754">
          <a:extLst>
            <a:ext uri="{FF2B5EF4-FFF2-40B4-BE49-F238E27FC236}">
              <a16:creationId xmlns:a16="http://schemas.microsoft.com/office/drawing/2014/main" id="{583898DA-2865-434E-8970-72875AE21A1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735" name="Text Box 755">
          <a:extLst>
            <a:ext uri="{FF2B5EF4-FFF2-40B4-BE49-F238E27FC236}">
              <a16:creationId xmlns:a16="http://schemas.microsoft.com/office/drawing/2014/main" id="{9A072F2A-8D2D-4893-9D8B-420042977B2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4"/>
    <xdr:sp macro="" textlink="">
      <xdr:nvSpPr>
        <xdr:cNvPr id="3736" name="Text Box 756">
          <a:extLst>
            <a:ext uri="{FF2B5EF4-FFF2-40B4-BE49-F238E27FC236}">
              <a16:creationId xmlns:a16="http://schemas.microsoft.com/office/drawing/2014/main" id="{127019F3-F6A0-425A-A1D7-FDE60AF0DD0A}"/>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737" name="Text Box 757">
          <a:extLst>
            <a:ext uri="{FF2B5EF4-FFF2-40B4-BE49-F238E27FC236}">
              <a16:creationId xmlns:a16="http://schemas.microsoft.com/office/drawing/2014/main" id="{34ACE77C-228F-4CED-A045-019337FCA15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738" name="Text Box 758">
          <a:extLst>
            <a:ext uri="{FF2B5EF4-FFF2-40B4-BE49-F238E27FC236}">
              <a16:creationId xmlns:a16="http://schemas.microsoft.com/office/drawing/2014/main" id="{27F81F47-1DCA-4637-A1D8-709DA7676C0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4"/>
    <xdr:sp macro="" textlink="">
      <xdr:nvSpPr>
        <xdr:cNvPr id="3739" name="Text Box 759">
          <a:extLst>
            <a:ext uri="{FF2B5EF4-FFF2-40B4-BE49-F238E27FC236}">
              <a16:creationId xmlns:a16="http://schemas.microsoft.com/office/drawing/2014/main" id="{5AD75DC6-F0E7-41B5-A034-88267EE0413C}"/>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4"/>
    <xdr:sp macro="" textlink="">
      <xdr:nvSpPr>
        <xdr:cNvPr id="3740" name="Text Box 760">
          <a:extLst>
            <a:ext uri="{FF2B5EF4-FFF2-40B4-BE49-F238E27FC236}">
              <a16:creationId xmlns:a16="http://schemas.microsoft.com/office/drawing/2014/main" id="{0778F0E8-8070-46CE-B6BD-7D6D7A1CBE91}"/>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741" name="Text Box 761">
          <a:extLst>
            <a:ext uri="{FF2B5EF4-FFF2-40B4-BE49-F238E27FC236}">
              <a16:creationId xmlns:a16="http://schemas.microsoft.com/office/drawing/2014/main" id="{C7CB7830-176F-4169-B0D3-38BDE797BEB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742" name="Text Box 762">
          <a:extLst>
            <a:ext uri="{FF2B5EF4-FFF2-40B4-BE49-F238E27FC236}">
              <a16:creationId xmlns:a16="http://schemas.microsoft.com/office/drawing/2014/main" id="{558C3B4B-6A69-447F-8664-8AA0412A271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4"/>
    <xdr:sp macro="" textlink="">
      <xdr:nvSpPr>
        <xdr:cNvPr id="3743" name="Text Box 763">
          <a:extLst>
            <a:ext uri="{FF2B5EF4-FFF2-40B4-BE49-F238E27FC236}">
              <a16:creationId xmlns:a16="http://schemas.microsoft.com/office/drawing/2014/main" id="{1D12325D-C190-4071-9B38-FCDDD61C1C40}"/>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744" name="Text Box 764">
          <a:extLst>
            <a:ext uri="{FF2B5EF4-FFF2-40B4-BE49-F238E27FC236}">
              <a16:creationId xmlns:a16="http://schemas.microsoft.com/office/drawing/2014/main" id="{981C8005-2B62-40DA-8FBB-6951A8C4CFB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745" name="Text Box 765">
          <a:extLst>
            <a:ext uri="{FF2B5EF4-FFF2-40B4-BE49-F238E27FC236}">
              <a16:creationId xmlns:a16="http://schemas.microsoft.com/office/drawing/2014/main" id="{0B58647E-EC49-4B46-ABDD-2B82695A754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4"/>
    <xdr:sp macro="" textlink="">
      <xdr:nvSpPr>
        <xdr:cNvPr id="3746" name="Text Box 766">
          <a:extLst>
            <a:ext uri="{FF2B5EF4-FFF2-40B4-BE49-F238E27FC236}">
              <a16:creationId xmlns:a16="http://schemas.microsoft.com/office/drawing/2014/main" id="{79810CE6-3573-42AF-9343-4FFCA3E00D0C}"/>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747" name="Text Box 767">
          <a:extLst>
            <a:ext uri="{FF2B5EF4-FFF2-40B4-BE49-F238E27FC236}">
              <a16:creationId xmlns:a16="http://schemas.microsoft.com/office/drawing/2014/main" id="{357685FC-E151-4C91-9F12-C5BA594DC4D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748" name="Text Box 768">
          <a:extLst>
            <a:ext uri="{FF2B5EF4-FFF2-40B4-BE49-F238E27FC236}">
              <a16:creationId xmlns:a16="http://schemas.microsoft.com/office/drawing/2014/main" id="{14923F94-52A6-4DDC-AD9D-71D1C00C781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4"/>
    <xdr:sp macro="" textlink="">
      <xdr:nvSpPr>
        <xdr:cNvPr id="3749" name="Text Box 769">
          <a:extLst>
            <a:ext uri="{FF2B5EF4-FFF2-40B4-BE49-F238E27FC236}">
              <a16:creationId xmlns:a16="http://schemas.microsoft.com/office/drawing/2014/main" id="{3776DB04-C9FD-4F03-A4DD-9E4DF37E62C1}"/>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750" name="Text Box 770">
          <a:extLst>
            <a:ext uri="{FF2B5EF4-FFF2-40B4-BE49-F238E27FC236}">
              <a16:creationId xmlns:a16="http://schemas.microsoft.com/office/drawing/2014/main" id="{8DC65090-7A28-4876-A89E-0E12CFCC57D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751" name="Text Box 771">
          <a:extLst>
            <a:ext uri="{FF2B5EF4-FFF2-40B4-BE49-F238E27FC236}">
              <a16:creationId xmlns:a16="http://schemas.microsoft.com/office/drawing/2014/main" id="{15F3D92A-EA89-4E3E-BF1F-6A5BB692829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5"/>
    <xdr:sp macro="" textlink="">
      <xdr:nvSpPr>
        <xdr:cNvPr id="3752" name="Text Box 772">
          <a:extLst>
            <a:ext uri="{FF2B5EF4-FFF2-40B4-BE49-F238E27FC236}">
              <a16:creationId xmlns:a16="http://schemas.microsoft.com/office/drawing/2014/main" id="{F06E8E42-9BC2-4480-A5CE-EF4232E14B65}"/>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753" name="Text Box 773">
          <a:extLst>
            <a:ext uri="{FF2B5EF4-FFF2-40B4-BE49-F238E27FC236}">
              <a16:creationId xmlns:a16="http://schemas.microsoft.com/office/drawing/2014/main" id="{47B41FE9-8A4B-41ED-9F63-46195EE2220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754" name="Text Box 774">
          <a:extLst>
            <a:ext uri="{FF2B5EF4-FFF2-40B4-BE49-F238E27FC236}">
              <a16:creationId xmlns:a16="http://schemas.microsoft.com/office/drawing/2014/main" id="{D00FC50C-F3FD-4DE8-AD2A-BA1EF8D53DD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5"/>
    <xdr:sp macro="" textlink="">
      <xdr:nvSpPr>
        <xdr:cNvPr id="3755" name="Text Box 775">
          <a:extLst>
            <a:ext uri="{FF2B5EF4-FFF2-40B4-BE49-F238E27FC236}">
              <a16:creationId xmlns:a16="http://schemas.microsoft.com/office/drawing/2014/main" id="{A0F627E6-B2BF-4F59-A4F6-323613551DB6}"/>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756" name="Text Box 776">
          <a:extLst>
            <a:ext uri="{FF2B5EF4-FFF2-40B4-BE49-F238E27FC236}">
              <a16:creationId xmlns:a16="http://schemas.microsoft.com/office/drawing/2014/main" id="{5C85FD5F-2E4A-4FC7-A10A-9697C62FD47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757" name="Text Box 777">
          <a:extLst>
            <a:ext uri="{FF2B5EF4-FFF2-40B4-BE49-F238E27FC236}">
              <a16:creationId xmlns:a16="http://schemas.microsoft.com/office/drawing/2014/main" id="{C316CE30-2602-4098-A359-5560189688F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5"/>
    <xdr:sp macro="" textlink="">
      <xdr:nvSpPr>
        <xdr:cNvPr id="3758" name="Text Box 778">
          <a:extLst>
            <a:ext uri="{FF2B5EF4-FFF2-40B4-BE49-F238E27FC236}">
              <a16:creationId xmlns:a16="http://schemas.microsoft.com/office/drawing/2014/main" id="{3C7B1D2B-AC14-47AB-A5D2-2F6E60B3F98F}"/>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5"/>
    <xdr:sp macro="" textlink="">
      <xdr:nvSpPr>
        <xdr:cNvPr id="3759" name="Text Box 779">
          <a:extLst>
            <a:ext uri="{FF2B5EF4-FFF2-40B4-BE49-F238E27FC236}">
              <a16:creationId xmlns:a16="http://schemas.microsoft.com/office/drawing/2014/main" id="{E17844FC-6070-43FC-8D37-41371BEBCD04}"/>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760" name="Text Box 780">
          <a:extLst>
            <a:ext uri="{FF2B5EF4-FFF2-40B4-BE49-F238E27FC236}">
              <a16:creationId xmlns:a16="http://schemas.microsoft.com/office/drawing/2014/main" id="{28790123-E650-4B94-9CF3-CA45044D3F3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761" name="Text Box 781">
          <a:extLst>
            <a:ext uri="{FF2B5EF4-FFF2-40B4-BE49-F238E27FC236}">
              <a16:creationId xmlns:a16="http://schemas.microsoft.com/office/drawing/2014/main" id="{CC7D4188-F997-469C-97E5-D7946420A63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5"/>
    <xdr:sp macro="" textlink="">
      <xdr:nvSpPr>
        <xdr:cNvPr id="3762" name="Text Box 782">
          <a:extLst>
            <a:ext uri="{FF2B5EF4-FFF2-40B4-BE49-F238E27FC236}">
              <a16:creationId xmlns:a16="http://schemas.microsoft.com/office/drawing/2014/main" id="{6E2E7928-27A1-480C-A03C-6E4BB387AAFA}"/>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763" name="Text Box 783">
          <a:extLst>
            <a:ext uri="{FF2B5EF4-FFF2-40B4-BE49-F238E27FC236}">
              <a16:creationId xmlns:a16="http://schemas.microsoft.com/office/drawing/2014/main" id="{4164271D-AD23-4611-988D-00285246E8C8}"/>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764" name="Text Box 784">
          <a:extLst>
            <a:ext uri="{FF2B5EF4-FFF2-40B4-BE49-F238E27FC236}">
              <a16:creationId xmlns:a16="http://schemas.microsoft.com/office/drawing/2014/main" id="{6389A932-F3D0-435A-8B76-03444609C9A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5"/>
    <xdr:sp macro="" textlink="">
      <xdr:nvSpPr>
        <xdr:cNvPr id="3765" name="Text Box 785">
          <a:extLst>
            <a:ext uri="{FF2B5EF4-FFF2-40B4-BE49-F238E27FC236}">
              <a16:creationId xmlns:a16="http://schemas.microsoft.com/office/drawing/2014/main" id="{E9181DFD-C441-459E-9332-91C4B84B3525}"/>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766" name="Text Box 786">
          <a:extLst>
            <a:ext uri="{FF2B5EF4-FFF2-40B4-BE49-F238E27FC236}">
              <a16:creationId xmlns:a16="http://schemas.microsoft.com/office/drawing/2014/main" id="{DBFBBE57-89B1-4658-A2B6-5AAD7C4CE86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767" name="Text Box 787">
          <a:extLst>
            <a:ext uri="{FF2B5EF4-FFF2-40B4-BE49-F238E27FC236}">
              <a16:creationId xmlns:a16="http://schemas.microsoft.com/office/drawing/2014/main" id="{B7DAB4A3-D76F-4270-BC99-78EE53B4130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5"/>
    <xdr:sp macro="" textlink="">
      <xdr:nvSpPr>
        <xdr:cNvPr id="3768" name="Text Box 788">
          <a:extLst>
            <a:ext uri="{FF2B5EF4-FFF2-40B4-BE49-F238E27FC236}">
              <a16:creationId xmlns:a16="http://schemas.microsoft.com/office/drawing/2014/main" id="{E4217ED0-1C06-4736-BA64-CE5535E9F466}"/>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769" name="Text Box 789">
          <a:extLst>
            <a:ext uri="{FF2B5EF4-FFF2-40B4-BE49-F238E27FC236}">
              <a16:creationId xmlns:a16="http://schemas.microsoft.com/office/drawing/2014/main" id="{B35DB1DF-E426-4F15-957D-04278863273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770" name="Text Box 790">
          <a:extLst>
            <a:ext uri="{FF2B5EF4-FFF2-40B4-BE49-F238E27FC236}">
              <a16:creationId xmlns:a16="http://schemas.microsoft.com/office/drawing/2014/main" id="{7BE2B25A-CB0F-4B12-81AB-F1D7033593C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5"/>
    <xdr:sp macro="" textlink="">
      <xdr:nvSpPr>
        <xdr:cNvPr id="3771" name="Text Box 791">
          <a:extLst>
            <a:ext uri="{FF2B5EF4-FFF2-40B4-BE49-F238E27FC236}">
              <a16:creationId xmlns:a16="http://schemas.microsoft.com/office/drawing/2014/main" id="{57750D1F-6AD3-405E-97BF-56175C39A54C}"/>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772" name="Text Box 792">
          <a:extLst>
            <a:ext uri="{FF2B5EF4-FFF2-40B4-BE49-F238E27FC236}">
              <a16:creationId xmlns:a16="http://schemas.microsoft.com/office/drawing/2014/main" id="{869821B2-61F3-492D-9447-B7202563BF0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773" name="Text Box 793">
          <a:extLst>
            <a:ext uri="{FF2B5EF4-FFF2-40B4-BE49-F238E27FC236}">
              <a16:creationId xmlns:a16="http://schemas.microsoft.com/office/drawing/2014/main" id="{5A29B8F5-640C-4A4B-888C-E23E5E7D8E98}"/>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5"/>
    <xdr:sp macro="" textlink="">
      <xdr:nvSpPr>
        <xdr:cNvPr id="3774" name="Text Box 794">
          <a:extLst>
            <a:ext uri="{FF2B5EF4-FFF2-40B4-BE49-F238E27FC236}">
              <a16:creationId xmlns:a16="http://schemas.microsoft.com/office/drawing/2014/main" id="{734DB65C-92C6-4E0B-9BFA-2ACF54660B47}"/>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775" name="Text Box 795">
          <a:extLst>
            <a:ext uri="{FF2B5EF4-FFF2-40B4-BE49-F238E27FC236}">
              <a16:creationId xmlns:a16="http://schemas.microsoft.com/office/drawing/2014/main" id="{3B75823C-0D97-4595-9D86-6C4F3431ED3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776" name="Text Box 796">
          <a:extLst>
            <a:ext uri="{FF2B5EF4-FFF2-40B4-BE49-F238E27FC236}">
              <a16:creationId xmlns:a16="http://schemas.microsoft.com/office/drawing/2014/main" id="{6EEC6540-038C-4B9C-8AE4-1D942BACED98}"/>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5"/>
    <xdr:sp macro="" textlink="">
      <xdr:nvSpPr>
        <xdr:cNvPr id="3777" name="Text Box 797">
          <a:extLst>
            <a:ext uri="{FF2B5EF4-FFF2-40B4-BE49-F238E27FC236}">
              <a16:creationId xmlns:a16="http://schemas.microsoft.com/office/drawing/2014/main" id="{89D3FF38-A79C-4E41-B408-1D2C59DE5511}"/>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5"/>
    <xdr:sp macro="" textlink="">
      <xdr:nvSpPr>
        <xdr:cNvPr id="3778" name="Text Box 798">
          <a:extLst>
            <a:ext uri="{FF2B5EF4-FFF2-40B4-BE49-F238E27FC236}">
              <a16:creationId xmlns:a16="http://schemas.microsoft.com/office/drawing/2014/main" id="{0CF8C209-CBAA-46EE-A43D-4FB3F97BA3D5}"/>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779" name="Text Box 799">
          <a:extLst>
            <a:ext uri="{FF2B5EF4-FFF2-40B4-BE49-F238E27FC236}">
              <a16:creationId xmlns:a16="http://schemas.microsoft.com/office/drawing/2014/main" id="{9F75FCAC-4869-41F3-9616-78D57C0C1A4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780" name="Text Box 800">
          <a:extLst>
            <a:ext uri="{FF2B5EF4-FFF2-40B4-BE49-F238E27FC236}">
              <a16:creationId xmlns:a16="http://schemas.microsoft.com/office/drawing/2014/main" id="{2FD8A859-381C-4F43-B327-4B4FBFD1AA9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5"/>
    <xdr:sp macro="" textlink="">
      <xdr:nvSpPr>
        <xdr:cNvPr id="3781" name="Text Box 801">
          <a:extLst>
            <a:ext uri="{FF2B5EF4-FFF2-40B4-BE49-F238E27FC236}">
              <a16:creationId xmlns:a16="http://schemas.microsoft.com/office/drawing/2014/main" id="{C7819BC9-4FD3-42A9-8F4E-88FCFF7E317B}"/>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782" name="Text Box 802">
          <a:extLst>
            <a:ext uri="{FF2B5EF4-FFF2-40B4-BE49-F238E27FC236}">
              <a16:creationId xmlns:a16="http://schemas.microsoft.com/office/drawing/2014/main" id="{B7FAA214-B41B-4CE2-96CF-5A1DB7B895A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783" name="Text Box 803">
          <a:extLst>
            <a:ext uri="{FF2B5EF4-FFF2-40B4-BE49-F238E27FC236}">
              <a16:creationId xmlns:a16="http://schemas.microsoft.com/office/drawing/2014/main" id="{1FC6DBCD-EBAC-4B07-9C95-1F1C4923478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5"/>
    <xdr:sp macro="" textlink="">
      <xdr:nvSpPr>
        <xdr:cNvPr id="3784" name="Text Box 804">
          <a:extLst>
            <a:ext uri="{FF2B5EF4-FFF2-40B4-BE49-F238E27FC236}">
              <a16:creationId xmlns:a16="http://schemas.microsoft.com/office/drawing/2014/main" id="{0DDCA10C-D0E9-47EC-939F-9F797E582A9F}"/>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785" name="Text Box 805">
          <a:extLst>
            <a:ext uri="{FF2B5EF4-FFF2-40B4-BE49-F238E27FC236}">
              <a16:creationId xmlns:a16="http://schemas.microsoft.com/office/drawing/2014/main" id="{0CA99FC0-1612-4D86-BFC1-89292C5D605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786" name="Text Box 806">
          <a:extLst>
            <a:ext uri="{FF2B5EF4-FFF2-40B4-BE49-F238E27FC236}">
              <a16:creationId xmlns:a16="http://schemas.microsoft.com/office/drawing/2014/main" id="{15EA571D-BBE4-44C5-9EE7-1324EA71F02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5"/>
    <xdr:sp macro="" textlink="">
      <xdr:nvSpPr>
        <xdr:cNvPr id="3787" name="Text Box 807">
          <a:extLst>
            <a:ext uri="{FF2B5EF4-FFF2-40B4-BE49-F238E27FC236}">
              <a16:creationId xmlns:a16="http://schemas.microsoft.com/office/drawing/2014/main" id="{364B22DF-CB99-4255-9BEF-95A4D4DC5B42}"/>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788" name="Text Box 808">
          <a:extLst>
            <a:ext uri="{FF2B5EF4-FFF2-40B4-BE49-F238E27FC236}">
              <a16:creationId xmlns:a16="http://schemas.microsoft.com/office/drawing/2014/main" id="{9CDC0C5B-CE87-4E9E-95E6-A2D74DA0B42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789" name="Text Box 809">
          <a:extLst>
            <a:ext uri="{FF2B5EF4-FFF2-40B4-BE49-F238E27FC236}">
              <a16:creationId xmlns:a16="http://schemas.microsoft.com/office/drawing/2014/main" id="{94F6EFAF-C0E9-41DE-BF36-A24BDA1007B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4"/>
    <xdr:sp macro="" textlink="">
      <xdr:nvSpPr>
        <xdr:cNvPr id="3790" name="Text Box 810">
          <a:extLst>
            <a:ext uri="{FF2B5EF4-FFF2-40B4-BE49-F238E27FC236}">
              <a16:creationId xmlns:a16="http://schemas.microsoft.com/office/drawing/2014/main" id="{23E6C365-51E4-4FBC-8C8C-C572BE4B998D}"/>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791" name="Text Box 811">
          <a:extLst>
            <a:ext uri="{FF2B5EF4-FFF2-40B4-BE49-F238E27FC236}">
              <a16:creationId xmlns:a16="http://schemas.microsoft.com/office/drawing/2014/main" id="{204CFF40-FDDD-49C7-BC19-2A35783F3FC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792" name="Text Box 812">
          <a:extLst>
            <a:ext uri="{FF2B5EF4-FFF2-40B4-BE49-F238E27FC236}">
              <a16:creationId xmlns:a16="http://schemas.microsoft.com/office/drawing/2014/main" id="{5E4064BF-6B06-4848-B803-17E29952EFA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4"/>
    <xdr:sp macro="" textlink="">
      <xdr:nvSpPr>
        <xdr:cNvPr id="3793" name="Text Box 813">
          <a:extLst>
            <a:ext uri="{FF2B5EF4-FFF2-40B4-BE49-F238E27FC236}">
              <a16:creationId xmlns:a16="http://schemas.microsoft.com/office/drawing/2014/main" id="{876CA2BA-703F-444D-A4BF-B82224BDA228}"/>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794" name="Text Box 814">
          <a:extLst>
            <a:ext uri="{FF2B5EF4-FFF2-40B4-BE49-F238E27FC236}">
              <a16:creationId xmlns:a16="http://schemas.microsoft.com/office/drawing/2014/main" id="{FC86D978-DF71-438D-851B-99E886D21C9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795" name="Text Box 815">
          <a:extLst>
            <a:ext uri="{FF2B5EF4-FFF2-40B4-BE49-F238E27FC236}">
              <a16:creationId xmlns:a16="http://schemas.microsoft.com/office/drawing/2014/main" id="{31AD1017-55F3-403A-AA08-9F8E607A68A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4"/>
    <xdr:sp macro="" textlink="">
      <xdr:nvSpPr>
        <xdr:cNvPr id="3796" name="Text Box 816">
          <a:extLst>
            <a:ext uri="{FF2B5EF4-FFF2-40B4-BE49-F238E27FC236}">
              <a16:creationId xmlns:a16="http://schemas.microsoft.com/office/drawing/2014/main" id="{A9C432D5-B9AB-4DEE-81FF-FFCA3882B634}"/>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4"/>
    <xdr:sp macro="" textlink="">
      <xdr:nvSpPr>
        <xdr:cNvPr id="3797" name="Text Box 817">
          <a:extLst>
            <a:ext uri="{FF2B5EF4-FFF2-40B4-BE49-F238E27FC236}">
              <a16:creationId xmlns:a16="http://schemas.microsoft.com/office/drawing/2014/main" id="{453D36B7-B214-476A-BD2C-005254B3F3B1}"/>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798" name="Text Box 818">
          <a:extLst>
            <a:ext uri="{FF2B5EF4-FFF2-40B4-BE49-F238E27FC236}">
              <a16:creationId xmlns:a16="http://schemas.microsoft.com/office/drawing/2014/main" id="{7CEE0454-9124-4941-84FF-29A65FBC4D3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799" name="Text Box 819">
          <a:extLst>
            <a:ext uri="{FF2B5EF4-FFF2-40B4-BE49-F238E27FC236}">
              <a16:creationId xmlns:a16="http://schemas.microsoft.com/office/drawing/2014/main" id="{3330AF62-2298-480F-955D-2CDEF831D4A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4"/>
    <xdr:sp macro="" textlink="">
      <xdr:nvSpPr>
        <xdr:cNvPr id="3800" name="Text Box 820">
          <a:extLst>
            <a:ext uri="{FF2B5EF4-FFF2-40B4-BE49-F238E27FC236}">
              <a16:creationId xmlns:a16="http://schemas.microsoft.com/office/drawing/2014/main" id="{843C6DF3-46D6-4C77-BA87-6DBDDF5290C8}"/>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801" name="Text Box 821">
          <a:extLst>
            <a:ext uri="{FF2B5EF4-FFF2-40B4-BE49-F238E27FC236}">
              <a16:creationId xmlns:a16="http://schemas.microsoft.com/office/drawing/2014/main" id="{530CFA2A-C4FB-4B98-BA82-633F219EB99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802" name="Text Box 822">
          <a:extLst>
            <a:ext uri="{FF2B5EF4-FFF2-40B4-BE49-F238E27FC236}">
              <a16:creationId xmlns:a16="http://schemas.microsoft.com/office/drawing/2014/main" id="{A932BCF9-234B-4DE5-9F47-99BC8F031EB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4"/>
    <xdr:sp macro="" textlink="">
      <xdr:nvSpPr>
        <xdr:cNvPr id="3803" name="Text Box 823">
          <a:extLst>
            <a:ext uri="{FF2B5EF4-FFF2-40B4-BE49-F238E27FC236}">
              <a16:creationId xmlns:a16="http://schemas.microsoft.com/office/drawing/2014/main" id="{B65684D9-93F5-4582-8E97-96E56E4D208E}"/>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804" name="Text Box 824">
          <a:extLst>
            <a:ext uri="{FF2B5EF4-FFF2-40B4-BE49-F238E27FC236}">
              <a16:creationId xmlns:a16="http://schemas.microsoft.com/office/drawing/2014/main" id="{689FEFF0-81E7-4881-97AA-5AFF7EC5D0C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805" name="Text Box 825">
          <a:extLst>
            <a:ext uri="{FF2B5EF4-FFF2-40B4-BE49-F238E27FC236}">
              <a16:creationId xmlns:a16="http://schemas.microsoft.com/office/drawing/2014/main" id="{51D05AE3-DD18-44B2-8F5E-D0EE7268419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4"/>
    <xdr:sp macro="" textlink="">
      <xdr:nvSpPr>
        <xdr:cNvPr id="3806" name="Text Box 826">
          <a:extLst>
            <a:ext uri="{FF2B5EF4-FFF2-40B4-BE49-F238E27FC236}">
              <a16:creationId xmlns:a16="http://schemas.microsoft.com/office/drawing/2014/main" id="{E8D887C2-E2CA-4D1D-AA9F-86ECF5998F37}"/>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807" name="Text Box 827">
          <a:extLst>
            <a:ext uri="{FF2B5EF4-FFF2-40B4-BE49-F238E27FC236}">
              <a16:creationId xmlns:a16="http://schemas.microsoft.com/office/drawing/2014/main" id="{E600E449-A12A-4C6D-9783-3B759DAB781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808" name="Text Box 828">
          <a:extLst>
            <a:ext uri="{FF2B5EF4-FFF2-40B4-BE49-F238E27FC236}">
              <a16:creationId xmlns:a16="http://schemas.microsoft.com/office/drawing/2014/main" id="{A71A9109-CDB1-466E-B797-7ABCBF7AE16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5"/>
    <xdr:sp macro="" textlink="">
      <xdr:nvSpPr>
        <xdr:cNvPr id="3809" name="Text Box 829">
          <a:extLst>
            <a:ext uri="{FF2B5EF4-FFF2-40B4-BE49-F238E27FC236}">
              <a16:creationId xmlns:a16="http://schemas.microsoft.com/office/drawing/2014/main" id="{3B099B68-68A7-4F39-B7C7-478320C703E7}"/>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810" name="Text Box 830">
          <a:extLst>
            <a:ext uri="{FF2B5EF4-FFF2-40B4-BE49-F238E27FC236}">
              <a16:creationId xmlns:a16="http://schemas.microsoft.com/office/drawing/2014/main" id="{E3774AD6-203E-41D5-A39C-BC834C75067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811" name="Text Box 831">
          <a:extLst>
            <a:ext uri="{FF2B5EF4-FFF2-40B4-BE49-F238E27FC236}">
              <a16:creationId xmlns:a16="http://schemas.microsoft.com/office/drawing/2014/main" id="{F5901120-B4EC-4B23-AF13-48F85FA6794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5"/>
    <xdr:sp macro="" textlink="">
      <xdr:nvSpPr>
        <xdr:cNvPr id="3812" name="Text Box 832">
          <a:extLst>
            <a:ext uri="{FF2B5EF4-FFF2-40B4-BE49-F238E27FC236}">
              <a16:creationId xmlns:a16="http://schemas.microsoft.com/office/drawing/2014/main" id="{4E609D1A-300D-4A63-9251-2F38074203DF}"/>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813" name="Text Box 833">
          <a:extLst>
            <a:ext uri="{FF2B5EF4-FFF2-40B4-BE49-F238E27FC236}">
              <a16:creationId xmlns:a16="http://schemas.microsoft.com/office/drawing/2014/main" id="{6546620A-9965-4589-A56F-AF18610E369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814" name="Text Box 834">
          <a:extLst>
            <a:ext uri="{FF2B5EF4-FFF2-40B4-BE49-F238E27FC236}">
              <a16:creationId xmlns:a16="http://schemas.microsoft.com/office/drawing/2014/main" id="{E4AE872E-6981-4369-A748-822525B2D17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5"/>
    <xdr:sp macro="" textlink="">
      <xdr:nvSpPr>
        <xdr:cNvPr id="3815" name="Text Box 835">
          <a:extLst>
            <a:ext uri="{FF2B5EF4-FFF2-40B4-BE49-F238E27FC236}">
              <a16:creationId xmlns:a16="http://schemas.microsoft.com/office/drawing/2014/main" id="{95630CB4-10FC-49FD-ADDE-197CA347882B}"/>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5"/>
    <xdr:sp macro="" textlink="">
      <xdr:nvSpPr>
        <xdr:cNvPr id="3816" name="Text Box 836">
          <a:extLst>
            <a:ext uri="{FF2B5EF4-FFF2-40B4-BE49-F238E27FC236}">
              <a16:creationId xmlns:a16="http://schemas.microsoft.com/office/drawing/2014/main" id="{C49BE505-B28C-4CBC-8738-7BEED33CA5A1}"/>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817" name="Text Box 837">
          <a:extLst>
            <a:ext uri="{FF2B5EF4-FFF2-40B4-BE49-F238E27FC236}">
              <a16:creationId xmlns:a16="http://schemas.microsoft.com/office/drawing/2014/main" id="{15B31DFB-0298-4888-B328-811F3F9DCFD8}"/>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818" name="Text Box 838">
          <a:extLst>
            <a:ext uri="{FF2B5EF4-FFF2-40B4-BE49-F238E27FC236}">
              <a16:creationId xmlns:a16="http://schemas.microsoft.com/office/drawing/2014/main" id="{184369F1-AE1B-4DB1-A48A-78CF375D4FE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5"/>
    <xdr:sp macro="" textlink="">
      <xdr:nvSpPr>
        <xdr:cNvPr id="3819" name="Text Box 839">
          <a:extLst>
            <a:ext uri="{FF2B5EF4-FFF2-40B4-BE49-F238E27FC236}">
              <a16:creationId xmlns:a16="http://schemas.microsoft.com/office/drawing/2014/main" id="{F19C2C0F-5F38-4108-874D-5219113F7C1A}"/>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820" name="Text Box 840">
          <a:extLst>
            <a:ext uri="{FF2B5EF4-FFF2-40B4-BE49-F238E27FC236}">
              <a16:creationId xmlns:a16="http://schemas.microsoft.com/office/drawing/2014/main" id="{40BC1D71-FD0B-45E3-8049-1CC1FE40C4C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821" name="Text Box 841">
          <a:extLst>
            <a:ext uri="{FF2B5EF4-FFF2-40B4-BE49-F238E27FC236}">
              <a16:creationId xmlns:a16="http://schemas.microsoft.com/office/drawing/2014/main" id="{D165738C-9654-4E8E-AD5B-458F17B2E91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5"/>
    <xdr:sp macro="" textlink="">
      <xdr:nvSpPr>
        <xdr:cNvPr id="3822" name="Text Box 842">
          <a:extLst>
            <a:ext uri="{FF2B5EF4-FFF2-40B4-BE49-F238E27FC236}">
              <a16:creationId xmlns:a16="http://schemas.microsoft.com/office/drawing/2014/main" id="{557E8987-B69E-4E74-B125-A8A134AE1B47}"/>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823" name="Text Box 843">
          <a:extLst>
            <a:ext uri="{FF2B5EF4-FFF2-40B4-BE49-F238E27FC236}">
              <a16:creationId xmlns:a16="http://schemas.microsoft.com/office/drawing/2014/main" id="{BDBD3B49-8DB1-404A-A453-87330BDB5D3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824" name="Text Box 844">
          <a:extLst>
            <a:ext uri="{FF2B5EF4-FFF2-40B4-BE49-F238E27FC236}">
              <a16:creationId xmlns:a16="http://schemas.microsoft.com/office/drawing/2014/main" id="{0B9366DC-4151-410B-BEED-F63D54E3352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5"/>
    <xdr:sp macro="" textlink="">
      <xdr:nvSpPr>
        <xdr:cNvPr id="3825" name="Text Box 845">
          <a:extLst>
            <a:ext uri="{FF2B5EF4-FFF2-40B4-BE49-F238E27FC236}">
              <a16:creationId xmlns:a16="http://schemas.microsoft.com/office/drawing/2014/main" id="{5F8CE552-120D-4726-AE82-1190513242DF}"/>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826" name="Text Box 846">
          <a:extLst>
            <a:ext uri="{FF2B5EF4-FFF2-40B4-BE49-F238E27FC236}">
              <a16:creationId xmlns:a16="http://schemas.microsoft.com/office/drawing/2014/main" id="{48B223A6-57F3-4E33-86C4-1F86E9860D4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827" name="Text Box 847">
          <a:extLst>
            <a:ext uri="{FF2B5EF4-FFF2-40B4-BE49-F238E27FC236}">
              <a16:creationId xmlns:a16="http://schemas.microsoft.com/office/drawing/2014/main" id="{297AE30B-D4D2-414A-B93A-A0D0A25F65E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6"/>
    <xdr:sp macro="" textlink="">
      <xdr:nvSpPr>
        <xdr:cNvPr id="3828" name="Text Box 848">
          <a:extLst>
            <a:ext uri="{FF2B5EF4-FFF2-40B4-BE49-F238E27FC236}">
              <a16:creationId xmlns:a16="http://schemas.microsoft.com/office/drawing/2014/main" id="{1B2BD3CD-FF22-4A20-88E9-FFC486D12923}"/>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829" name="Text Box 849">
          <a:extLst>
            <a:ext uri="{FF2B5EF4-FFF2-40B4-BE49-F238E27FC236}">
              <a16:creationId xmlns:a16="http://schemas.microsoft.com/office/drawing/2014/main" id="{A17E4571-BA5B-46B8-A487-97AC6A507198}"/>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830" name="Text Box 850">
          <a:extLst>
            <a:ext uri="{FF2B5EF4-FFF2-40B4-BE49-F238E27FC236}">
              <a16:creationId xmlns:a16="http://schemas.microsoft.com/office/drawing/2014/main" id="{60BABC64-67E5-431F-AF5F-D569F4031F0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6"/>
    <xdr:sp macro="" textlink="">
      <xdr:nvSpPr>
        <xdr:cNvPr id="3831" name="Text Box 851">
          <a:extLst>
            <a:ext uri="{FF2B5EF4-FFF2-40B4-BE49-F238E27FC236}">
              <a16:creationId xmlns:a16="http://schemas.microsoft.com/office/drawing/2014/main" id="{04196E27-C4FD-4D11-AAF9-B1B91210FF5B}"/>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832" name="Text Box 852">
          <a:extLst>
            <a:ext uri="{FF2B5EF4-FFF2-40B4-BE49-F238E27FC236}">
              <a16:creationId xmlns:a16="http://schemas.microsoft.com/office/drawing/2014/main" id="{2CB57E28-D729-4C28-BE49-738AB59BBA7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833" name="Text Box 853">
          <a:extLst>
            <a:ext uri="{FF2B5EF4-FFF2-40B4-BE49-F238E27FC236}">
              <a16:creationId xmlns:a16="http://schemas.microsoft.com/office/drawing/2014/main" id="{1D02F8DE-DB28-4F98-9062-9E0D92707CE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6"/>
    <xdr:sp macro="" textlink="">
      <xdr:nvSpPr>
        <xdr:cNvPr id="3834" name="Text Box 854">
          <a:extLst>
            <a:ext uri="{FF2B5EF4-FFF2-40B4-BE49-F238E27FC236}">
              <a16:creationId xmlns:a16="http://schemas.microsoft.com/office/drawing/2014/main" id="{0C55E84B-2591-4920-9EF2-1D0EEB33C7F4}"/>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6"/>
    <xdr:sp macro="" textlink="">
      <xdr:nvSpPr>
        <xdr:cNvPr id="3835" name="Text Box 855">
          <a:extLst>
            <a:ext uri="{FF2B5EF4-FFF2-40B4-BE49-F238E27FC236}">
              <a16:creationId xmlns:a16="http://schemas.microsoft.com/office/drawing/2014/main" id="{C395A3B6-EBD3-4BBC-8110-6446772AA68E}"/>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836" name="Text Box 856">
          <a:extLst>
            <a:ext uri="{FF2B5EF4-FFF2-40B4-BE49-F238E27FC236}">
              <a16:creationId xmlns:a16="http://schemas.microsoft.com/office/drawing/2014/main" id="{61152D70-CE32-4131-BC86-93A45971AF3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837" name="Text Box 857">
          <a:extLst>
            <a:ext uri="{FF2B5EF4-FFF2-40B4-BE49-F238E27FC236}">
              <a16:creationId xmlns:a16="http://schemas.microsoft.com/office/drawing/2014/main" id="{1371E241-2D1B-4258-8DB0-05C40A78EDD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6"/>
    <xdr:sp macro="" textlink="">
      <xdr:nvSpPr>
        <xdr:cNvPr id="3838" name="Text Box 858">
          <a:extLst>
            <a:ext uri="{FF2B5EF4-FFF2-40B4-BE49-F238E27FC236}">
              <a16:creationId xmlns:a16="http://schemas.microsoft.com/office/drawing/2014/main" id="{64D2B626-1900-430D-9401-7D040071B777}"/>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839" name="Text Box 859">
          <a:extLst>
            <a:ext uri="{FF2B5EF4-FFF2-40B4-BE49-F238E27FC236}">
              <a16:creationId xmlns:a16="http://schemas.microsoft.com/office/drawing/2014/main" id="{2D9E53EC-A270-4F21-855B-2635589AE66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840" name="Text Box 860">
          <a:extLst>
            <a:ext uri="{FF2B5EF4-FFF2-40B4-BE49-F238E27FC236}">
              <a16:creationId xmlns:a16="http://schemas.microsoft.com/office/drawing/2014/main" id="{50B67E0C-2C92-4E24-85E8-E62F0D8BE97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6"/>
    <xdr:sp macro="" textlink="">
      <xdr:nvSpPr>
        <xdr:cNvPr id="3841" name="Text Box 861">
          <a:extLst>
            <a:ext uri="{FF2B5EF4-FFF2-40B4-BE49-F238E27FC236}">
              <a16:creationId xmlns:a16="http://schemas.microsoft.com/office/drawing/2014/main" id="{593B9426-BD19-4B81-BF0B-B648D86C42E0}"/>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842" name="Text Box 862">
          <a:extLst>
            <a:ext uri="{FF2B5EF4-FFF2-40B4-BE49-F238E27FC236}">
              <a16:creationId xmlns:a16="http://schemas.microsoft.com/office/drawing/2014/main" id="{B17391CF-C5BC-4729-9903-65F25E4EFCF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843" name="Text Box 863">
          <a:extLst>
            <a:ext uri="{FF2B5EF4-FFF2-40B4-BE49-F238E27FC236}">
              <a16:creationId xmlns:a16="http://schemas.microsoft.com/office/drawing/2014/main" id="{089F49CC-E6C8-4EF0-86D5-0114371CA35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6"/>
    <xdr:sp macro="" textlink="">
      <xdr:nvSpPr>
        <xdr:cNvPr id="3844" name="Text Box 864">
          <a:extLst>
            <a:ext uri="{FF2B5EF4-FFF2-40B4-BE49-F238E27FC236}">
              <a16:creationId xmlns:a16="http://schemas.microsoft.com/office/drawing/2014/main" id="{53F6F133-AD89-4FB9-AB18-74FFDFA37CF6}"/>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845" name="Text Box 865">
          <a:extLst>
            <a:ext uri="{FF2B5EF4-FFF2-40B4-BE49-F238E27FC236}">
              <a16:creationId xmlns:a16="http://schemas.microsoft.com/office/drawing/2014/main" id="{C0BF9AF2-4BB5-4F08-A7F7-54D98881D12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846" name="Text Box 866">
          <a:extLst>
            <a:ext uri="{FF2B5EF4-FFF2-40B4-BE49-F238E27FC236}">
              <a16:creationId xmlns:a16="http://schemas.microsoft.com/office/drawing/2014/main" id="{D6BF3FB9-3AA1-46DF-A7B3-72D849C4DF3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6"/>
    <xdr:sp macro="" textlink="">
      <xdr:nvSpPr>
        <xdr:cNvPr id="3847" name="Text Box 867">
          <a:extLst>
            <a:ext uri="{FF2B5EF4-FFF2-40B4-BE49-F238E27FC236}">
              <a16:creationId xmlns:a16="http://schemas.microsoft.com/office/drawing/2014/main" id="{1D4C85F8-00C3-44A7-8172-49A4CA849035}"/>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848" name="Text Box 868">
          <a:extLst>
            <a:ext uri="{FF2B5EF4-FFF2-40B4-BE49-F238E27FC236}">
              <a16:creationId xmlns:a16="http://schemas.microsoft.com/office/drawing/2014/main" id="{A1384F8D-D064-444A-90DA-6BC3BA420B9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849" name="Text Box 869">
          <a:extLst>
            <a:ext uri="{FF2B5EF4-FFF2-40B4-BE49-F238E27FC236}">
              <a16:creationId xmlns:a16="http://schemas.microsoft.com/office/drawing/2014/main" id="{B80CD8BF-F84D-4BEB-B7FC-FFA2CC242AB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850" name="Text Box 870">
          <a:extLst>
            <a:ext uri="{FF2B5EF4-FFF2-40B4-BE49-F238E27FC236}">
              <a16:creationId xmlns:a16="http://schemas.microsoft.com/office/drawing/2014/main" id="{D8EBF1FE-095A-4E4A-BC34-22469C8F597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851" name="Text Box 101">
          <a:extLst>
            <a:ext uri="{FF2B5EF4-FFF2-40B4-BE49-F238E27FC236}">
              <a16:creationId xmlns:a16="http://schemas.microsoft.com/office/drawing/2014/main" id="{3269A3E4-40A3-4206-8831-BFB651BE23F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852" name="Text Box 102">
          <a:extLst>
            <a:ext uri="{FF2B5EF4-FFF2-40B4-BE49-F238E27FC236}">
              <a16:creationId xmlns:a16="http://schemas.microsoft.com/office/drawing/2014/main" id="{A0AAA862-1452-4CBD-9EDD-6D9FC3FC562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3853" name="Text Box 103">
          <a:extLst>
            <a:ext uri="{FF2B5EF4-FFF2-40B4-BE49-F238E27FC236}">
              <a16:creationId xmlns:a16="http://schemas.microsoft.com/office/drawing/2014/main" id="{7E3EAA97-CAA7-492D-A676-ECFB0E09615C}"/>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3854" name="Text Box 104">
          <a:extLst>
            <a:ext uri="{FF2B5EF4-FFF2-40B4-BE49-F238E27FC236}">
              <a16:creationId xmlns:a16="http://schemas.microsoft.com/office/drawing/2014/main" id="{525CCCDA-90C9-43F2-8275-3D5D1CF8CBC7}"/>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3855" name="Text Box 105">
          <a:extLst>
            <a:ext uri="{FF2B5EF4-FFF2-40B4-BE49-F238E27FC236}">
              <a16:creationId xmlns:a16="http://schemas.microsoft.com/office/drawing/2014/main" id="{1E6CA165-402A-4B89-A94C-6BAB9A4512D0}"/>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3856" name="Text Box 106">
          <a:extLst>
            <a:ext uri="{FF2B5EF4-FFF2-40B4-BE49-F238E27FC236}">
              <a16:creationId xmlns:a16="http://schemas.microsoft.com/office/drawing/2014/main" id="{F7AADFF0-E967-474B-ACB0-04BD0F0225B7}"/>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3857" name="Text Box 107">
          <a:extLst>
            <a:ext uri="{FF2B5EF4-FFF2-40B4-BE49-F238E27FC236}">
              <a16:creationId xmlns:a16="http://schemas.microsoft.com/office/drawing/2014/main" id="{87DE7207-D1FE-4209-8DBA-450AFA3A2A5F}"/>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3858" name="Text Box 108">
          <a:extLst>
            <a:ext uri="{FF2B5EF4-FFF2-40B4-BE49-F238E27FC236}">
              <a16:creationId xmlns:a16="http://schemas.microsoft.com/office/drawing/2014/main" id="{22BE4C2E-485F-4AE6-8FEB-67DCD76C5952}"/>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3859" name="Text Box 109">
          <a:extLst>
            <a:ext uri="{FF2B5EF4-FFF2-40B4-BE49-F238E27FC236}">
              <a16:creationId xmlns:a16="http://schemas.microsoft.com/office/drawing/2014/main" id="{F78995A0-8570-44C3-BE92-3DDF53BAD8FF}"/>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3860" name="Text Box 110">
          <a:extLst>
            <a:ext uri="{FF2B5EF4-FFF2-40B4-BE49-F238E27FC236}">
              <a16:creationId xmlns:a16="http://schemas.microsoft.com/office/drawing/2014/main" id="{8D9495DB-ECCF-4C79-B004-D69373F2EB1C}"/>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3861" name="Text Box 111">
          <a:extLst>
            <a:ext uri="{FF2B5EF4-FFF2-40B4-BE49-F238E27FC236}">
              <a16:creationId xmlns:a16="http://schemas.microsoft.com/office/drawing/2014/main" id="{4EC7CB67-FDEC-48F2-8B79-0F6E71522D13}"/>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3862" name="Text Box 112">
          <a:extLst>
            <a:ext uri="{FF2B5EF4-FFF2-40B4-BE49-F238E27FC236}">
              <a16:creationId xmlns:a16="http://schemas.microsoft.com/office/drawing/2014/main" id="{0231A5E4-0049-499D-8A2C-92AEE3AC05B7}"/>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3863" name="Text Box 113">
          <a:extLst>
            <a:ext uri="{FF2B5EF4-FFF2-40B4-BE49-F238E27FC236}">
              <a16:creationId xmlns:a16="http://schemas.microsoft.com/office/drawing/2014/main" id="{84D280C7-A134-447D-AE50-40FFB1000F40}"/>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3864" name="Text Box 114">
          <a:extLst>
            <a:ext uri="{FF2B5EF4-FFF2-40B4-BE49-F238E27FC236}">
              <a16:creationId xmlns:a16="http://schemas.microsoft.com/office/drawing/2014/main" id="{0E21770E-F266-44B5-BE4E-2B41BBED5D19}"/>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3865" name="Text Box 115">
          <a:extLst>
            <a:ext uri="{FF2B5EF4-FFF2-40B4-BE49-F238E27FC236}">
              <a16:creationId xmlns:a16="http://schemas.microsoft.com/office/drawing/2014/main" id="{CF3EABB1-3038-4ED0-A34E-27AA691E75CF}"/>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3866" name="Text Box 116">
          <a:extLst>
            <a:ext uri="{FF2B5EF4-FFF2-40B4-BE49-F238E27FC236}">
              <a16:creationId xmlns:a16="http://schemas.microsoft.com/office/drawing/2014/main" id="{8530AAF5-F6C0-4EAA-8C64-CD95AE89073C}"/>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3867" name="Text Box 117">
          <a:extLst>
            <a:ext uri="{FF2B5EF4-FFF2-40B4-BE49-F238E27FC236}">
              <a16:creationId xmlns:a16="http://schemas.microsoft.com/office/drawing/2014/main" id="{6A0BD590-3AF1-4C9A-856D-1C2BF842937A}"/>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3868" name="Text Box 118">
          <a:extLst>
            <a:ext uri="{FF2B5EF4-FFF2-40B4-BE49-F238E27FC236}">
              <a16:creationId xmlns:a16="http://schemas.microsoft.com/office/drawing/2014/main" id="{AD91AB5A-86A3-470B-925A-A9402B48132A}"/>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3869" name="Text Box 119">
          <a:extLst>
            <a:ext uri="{FF2B5EF4-FFF2-40B4-BE49-F238E27FC236}">
              <a16:creationId xmlns:a16="http://schemas.microsoft.com/office/drawing/2014/main" id="{5BBCC8F7-8DDB-4F30-8A9C-94CD8E52088D}"/>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3870" name="Text Box 120">
          <a:extLst>
            <a:ext uri="{FF2B5EF4-FFF2-40B4-BE49-F238E27FC236}">
              <a16:creationId xmlns:a16="http://schemas.microsoft.com/office/drawing/2014/main" id="{2555AFB8-AFF2-4EBA-8525-F528FA607E4A}"/>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3871" name="Text Box 121">
          <a:extLst>
            <a:ext uri="{FF2B5EF4-FFF2-40B4-BE49-F238E27FC236}">
              <a16:creationId xmlns:a16="http://schemas.microsoft.com/office/drawing/2014/main" id="{C646F93F-3A66-4FA7-BCC3-97301CCA8E83}"/>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3872" name="Text Box 122">
          <a:extLst>
            <a:ext uri="{FF2B5EF4-FFF2-40B4-BE49-F238E27FC236}">
              <a16:creationId xmlns:a16="http://schemas.microsoft.com/office/drawing/2014/main" id="{C1F630C2-445C-45CB-9CC5-FABD244BC6BF}"/>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3873" name="Text Box 123">
          <a:extLst>
            <a:ext uri="{FF2B5EF4-FFF2-40B4-BE49-F238E27FC236}">
              <a16:creationId xmlns:a16="http://schemas.microsoft.com/office/drawing/2014/main" id="{2B42C4CB-FD2A-44E8-8609-8D6EEE80FC22}"/>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3874" name="Text Box 124">
          <a:extLst>
            <a:ext uri="{FF2B5EF4-FFF2-40B4-BE49-F238E27FC236}">
              <a16:creationId xmlns:a16="http://schemas.microsoft.com/office/drawing/2014/main" id="{A207AD71-3568-4BC7-9830-8ED3174956C6}"/>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3875" name="Text Box 125">
          <a:extLst>
            <a:ext uri="{FF2B5EF4-FFF2-40B4-BE49-F238E27FC236}">
              <a16:creationId xmlns:a16="http://schemas.microsoft.com/office/drawing/2014/main" id="{ADE0DD99-DCB8-4001-B730-4B34EEC79236}"/>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3876" name="Text Box 126">
          <a:extLst>
            <a:ext uri="{FF2B5EF4-FFF2-40B4-BE49-F238E27FC236}">
              <a16:creationId xmlns:a16="http://schemas.microsoft.com/office/drawing/2014/main" id="{388AE9D5-1880-4840-9F9F-4FBC102E705A}"/>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3877" name="Text Box 127">
          <a:extLst>
            <a:ext uri="{FF2B5EF4-FFF2-40B4-BE49-F238E27FC236}">
              <a16:creationId xmlns:a16="http://schemas.microsoft.com/office/drawing/2014/main" id="{28919DC2-6862-4C64-B372-6C52492FEDD6}"/>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3878" name="Text Box 128">
          <a:extLst>
            <a:ext uri="{FF2B5EF4-FFF2-40B4-BE49-F238E27FC236}">
              <a16:creationId xmlns:a16="http://schemas.microsoft.com/office/drawing/2014/main" id="{BCE345FC-A666-42CA-9121-AFF0B83E8943}"/>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3879" name="Text Box 129">
          <a:extLst>
            <a:ext uri="{FF2B5EF4-FFF2-40B4-BE49-F238E27FC236}">
              <a16:creationId xmlns:a16="http://schemas.microsoft.com/office/drawing/2014/main" id="{6103DB04-CF50-466A-A91D-3C0D6845BEE9}"/>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162204"/>
    <xdr:sp macro="" textlink="">
      <xdr:nvSpPr>
        <xdr:cNvPr id="3880" name="Text Box 130">
          <a:extLst>
            <a:ext uri="{FF2B5EF4-FFF2-40B4-BE49-F238E27FC236}">
              <a16:creationId xmlns:a16="http://schemas.microsoft.com/office/drawing/2014/main" id="{8A5104BF-DD30-4FF4-B792-3E77625FE8E9}"/>
            </a:ext>
          </a:extLst>
        </xdr:cNvPr>
        <xdr:cNvSpPr txBox="1">
          <a:spLocks noChangeArrowheads="1"/>
        </xdr:cNvSpPr>
      </xdr:nvSpPr>
      <xdr:spPr bwMode="auto">
        <a:xfrm>
          <a:off x="1076325" y="3438525"/>
          <a:ext cx="0" cy="1622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3"/>
    <xdr:sp macro="" textlink="">
      <xdr:nvSpPr>
        <xdr:cNvPr id="3881" name="Text Box 131">
          <a:extLst>
            <a:ext uri="{FF2B5EF4-FFF2-40B4-BE49-F238E27FC236}">
              <a16:creationId xmlns:a16="http://schemas.microsoft.com/office/drawing/2014/main" id="{BB925EC8-A001-4CF6-869E-6A38308C3F8E}"/>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882" name="Text Box 132">
          <a:extLst>
            <a:ext uri="{FF2B5EF4-FFF2-40B4-BE49-F238E27FC236}">
              <a16:creationId xmlns:a16="http://schemas.microsoft.com/office/drawing/2014/main" id="{F38CE49C-2431-411F-B827-31ACF624B2B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883" name="Text Box 133">
          <a:extLst>
            <a:ext uri="{FF2B5EF4-FFF2-40B4-BE49-F238E27FC236}">
              <a16:creationId xmlns:a16="http://schemas.microsoft.com/office/drawing/2014/main" id="{95EFE448-39AE-4E9A-A8AD-C8A394CF3A8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5"/>
    <xdr:sp macro="" textlink="">
      <xdr:nvSpPr>
        <xdr:cNvPr id="3884" name="Text Box 134">
          <a:extLst>
            <a:ext uri="{FF2B5EF4-FFF2-40B4-BE49-F238E27FC236}">
              <a16:creationId xmlns:a16="http://schemas.microsoft.com/office/drawing/2014/main" id="{EDA2DD56-3A50-4158-A28C-F2A2C595B57F}"/>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885" name="Text Box 135">
          <a:extLst>
            <a:ext uri="{FF2B5EF4-FFF2-40B4-BE49-F238E27FC236}">
              <a16:creationId xmlns:a16="http://schemas.microsoft.com/office/drawing/2014/main" id="{448AB773-381F-4DCF-98A4-B399921B2DA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886" name="Text Box 136">
          <a:extLst>
            <a:ext uri="{FF2B5EF4-FFF2-40B4-BE49-F238E27FC236}">
              <a16:creationId xmlns:a16="http://schemas.microsoft.com/office/drawing/2014/main" id="{B2F95E08-D25B-466D-A9A8-7909BFD00D0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3"/>
    <xdr:sp macro="" textlink="">
      <xdr:nvSpPr>
        <xdr:cNvPr id="3887" name="Text Box 137">
          <a:extLst>
            <a:ext uri="{FF2B5EF4-FFF2-40B4-BE49-F238E27FC236}">
              <a16:creationId xmlns:a16="http://schemas.microsoft.com/office/drawing/2014/main" id="{80F5DC05-773F-480B-AA8B-28632FC92E31}"/>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888" name="Text Box 138">
          <a:extLst>
            <a:ext uri="{FF2B5EF4-FFF2-40B4-BE49-F238E27FC236}">
              <a16:creationId xmlns:a16="http://schemas.microsoft.com/office/drawing/2014/main" id="{9ED90C83-681E-4B29-A147-87A61F53F02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889" name="Text Box 139">
          <a:extLst>
            <a:ext uri="{FF2B5EF4-FFF2-40B4-BE49-F238E27FC236}">
              <a16:creationId xmlns:a16="http://schemas.microsoft.com/office/drawing/2014/main" id="{B1D5F203-A378-443B-B4DD-DA0DD5AC415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5"/>
    <xdr:sp macro="" textlink="">
      <xdr:nvSpPr>
        <xdr:cNvPr id="3890" name="Text Box 140">
          <a:extLst>
            <a:ext uri="{FF2B5EF4-FFF2-40B4-BE49-F238E27FC236}">
              <a16:creationId xmlns:a16="http://schemas.microsoft.com/office/drawing/2014/main" id="{5FA1DBA8-EC94-4466-B7BA-0DE626D4A31E}"/>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891" name="Text Box 141">
          <a:extLst>
            <a:ext uri="{FF2B5EF4-FFF2-40B4-BE49-F238E27FC236}">
              <a16:creationId xmlns:a16="http://schemas.microsoft.com/office/drawing/2014/main" id="{DD7AD82C-9E8E-45A8-ACC4-A70C6AB2505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892" name="Text Box 142">
          <a:extLst>
            <a:ext uri="{FF2B5EF4-FFF2-40B4-BE49-F238E27FC236}">
              <a16:creationId xmlns:a16="http://schemas.microsoft.com/office/drawing/2014/main" id="{9346C3B7-3AA2-48D0-BA76-2FFB0F57404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3"/>
    <xdr:sp macro="" textlink="">
      <xdr:nvSpPr>
        <xdr:cNvPr id="3893" name="Text Box 143">
          <a:extLst>
            <a:ext uri="{FF2B5EF4-FFF2-40B4-BE49-F238E27FC236}">
              <a16:creationId xmlns:a16="http://schemas.microsoft.com/office/drawing/2014/main" id="{2A7981F1-1CF4-4EDA-BDEF-C79F415E8337}"/>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894" name="Text Box 144">
          <a:extLst>
            <a:ext uri="{FF2B5EF4-FFF2-40B4-BE49-F238E27FC236}">
              <a16:creationId xmlns:a16="http://schemas.microsoft.com/office/drawing/2014/main" id="{0E98BDA3-0081-4B77-B27E-C275388E2F2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895" name="Text Box 145">
          <a:extLst>
            <a:ext uri="{FF2B5EF4-FFF2-40B4-BE49-F238E27FC236}">
              <a16:creationId xmlns:a16="http://schemas.microsoft.com/office/drawing/2014/main" id="{B33EEB75-3EEB-4E18-93C1-84FD0FBB94B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5"/>
    <xdr:sp macro="" textlink="">
      <xdr:nvSpPr>
        <xdr:cNvPr id="3896" name="Text Box 146">
          <a:extLst>
            <a:ext uri="{FF2B5EF4-FFF2-40B4-BE49-F238E27FC236}">
              <a16:creationId xmlns:a16="http://schemas.microsoft.com/office/drawing/2014/main" id="{EC655967-EBAD-4D0F-A48A-F5FE8ED38FA0}"/>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4"/>
    <xdr:sp macro="" textlink="">
      <xdr:nvSpPr>
        <xdr:cNvPr id="3897" name="Text Box 147">
          <a:extLst>
            <a:ext uri="{FF2B5EF4-FFF2-40B4-BE49-F238E27FC236}">
              <a16:creationId xmlns:a16="http://schemas.microsoft.com/office/drawing/2014/main" id="{90156786-2C54-4EED-8D20-D03D1861BF39}"/>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898" name="Text Box 148">
          <a:extLst>
            <a:ext uri="{FF2B5EF4-FFF2-40B4-BE49-F238E27FC236}">
              <a16:creationId xmlns:a16="http://schemas.microsoft.com/office/drawing/2014/main" id="{85B73C22-B7E9-4747-A2B0-5A32AE53E87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899" name="Text Box 149">
          <a:extLst>
            <a:ext uri="{FF2B5EF4-FFF2-40B4-BE49-F238E27FC236}">
              <a16:creationId xmlns:a16="http://schemas.microsoft.com/office/drawing/2014/main" id="{0D55904D-0490-4BEC-BB31-07A3B36A1F5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6"/>
    <xdr:sp macro="" textlink="">
      <xdr:nvSpPr>
        <xdr:cNvPr id="3900" name="Text Box 150">
          <a:extLst>
            <a:ext uri="{FF2B5EF4-FFF2-40B4-BE49-F238E27FC236}">
              <a16:creationId xmlns:a16="http://schemas.microsoft.com/office/drawing/2014/main" id="{4B85375E-010E-406C-AFF4-219C8344ADA1}"/>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901" name="Text Box 151">
          <a:extLst>
            <a:ext uri="{FF2B5EF4-FFF2-40B4-BE49-F238E27FC236}">
              <a16:creationId xmlns:a16="http://schemas.microsoft.com/office/drawing/2014/main" id="{CD958D4B-7DB9-40F3-9D0C-9B3A0334353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902" name="Text Box 152">
          <a:extLst>
            <a:ext uri="{FF2B5EF4-FFF2-40B4-BE49-F238E27FC236}">
              <a16:creationId xmlns:a16="http://schemas.microsoft.com/office/drawing/2014/main" id="{A3466CF2-3367-4D54-AF10-3847FB1F873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4"/>
    <xdr:sp macro="" textlink="">
      <xdr:nvSpPr>
        <xdr:cNvPr id="3903" name="Text Box 153">
          <a:extLst>
            <a:ext uri="{FF2B5EF4-FFF2-40B4-BE49-F238E27FC236}">
              <a16:creationId xmlns:a16="http://schemas.microsoft.com/office/drawing/2014/main" id="{9091AD10-FA90-4741-8B1A-F21C42E0BAF6}"/>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904" name="Text Box 154">
          <a:extLst>
            <a:ext uri="{FF2B5EF4-FFF2-40B4-BE49-F238E27FC236}">
              <a16:creationId xmlns:a16="http://schemas.microsoft.com/office/drawing/2014/main" id="{0A45CEE3-AACD-48F2-869C-251910AA063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905" name="Text Box 155">
          <a:extLst>
            <a:ext uri="{FF2B5EF4-FFF2-40B4-BE49-F238E27FC236}">
              <a16:creationId xmlns:a16="http://schemas.microsoft.com/office/drawing/2014/main" id="{6A7ED319-14CB-4DD1-A984-935974168B5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6"/>
    <xdr:sp macro="" textlink="">
      <xdr:nvSpPr>
        <xdr:cNvPr id="3906" name="Text Box 156">
          <a:extLst>
            <a:ext uri="{FF2B5EF4-FFF2-40B4-BE49-F238E27FC236}">
              <a16:creationId xmlns:a16="http://schemas.microsoft.com/office/drawing/2014/main" id="{74139BA8-3CBE-4DB5-A851-FE7FF0F79F92}"/>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907" name="Text Box 157">
          <a:extLst>
            <a:ext uri="{FF2B5EF4-FFF2-40B4-BE49-F238E27FC236}">
              <a16:creationId xmlns:a16="http://schemas.microsoft.com/office/drawing/2014/main" id="{C4B5D16F-A747-4407-8D66-90007074693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908" name="Text Box 158">
          <a:extLst>
            <a:ext uri="{FF2B5EF4-FFF2-40B4-BE49-F238E27FC236}">
              <a16:creationId xmlns:a16="http://schemas.microsoft.com/office/drawing/2014/main" id="{B27FF6BC-1815-4663-8B2A-B9E648A36E0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4"/>
    <xdr:sp macro="" textlink="">
      <xdr:nvSpPr>
        <xdr:cNvPr id="3909" name="Text Box 159">
          <a:extLst>
            <a:ext uri="{FF2B5EF4-FFF2-40B4-BE49-F238E27FC236}">
              <a16:creationId xmlns:a16="http://schemas.microsoft.com/office/drawing/2014/main" id="{1ACFD7B0-BDDC-48A8-8E40-46855DF09A22}"/>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910" name="Text Box 160">
          <a:extLst>
            <a:ext uri="{FF2B5EF4-FFF2-40B4-BE49-F238E27FC236}">
              <a16:creationId xmlns:a16="http://schemas.microsoft.com/office/drawing/2014/main" id="{9FC8BEF9-3CF2-43E1-9B79-BDE53CFB561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911" name="Text Box 161">
          <a:extLst>
            <a:ext uri="{FF2B5EF4-FFF2-40B4-BE49-F238E27FC236}">
              <a16:creationId xmlns:a16="http://schemas.microsoft.com/office/drawing/2014/main" id="{1F31A924-E49C-43AF-88D0-7441DA3ADDD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6"/>
    <xdr:sp macro="" textlink="">
      <xdr:nvSpPr>
        <xdr:cNvPr id="3912" name="Text Box 162">
          <a:extLst>
            <a:ext uri="{FF2B5EF4-FFF2-40B4-BE49-F238E27FC236}">
              <a16:creationId xmlns:a16="http://schemas.microsoft.com/office/drawing/2014/main" id="{5E58775C-034B-464E-93A0-16A1A40A077A}"/>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5"/>
    <xdr:sp macro="" textlink="">
      <xdr:nvSpPr>
        <xdr:cNvPr id="3913" name="Text Box 163">
          <a:extLst>
            <a:ext uri="{FF2B5EF4-FFF2-40B4-BE49-F238E27FC236}">
              <a16:creationId xmlns:a16="http://schemas.microsoft.com/office/drawing/2014/main" id="{426C895D-65CC-4410-AD19-DC8131524AC4}"/>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914" name="Text Box 164">
          <a:extLst>
            <a:ext uri="{FF2B5EF4-FFF2-40B4-BE49-F238E27FC236}">
              <a16:creationId xmlns:a16="http://schemas.microsoft.com/office/drawing/2014/main" id="{D9BBBB21-5D0D-4DA7-A3E0-1CB53194500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915" name="Text Box 165">
          <a:extLst>
            <a:ext uri="{FF2B5EF4-FFF2-40B4-BE49-F238E27FC236}">
              <a16:creationId xmlns:a16="http://schemas.microsoft.com/office/drawing/2014/main" id="{54C304D5-7F7D-4428-A09A-8B9848F0DF6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6"/>
    <xdr:sp macro="" textlink="">
      <xdr:nvSpPr>
        <xdr:cNvPr id="3916" name="Text Box 166">
          <a:extLst>
            <a:ext uri="{FF2B5EF4-FFF2-40B4-BE49-F238E27FC236}">
              <a16:creationId xmlns:a16="http://schemas.microsoft.com/office/drawing/2014/main" id="{EEC20A6B-EE1F-41CA-BEA6-9483BA33D2D7}"/>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917" name="Text Box 167">
          <a:extLst>
            <a:ext uri="{FF2B5EF4-FFF2-40B4-BE49-F238E27FC236}">
              <a16:creationId xmlns:a16="http://schemas.microsoft.com/office/drawing/2014/main" id="{474036C2-9F68-476A-BE98-88A258D099D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918" name="Text Box 168">
          <a:extLst>
            <a:ext uri="{FF2B5EF4-FFF2-40B4-BE49-F238E27FC236}">
              <a16:creationId xmlns:a16="http://schemas.microsoft.com/office/drawing/2014/main" id="{A852E0BC-9A1D-4EF3-B31E-6A2D1F83174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5"/>
    <xdr:sp macro="" textlink="">
      <xdr:nvSpPr>
        <xdr:cNvPr id="3919" name="Text Box 169">
          <a:extLst>
            <a:ext uri="{FF2B5EF4-FFF2-40B4-BE49-F238E27FC236}">
              <a16:creationId xmlns:a16="http://schemas.microsoft.com/office/drawing/2014/main" id="{953C732C-C307-4A73-B9CE-989F245796A2}"/>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920" name="Text Box 170">
          <a:extLst>
            <a:ext uri="{FF2B5EF4-FFF2-40B4-BE49-F238E27FC236}">
              <a16:creationId xmlns:a16="http://schemas.microsoft.com/office/drawing/2014/main" id="{9DD492D3-DE18-42D9-880B-BE34639D4CE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921" name="Text Box 171">
          <a:extLst>
            <a:ext uri="{FF2B5EF4-FFF2-40B4-BE49-F238E27FC236}">
              <a16:creationId xmlns:a16="http://schemas.microsoft.com/office/drawing/2014/main" id="{31B23F3F-BF83-42F0-83B9-6A3C326AB10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6"/>
    <xdr:sp macro="" textlink="">
      <xdr:nvSpPr>
        <xdr:cNvPr id="3922" name="Text Box 172">
          <a:extLst>
            <a:ext uri="{FF2B5EF4-FFF2-40B4-BE49-F238E27FC236}">
              <a16:creationId xmlns:a16="http://schemas.microsoft.com/office/drawing/2014/main" id="{1B492169-1836-496B-9711-CA19403395DA}"/>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923" name="Text Box 173">
          <a:extLst>
            <a:ext uri="{FF2B5EF4-FFF2-40B4-BE49-F238E27FC236}">
              <a16:creationId xmlns:a16="http://schemas.microsoft.com/office/drawing/2014/main" id="{D992A192-ACFA-4635-A19B-5651AC4B6C0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924" name="Text Box 174">
          <a:extLst>
            <a:ext uri="{FF2B5EF4-FFF2-40B4-BE49-F238E27FC236}">
              <a16:creationId xmlns:a16="http://schemas.microsoft.com/office/drawing/2014/main" id="{D5470C19-5501-48A8-BC47-FA755CF72AE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5"/>
    <xdr:sp macro="" textlink="">
      <xdr:nvSpPr>
        <xdr:cNvPr id="3925" name="Text Box 175">
          <a:extLst>
            <a:ext uri="{FF2B5EF4-FFF2-40B4-BE49-F238E27FC236}">
              <a16:creationId xmlns:a16="http://schemas.microsoft.com/office/drawing/2014/main" id="{EFA90C3B-51D8-4411-8E81-49B291177C38}"/>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926" name="Text Box 176">
          <a:extLst>
            <a:ext uri="{FF2B5EF4-FFF2-40B4-BE49-F238E27FC236}">
              <a16:creationId xmlns:a16="http://schemas.microsoft.com/office/drawing/2014/main" id="{10E41413-F2DE-48AB-B5E6-0721CD6D7BA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927" name="Text Box 177">
          <a:extLst>
            <a:ext uri="{FF2B5EF4-FFF2-40B4-BE49-F238E27FC236}">
              <a16:creationId xmlns:a16="http://schemas.microsoft.com/office/drawing/2014/main" id="{CB59C72D-15D8-4EB5-9E49-5D8D5D212F78}"/>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6"/>
    <xdr:sp macro="" textlink="">
      <xdr:nvSpPr>
        <xdr:cNvPr id="3928" name="Text Box 178">
          <a:extLst>
            <a:ext uri="{FF2B5EF4-FFF2-40B4-BE49-F238E27FC236}">
              <a16:creationId xmlns:a16="http://schemas.microsoft.com/office/drawing/2014/main" id="{F7637E6A-7690-4321-9235-09B6427BCBFB}"/>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929" name="Text Box 179">
          <a:extLst>
            <a:ext uri="{FF2B5EF4-FFF2-40B4-BE49-F238E27FC236}">
              <a16:creationId xmlns:a16="http://schemas.microsoft.com/office/drawing/2014/main" id="{8251ED4B-39AC-4175-AD42-B38C802589D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930" name="Text Box 180">
          <a:extLst>
            <a:ext uri="{FF2B5EF4-FFF2-40B4-BE49-F238E27FC236}">
              <a16:creationId xmlns:a16="http://schemas.microsoft.com/office/drawing/2014/main" id="{2ED2DAB6-5598-4649-B9B9-673C1C2D007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3931" name="Text Box 181">
          <a:extLst>
            <a:ext uri="{FF2B5EF4-FFF2-40B4-BE49-F238E27FC236}">
              <a16:creationId xmlns:a16="http://schemas.microsoft.com/office/drawing/2014/main" id="{727DEE88-F00E-4615-9E6F-B2898EF45C61}"/>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3932" name="Text Box 182">
          <a:extLst>
            <a:ext uri="{FF2B5EF4-FFF2-40B4-BE49-F238E27FC236}">
              <a16:creationId xmlns:a16="http://schemas.microsoft.com/office/drawing/2014/main" id="{67FADA58-6C18-469A-8856-404BCB082D6C}"/>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3933" name="Text Box 183">
          <a:extLst>
            <a:ext uri="{FF2B5EF4-FFF2-40B4-BE49-F238E27FC236}">
              <a16:creationId xmlns:a16="http://schemas.microsoft.com/office/drawing/2014/main" id="{358EE5DD-56F0-4AC8-87E1-AB2D1A5FB70B}"/>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3934" name="Text Box 184">
          <a:extLst>
            <a:ext uri="{FF2B5EF4-FFF2-40B4-BE49-F238E27FC236}">
              <a16:creationId xmlns:a16="http://schemas.microsoft.com/office/drawing/2014/main" id="{7104CABB-C512-4741-A3F7-7020946C4462}"/>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3935" name="Text Box 185">
          <a:extLst>
            <a:ext uri="{FF2B5EF4-FFF2-40B4-BE49-F238E27FC236}">
              <a16:creationId xmlns:a16="http://schemas.microsoft.com/office/drawing/2014/main" id="{60BD44D4-E821-4067-84C5-A8A567C28BB1}"/>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3936" name="Text Box 186">
          <a:extLst>
            <a:ext uri="{FF2B5EF4-FFF2-40B4-BE49-F238E27FC236}">
              <a16:creationId xmlns:a16="http://schemas.microsoft.com/office/drawing/2014/main" id="{12BB1113-1E2D-4410-B45A-B3ECE2259FE2}"/>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3937" name="Text Box 187">
          <a:extLst>
            <a:ext uri="{FF2B5EF4-FFF2-40B4-BE49-F238E27FC236}">
              <a16:creationId xmlns:a16="http://schemas.microsoft.com/office/drawing/2014/main" id="{1E88FED9-D8D9-4986-A53F-267F0E26BD8F}"/>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3938" name="Text Box 188">
          <a:extLst>
            <a:ext uri="{FF2B5EF4-FFF2-40B4-BE49-F238E27FC236}">
              <a16:creationId xmlns:a16="http://schemas.microsoft.com/office/drawing/2014/main" id="{834BA51F-CB7C-412C-842E-116473645EE6}"/>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3939" name="Text Box 189">
          <a:extLst>
            <a:ext uri="{FF2B5EF4-FFF2-40B4-BE49-F238E27FC236}">
              <a16:creationId xmlns:a16="http://schemas.microsoft.com/office/drawing/2014/main" id="{0077FBF3-77F4-4FAF-852C-04E7473289EA}"/>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3940" name="Text Box 190">
          <a:extLst>
            <a:ext uri="{FF2B5EF4-FFF2-40B4-BE49-F238E27FC236}">
              <a16:creationId xmlns:a16="http://schemas.microsoft.com/office/drawing/2014/main" id="{220E4F16-70E2-4F03-A5C7-4A8883250CB6}"/>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3941" name="Text Box 191">
          <a:extLst>
            <a:ext uri="{FF2B5EF4-FFF2-40B4-BE49-F238E27FC236}">
              <a16:creationId xmlns:a16="http://schemas.microsoft.com/office/drawing/2014/main" id="{10090DE0-2012-4B7D-9263-E0FDC9C17CBE}"/>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3942" name="Text Box 192">
          <a:extLst>
            <a:ext uri="{FF2B5EF4-FFF2-40B4-BE49-F238E27FC236}">
              <a16:creationId xmlns:a16="http://schemas.microsoft.com/office/drawing/2014/main" id="{DF61910D-3AA0-4C4D-9223-84F9825DC595}"/>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3943" name="Text Box 193">
          <a:extLst>
            <a:ext uri="{FF2B5EF4-FFF2-40B4-BE49-F238E27FC236}">
              <a16:creationId xmlns:a16="http://schemas.microsoft.com/office/drawing/2014/main" id="{B0FB6AD7-D27F-4D14-BACF-1A4742267364}"/>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3944" name="Text Box 194">
          <a:extLst>
            <a:ext uri="{FF2B5EF4-FFF2-40B4-BE49-F238E27FC236}">
              <a16:creationId xmlns:a16="http://schemas.microsoft.com/office/drawing/2014/main" id="{0AA894BC-73F2-4752-A41A-70F1F27B96D1}"/>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3945" name="Text Box 195">
          <a:extLst>
            <a:ext uri="{FF2B5EF4-FFF2-40B4-BE49-F238E27FC236}">
              <a16:creationId xmlns:a16="http://schemas.microsoft.com/office/drawing/2014/main" id="{92B83BB4-929C-4314-817F-F392093B333E}"/>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3946" name="Text Box 196">
          <a:extLst>
            <a:ext uri="{FF2B5EF4-FFF2-40B4-BE49-F238E27FC236}">
              <a16:creationId xmlns:a16="http://schemas.microsoft.com/office/drawing/2014/main" id="{D6F3AD8C-2812-40B1-85F7-64EE5AABCE0F}"/>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3947" name="Text Box 197">
          <a:extLst>
            <a:ext uri="{FF2B5EF4-FFF2-40B4-BE49-F238E27FC236}">
              <a16:creationId xmlns:a16="http://schemas.microsoft.com/office/drawing/2014/main" id="{260E25A0-1A08-4CED-AAF0-415713487B38}"/>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3948" name="Text Box 198">
          <a:extLst>
            <a:ext uri="{FF2B5EF4-FFF2-40B4-BE49-F238E27FC236}">
              <a16:creationId xmlns:a16="http://schemas.microsoft.com/office/drawing/2014/main" id="{7DD843FB-579C-4B54-9ECE-D3B94456A46F}"/>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3949" name="Text Box 199">
          <a:extLst>
            <a:ext uri="{FF2B5EF4-FFF2-40B4-BE49-F238E27FC236}">
              <a16:creationId xmlns:a16="http://schemas.microsoft.com/office/drawing/2014/main" id="{40A1127E-03F9-411B-A67F-EB9455EF237E}"/>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3950" name="Text Box 200">
          <a:extLst>
            <a:ext uri="{FF2B5EF4-FFF2-40B4-BE49-F238E27FC236}">
              <a16:creationId xmlns:a16="http://schemas.microsoft.com/office/drawing/2014/main" id="{92B6EB17-4EB4-49DC-9453-65EC37E2D8CE}"/>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3951" name="Text Box 201">
          <a:extLst>
            <a:ext uri="{FF2B5EF4-FFF2-40B4-BE49-F238E27FC236}">
              <a16:creationId xmlns:a16="http://schemas.microsoft.com/office/drawing/2014/main" id="{6AAD3C26-EE38-43B0-864D-F0CEDAB65CC9}"/>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3952" name="Text Box 202">
          <a:extLst>
            <a:ext uri="{FF2B5EF4-FFF2-40B4-BE49-F238E27FC236}">
              <a16:creationId xmlns:a16="http://schemas.microsoft.com/office/drawing/2014/main" id="{6A38AD59-22BA-427F-8D88-9DEE82AF972C}"/>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3953" name="Text Box 203">
          <a:extLst>
            <a:ext uri="{FF2B5EF4-FFF2-40B4-BE49-F238E27FC236}">
              <a16:creationId xmlns:a16="http://schemas.microsoft.com/office/drawing/2014/main" id="{3FD8657F-93EA-42A5-BDE3-550FF06062E4}"/>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3954" name="Text Box 204">
          <a:extLst>
            <a:ext uri="{FF2B5EF4-FFF2-40B4-BE49-F238E27FC236}">
              <a16:creationId xmlns:a16="http://schemas.microsoft.com/office/drawing/2014/main" id="{C3C1DCDC-A383-43BB-9927-2E48751C3A03}"/>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3955" name="Text Box 205">
          <a:extLst>
            <a:ext uri="{FF2B5EF4-FFF2-40B4-BE49-F238E27FC236}">
              <a16:creationId xmlns:a16="http://schemas.microsoft.com/office/drawing/2014/main" id="{675FC8B2-6141-4564-A149-FC8675ADC732}"/>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3956" name="Text Box 206">
          <a:extLst>
            <a:ext uri="{FF2B5EF4-FFF2-40B4-BE49-F238E27FC236}">
              <a16:creationId xmlns:a16="http://schemas.microsoft.com/office/drawing/2014/main" id="{96A69132-6B51-4869-913C-AEBDC8743379}"/>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3957" name="Text Box 207">
          <a:extLst>
            <a:ext uri="{FF2B5EF4-FFF2-40B4-BE49-F238E27FC236}">
              <a16:creationId xmlns:a16="http://schemas.microsoft.com/office/drawing/2014/main" id="{C4F51018-57F6-4C5C-9E4F-E993A3649A67}"/>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3"/>
    <xdr:sp macro="" textlink="">
      <xdr:nvSpPr>
        <xdr:cNvPr id="3958" name="Text Box 208">
          <a:extLst>
            <a:ext uri="{FF2B5EF4-FFF2-40B4-BE49-F238E27FC236}">
              <a16:creationId xmlns:a16="http://schemas.microsoft.com/office/drawing/2014/main" id="{82165F26-4CF9-496C-B288-23F4BB9AA9E4}"/>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5"/>
    <xdr:sp macro="" textlink="">
      <xdr:nvSpPr>
        <xdr:cNvPr id="3959" name="Text Box 209">
          <a:extLst>
            <a:ext uri="{FF2B5EF4-FFF2-40B4-BE49-F238E27FC236}">
              <a16:creationId xmlns:a16="http://schemas.microsoft.com/office/drawing/2014/main" id="{1FC24387-33DE-4F26-BCA8-CC577006558B}"/>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960" name="Text Box 210">
          <a:extLst>
            <a:ext uri="{FF2B5EF4-FFF2-40B4-BE49-F238E27FC236}">
              <a16:creationId xmlns:a16="http://schemas.microsoft.com/office/drawing/2014/main" id="{7135FCC4-BABA-44CF-B479-9A6141CDF94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961" name="Text Box 211">
          <a:extLst>
            <a:ext uri="{FF2B5EF4-FFF2-40B4-BE49-F238E27FC236}">
              <a16:creationId xmlns:a16="http://schemas.microsoft.com/office/drawing/2014/main" id="{AD96CED4-F697-490C-A923-B229632C871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5"/>
    <xdr:sp macro="" textlink="">
      <xdr:nvSpPr>
        <xdr:cNvPr id="3962" name="Text Box 212">
          <a:extLst>
            <a:ext uri="{FF2B5EF4-FFF2-40B4-BE49-F238E27FC236}">
              <a16:creationId xmlns:a16="http://schemas.microsoft.com/office/drawing/2014/main" id="{F5758674-EFEF-41C5-8865-B5120BC523FF}"/>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963" name="Text Box 213">
          <a:extLst>
            <a:ext uri="{FF2B5EF4-FFF2-40B4-BE49-F238E27FC236}">
              <a16:creationId xmlns:a16="http://schemas.microsoft.com/office/drawing/2014/main" id="{C879DBE1-3CF7-4481-BDF8-AEB75FDB90A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964" name="Text Box 214">
          <a:extLst>
            <a:ext uri="{FF2B5EF4-FFF2-40B4-BE49-F238E27FC236}">
              <a16:creationId xmlns:a16="http://schemas.microsoft.com/office/drawing/2014/main" id="{F871A4C1-9989-46D1-BF27-6868DBACEBB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5"/>
    <xdr:sp macro="" textlink="">
      <xdr:nvSpPr>
        <xdr:cNvPr id="3965" name="Text Box 215">
          <a:extLst>
            <a:ext uri="{FF2B5EF4-FFF2-40B4-BE49-F238E27FC236}">
              <a16:creationId xmlns:a16="http://schemas.microsoft.com/office/drawing/2014/main" id="{A338F185-39E7-43FC-8290-9AFE66C85116}"/>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966" name="Text Box 216">
          <a:extLst>
            <a:ext uri="{FF2B5EF4-FFF2-40B4-BE49-F238E27FC236}">
              <a16:creationId xmlns:a16="http://schemas.microsoft.com/office/drawing/2014/main" id="{9AFC5557-5301-4381-AA52-AFF707CD4BD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967" name="Text Box 217">
          <a:extLst>
            <a:ext uri="{FF2B5EF4-FFF2-40B4-BE49-F238E27FC236}">
              <a16:creationId xmlns:a16="http://schemas.microsoft.com/office/drawing/2014/main" id="{5AC19557-9C81-4700-BB94-797BE11FD91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5"/>
    <xdr:sp macro="" textlink="">
      <xdr:nvSpPr>
        <xdr:cNvPr id="3968" name="Text Box 218">
          <a:extLst>
            <a:ext uri="{FF2B5EF4-FFF2-40B4-BE49-F238E27FC236}">
              <a16:creationId xmlns:a16="http://schemas.microsoft.com/office/drawing/2014/main" id="{2ED516C2-3779-4F4E-AC9F-3EF6EC247CB5}"/>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969" name="Text Box 219">
          <a:extLst>
            <a:ext uri="{FF2B5EF4-FFF2-40B4-BE49-F238E27FC236}">
              <a16:creationId xmlns:a16="http://schemas.microsoft.com/office/drawing/2014/main" id="{7000A577-F67C-44A5-A516-60BAB8C33DA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970" name="Text Box 220">
          <a:extLst>
            <a:ext uri="{FF2B5EF4-FFF2-40B4-BE49-F238E27FC236}">
              <a16:creationId xmlns:a16="http://schemas.microsoft.com/office/drawing/2014/main" id="{40545349-7D09-4AAB-8E45-6FA17A4DBCB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4"/>
    <xdr:sp macro="" textlink="">
      <xdr:nvSpPr>
        <xdr:cNvPr id="3971" name="Text Box 221">
          <a:extLst>
            <a:ext uri="{FF2B5EF4-FFF2-40B4-BE49-F238E27FC236}">
              <a16:creationId xmlns:a16="http://schemas.microsoft.com/office/drawing/2014/main" id="{6B05E9D7-6670-43EB-82F1-9D85D27B136C}"/>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972" name="Text Box 222">
          <a:extLst>
            <a:ext uri="{FF2B5EF4-FFF2-40B4-BE49-F238E27FC236}">
              <a16:creationId xmlns:a16="http://schemas.microsoft.com/office/drawing/2014/main" id="{043C41CA-ABD4-4353-8C5E-02334604CF4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973" name="Text Box 223">
          <a:extLst>
            <a:ext uri="{FF2B5EF4-FFF2-40B4-BE49-F238E27FC236}">
              <a16:creationId xmlns:a16="http://schemas.microsoft.com/office/drawing/2014/main" id="{26423210-4118-4D0C-985E-3A8FB966FF2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4"/>
    <xdr:sp macro="" textlink="">
      <xdr:nvSpPr>
        <xdr:cNvPr id="3974" name="Text Box 224">
          <a:extLst>
            <a:ext uri="{FF2B5EF4-FFF2-40B4-BE49-F238E27FC236}">
              <a16:creationId xmlns:a16="http://schemas.microsoft.com/office/drawing/2014/main" id="{9E71A6F7-DCEB-447B-AA63-2A9AC213D089}"/>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975" name="Text Box 225">
          <a:extLst>
            <a:ext uri="{FF2B5EF4-FFF2-40B4-BE49-F238E27FC236}">
              <a16:creationId xmlns:a16="http://schemas.microsoft.com/office/drawing/2014/main" id="{08D38886-AB65-4F96-BA97-825535BE699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976" name="Text Box 226">
          <a:extLst>
            <a:ext uri="{FF2B5EF4-FFF2-40B4-BE49-F238E27FC236}">
              <a16:creationId xmlns:a16="http://schemas.microsoft.com/office/drawing/2014/main" id="{FC5D5423-7B4C-4FF4-A6D1-DB6B7A34A3B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4"/>
    <xdr:sp macro="" textlink="">
      <xdr:nvSpPr>
        <xdr:cNvPr id="3977" name="Text Box 227">
          <a:extLst>
            <a:ext uri="{FF2B5EF4-FFF2-40B4-BE49-F238E27FC236}">
              <a16:creationId xmlns:a16="http://schemas.microsoft.com/office/drawing/2014/main" id="{E00BB57D-B5E0-44EF-926A-92DA49C80750}"/>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4"/>
    <xdr:sp macro="" textlink="">
      <xdr:nvSpPr>
        <xdr:cNvPr id="3978" name="Text Box 228">
          <a:extLst>
            <a:ext uri="{FF2B5EF4-FFF2-40B4-BE49-F238E27FC236}">
              <a16:creationId xmlns:a16="http://schemas.microsoft.com/office/drawing/2014/main" id="{EEF1AAF3-565F-44DE-9392-58C48104D429}"/>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979" name="Text Box 229">
          <a:extLst>
            <a:ext uri="{FF2B5EF4-FFF2-40B4-BE49-F238E27FC236}">
              <a16:creationId xmlns:a16="http://schemas.microsoft.com/office/drawing/2014/main" id="{EFA52286-BF76-455B-AADE-0950BA91BCF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980" name="Text Box 230">
          <a:extLst>
            <a:ext uri="{FF2B5EF4-FFF2-40B4-BE49-F238E27FC236}">
              <a16:creationId xmlns:a16="http://schemas.microsoft.com/office/drawing/2014/main" id="{D359A0FD-DC24-460E-9247-6381F5384A3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4"/>
    <xdr:sp macro="" textlink="">
      <xdr:nvSpPr>
        <xdr:cNvPr id="3981" name="Text Box 231">
          <a:extLst>
            <a:ext uri="{FF2B5EF4-FFF2-40B4-BE49-F238E27FC236}">
              <a16:creationId xmlns:a16="http://schemas.microsoft.com/office/drawing/2014/main" id="{84EFBA04-7D75-4764-80CA-1F0FCB992CB7}"/>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982" name="Text Box 232">
          <a:extLst>
            <a:ext uri="{FF2B5EF4-FFF2-40B4-BE49-F238E27FC236}">
              <a16:creationId xmlns:a16="http://schemas.microsoft.com/office/drawing/2014/main" id="{E6BD4909-BF38-4E9D-81E3-3A7F45D42CD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983" name="Text Box 233">
          <a:extLst>
            <a:ext uri="{FF2B5EF4-FFF2-40B4-BE49-F238E27FC236}">
              <a16:creationId xmlns:a16="http://schemas.microsoft.com/office/drawing/2014/main" id="{3EDF549D-8240-42B6-AA83-466EE064ED0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4"/>
    <xdr:sp macro="" textlink="">
      <xdr:nvSpPr>
        <xdr:cNvPr id="3984" name="Text Box 234">
          <a:extLst>
            <a:ext uri="{FF2B5EF4-FFF2-40B4-BE49-F238E27FC236}">
              <a16:creationId xmlns:a16="http://schemas.microsoft.com/office/drawing/2014/main" id="{A08C8AB6-A0BB-428E-A76F-D408818C3577}"/>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985" name="Text Box 235">
          <a:extLst>
            <a:ext uri="{FF2B5EF4-FFF2-40B4-BE49-F238E27FC236}">
              <a16:creationId xmlns:a16="http://schemas.microsoft.com/office/drawing/2014/main" id="{8F1823D4-94B8-4686-8B73-808E101FCA4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986" name="Text Box 236">
          <a:extLst>
            <a:ext uri="{FF2B5EF4-FFF2-40B4-BE49-F238E27FC236}">
              <a16:creationId xmlns:a16="http://schemas.microsoft.com/office/drawing/2014/main" id="{B60BD3DD-A7A4-4BAF-AAB2-BA7CA4F5E80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4"/>
    <xdr:sp macro="" textlink="">
      <xdr:nvSpPr>
        <xdr:cNvPr id="3987" name="Text Box 237">
          <a:extLst>
            <a:ext uri="{FF2B5EF4-FFF2-40B4-BE49-F238E27FC236}">
              <a16:creationId xmlns:a16="http://schemas.microsoft.com/office/drawing/2014/main" id="{5BB6366D-E2E4-40E8-A92E-53715540B174}"/>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5"/>
    <xdr:sp macro="" textlink="">
      <xdr:nvSpPr>
        <xdr:cNvPr id="3988" name="Text Box 238">
          <a:extLst>
            <a:ext uri="{FF2B5EF4-FFF2-40B4-BE49-F238E27FC236}">
              <a16:creationId xmlns:a16="http://schemas.microsoft.com/office/drawing/2014/main" id="{C70DBFEC-D642-48D0-9D9A-3604BFCB177A}"/>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989" name="Text Box 239">
          <a:extLst>
            <a:ext uri="{FF2B5EF4-FFF2-40B4-BE49-F238E27FC236}">
              <a16:creationId xmlns:a16="http://schemas.microsoft.com/office/drawing/2014/main" id="{639E37B5-FCB3-4B11-A55B-87392E95573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990" name="Text Box 240">
          <a:extLst>
            <a:ext uri="{FF2B5EF4-FFF2-40B4-BE49-F238E27FC236}">
              <a16:creationId xmlns:a16="http://schemas.microsoft.com/office/drawing/2014/main" id="{0FFB009F-8E1D-45E1-9EC5-DFC95187A7E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5"/>
    <xdr:sp macro="" textlink="">
      <xdr:nvSpPr>
        <xdr:cNvPr id="3991" name="Text Box 241">
          <a:extLst>
            <a:ext uri="{FF2B5EF4-FFF2-40B4-BE49-F238E27FC236}">
              <a16:creationId xmlns:a16="http://schemas.microsoft.com/office/drawing/2014/main" id="{2C7077C3-6A82-4E98-A3F1-F6DB5740AA22}"/>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992" name="Text Box 242">
          <a:extLst>
            <a:ext uri="{FF2B5EF4-FFF2-40B4-BE49-F238E27FC236}">
              <a16:creationId xmlns:a16="http://schemas.microsoft.com/office/drawing/2014/main" id="{8B1FBAD8-2A33-4F92-AFF4-74626CE0102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993" name="Text Box 243">
          <a:extLst>
            <a:ext uri="{FF2B5EF4-FFF2-40B4-BE49-F238E27FC236}">
              <a16:creationId xmlns:a16="http://schemas.microsoft.com/office/drawing/2014/main" id="{A6C85043-52D0-4315-8A20-6E498225008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5"/>
    <xdr:sp macro="" textlink="">
      <xdr:nvSpPr>
        <xdr:cNvPr id="3994" name="Text Box 244">
          <a:extLst>
            <a:ext uri="{FF2B5EF4-FFF2-40B4-BE49-F238E27FC236}">
              <a16:creationId xmlns:a16="http://schemas.microsoft.com/office/drawing/2014/main" id="{99774FD0-2C84-498C-ABCD-5C73E5A8F2DD}"/>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995" name="Text Box 245">
          <a:extLst>
            <a:ext uri="{FF2B5EF4-FFF2-40B4-BE49-F238E27FC236}">
              <a16:creationId xmlns:a16="http://schemas.microsoft.com/office/drawing/2014/main" id="{CF653A0D-27A0-4AB2-9550-28881545F11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996" name="Text Box 246">
          <a:extLst>
            <a:ext uri="{FF2B5EF4-FFF2-40B4-BE49-F238E27FC236}">
              <a16:creationId xmlns:a16="http://schemas.microsoft.com/office/drawing/2014/main" id="{7BBEB2C1-CDD4-47C2-B93E-31F6CFD98BF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5"/>
    <xdr:sp macro="" textlink="">
      <xdr:nvSpPr>
        <xdr:cNvPr id="3997" name="Text Box 247">
          <a:extLst>
            <a:ext uri="{FF2B5EF4-FFF2-40B4-BE49-F238E27FC236}">
              <a16:creationId xmlns:a16="http://schemas.microsoft.com/office/drawing/2014/main" id="{384F1C3E-5B3F-42C7-84FB-EFA88E627F3E}"/>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4"/>
    <xdr:sp macro="" textlink="">
      <xdr:nvSpPr>
        <xdr:cNvPr id="3998" name="Text Box 248">
          <a:extLst>
            <a:ext uri="{FF2B5EF4-FFF2-40B4-BE49-F238E27FC236}">
              <a16:creationId xmlns:a16="http://schemas.microsoft.com/office/drawing/2014/main" id="{0F8F165D-BAC6-4803-A77C-5A6CCD2949EE}"/>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3999" name="Text Box 249">
          <a:extLst>
            <a:ext uri="{FF2B5EF4-FFF2-40B4-BE49-F238E27FC236}">
              <a16:creationId xmlns:a16="http://schemas.microsoft.com/office/drawing/2014/main" id="{CE4B7E4F-B33E-49A6-A279-CE07768048D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4000" name="Text Box 250">
          <a:extLst>
            <a:ext uri="{FF2B5EF4-FFF2-40B4-BE49-F238E27FC236}">
              <a16:creationId xmlns:a16="http://schemas.microsoft.com/office/drawing/2014/main" id="{10ED172D-BDFD-43C2-BABE-02101EA4B36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4"/>
    <xdr:sp macro="" textlink="">
      <xdr:nvSpPr>
        <xdr:cNvPr id="4001" name="Text Box 251">
          <a:extLst>
            <a:ext uri="{FF2B5EF4-FFF2-40B4-BE49-F238E27FC236}">
              <a16:creationId xmlns:a16="http://schemas.microsoft.com/office/drawing/2014/main" id="{A8D45E31-9C2D-42FB-BB12-0C545EFA3500}"/>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4002" name="Text Box 252">
          <a:extLst>
            <a:ext uri="{FF2B5EF4-FFF2-40B4-BE49-F238E27FC236}">
              <a16:creationId xmlns:a16="http://schemas.microsoft.com/office/drawing/2014/main" id="{232ADDA7-32AB-4046-AF9F-036FF4C8B96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4003" name="Text Box 253">
          <a:extLst>
            <a:ext uri="{FF2B5EF4-FFF2-40B4-BE49-F238E27FC236}">
              <a16:creationId xmlns:a16="http://schemas.microsoft.com/office/drawing/2014/main" id="{02F742EE-9972-4F42-9580-21BF6B202A1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4"/>
    <xdr:sp macro="" textlink="">
      <xdr:nvSpPr>
        <xdr:cNvPr id="4004" name="Text Box 254">
          <a:extLst>
            <a:ext uri="{FF2B5EF4-FFF2-40B4-BE49-F238E27FC236}">
              <a16:creationId xmlns:a16="http://schemas.microsoft.com/office/drawing/2014/main" id="{0FEF0E2F-8776-4594-A2AA-75AC64E67125}"/>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4005" name="Text Box 255">
          <a:extLst>
            <a:ext uri="{FF2B5EF4-FFF2-40B4-BE49-F238E27FC236}">
              <a16:creationId xmlns:a16="http://schemas.microsoft.com/office/drawing/2014/main" id="{D2B48EA8-8F65-414F-A7B2-931CCB724CE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4006" name="Text Box 256">
          <a:extLst>
            <a:ext uri="{FF2B5EF4-FFF2-40B4-BE49-F238E27FC236}">
              <a16:creationId xmlns:a16="http://schemas.microsoft.com/office/drawing/2014/main" id="{432C57C2-D386-4F12-9BED-F05C7012E4D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4"/>
    <xdr:sp macro="" textlink="">
      <xdr:nvSpPr>
        <xdr:cNvPr id="4007" name="Text Box 257">
          <a:extLst>
            <a:ext uri="{FF2B5EF4-FFF2-40B4-BE49-F238E27FC236}">
              <a16:creationId xmlns:a16="http://schemas.microsoft.com/office/drawing/2014/main" id="{5345BEB2-6A86-45C1-A693-92D15C92C9CD}"/>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6"/>
    <xdr:sp macro="" textlink="">
      <xdr:nvSpPr>
        <xdr:cNvPr id="4008" name="Text Box 258">
          <a:extLst>
            <a:ext uri="{FF2B5EF4-FFF2-40B4-BE49-F238E27FC236}">
              <a16:creationId xmlns:a16="http://schemas.microsoft.com/office/drawing/2014/main" id="{C0ECAB9C-6A53-4F9A-8ABF-AB25E3EE98FC}"/>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4009" name="Text Box 259">
          <a:extLst>
            <a:ext uri="{FF2B5EF4-FFF2-40B4-BE49-F238E27FC236}">
              <a16:creationId xmlns:a16="http://schemas.microsoft.com/office/drawing/2014/main" id="{2F90CD04-1293-4A53-A55F-68125A082968}"/>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4010" name="Text Box 260">
          <a:extLst>
            <a:ext uri="{FF2B5EF4-FFF2-40B4-BE49-F238E27FC236}">
              <a16:creationId xmlns:a16="http://schemas.microsoft.com/office/drawing/2014/main" id="{DA44A52D-984D-4D0B-ABC8-7A5FF69CDA2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6"/>
    <xdr:sp macro="" textlink="">
      <xdr:nvSpPr>
        <xdr:cNvPr id="4011" name="Text Box 261">
          <a:extLst>
            <a:ext uri="{FF2B5EF4-FFF2-40B4-BE49-F238E27FC236}">
              <a16:creationId xmlns:a16="http://schemas.microsoft.com/office/drawing/2014/main" id="{1D298A0E-872C-4123-9913-0D6892D41CA9}"/>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4012" name="Text Box 262">
          <a:extLst>
            <a:ext uri="{FF2B5EF4-FFF2-40B4-BE49-F238E27FC236}">
              <a16:creationId xmlns:a16="http://schemas.microsoft.com/office/drawing/2014/main" id="{B503DEA7-BBBC-4167-B574-6D466779FC0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4013" name="Text Box 263">
          <a:extLst>
            <a:ext uri="{FF2B5EF4-FFF2-40B4-BE49-F238E27FC236}">
              <a16:creationId xmlns:a16="http://schemas.microsoft.com/office/drawing/2014/main" id="{FA07CD25-1188-49D3-921C-7212F04BF578}"/>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6"/>
    <xdr:sp macro="" textlink="">
      <xdr:nvSpPr>
        <xdr:cNvPr id="4014" name="Text Box 264">
          <a:extLst>
            <a:ext uri="{FF2B5EF4-FFF2-40B4-BE49-F238E27FC236}">
              <a16:creationId xmlns:a16="http://schemas.microsoft.com/office/drawing/2014/main" id="{31336030-0D83-4700-BB5F-47231C9AE8FE}"/>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4015" name="Text Box 265">
          <a:extLst>
            <a:ext uri="{FF2B5EF4-FFF2-40B4-BE49-F238E27FC236}">
              <a16:creationId xmlns:a16="http://schemas.microsoft.com/office/drawing/2014/main" id="{1C20F465-EF61-4898-885B-7A1ABE2C9F8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4016" name="Text Box 266">
          <a:extLst>
            <a:ext uri="{FF2B5EF4-FFF2-40B4-BE49-F238E27FC236}">
              <a16:creationId xmlns:a16="http://schemas.microsoft.com/office/drawing/2014/main" id="{CC21BD6B-3D7C-4434-9E3C-67321C567F78}"/>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6"/>
    <xdr:sp macro="" textlink="">
      <xdr:nvSpPr>
        <xdr:cNvPr id="4017" name="Text Box 267">
          <a:extLst>
            <a:ext uri="{FF2B5EF4-FFF2-40B4-BE49-F238E27FC236}">
              <a16:creationId xmlns:a16="http://schemas.microsoft.com/office/drawing/2014/main" id="{767CCBF0-E284-4C2A-95CF-302C8235435E}"/>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5"/>
    <xdr:sp macro="" textlink="">
      <xdr:nvSpPr>
        <xdr:cNvPr id="4018" name="Text Box 268">
          <a:extLst>
            <a:ext uri="{FF2B5EF4-FFF2-40B4-BE49-F238E27FC236}">
              <a16:creationId xmlns:a16="http://schemas.microsoft.com/office/drawing/2014/main" id="{E2015ECF-78A6-4C19-95E1-499B7457718B}"/>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4019" name="Text Box 269">
          <a:extLst>
            <a:ext uri="{FF2B5EF4-FFF2-40B4-BE49-F238E27FC236}">
              <a16:creationId xmlns:a16="http://schemas.microsoft.com/office/drawing/2014/main" id="{E4F3F6D5-9310-4869-A442-460E8464FFF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4020" name="Text Box 270">
          <a:extLst>
            <a:ext uri="{FF2B5EF4-FFF2-40B4-BE49-F238E27FC236}">
              <a16:creationId xmlns:a16="http://schemas.microsoft.com/office/drawing/2014/main" id="{BD523A54-655D-4288-B6D9-71230B8078F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5"/>
    <xdr:sp macro="" textlink="">
      <xdr:nvSpPr>
        <xdr:cNvPr id="4021" name="Text Box 271">
          <a:extLst>
            <a:ext uri="{FF2B5EF4-FFF2-40B4-BE49-F238E27FC236}">
              <a16:creationId xmlns:a16="http://schemas.microsoft.com/office/drawing/2014/main" id="{09F28502-223F-40AC-AF89-E86C9C7E880F}"/>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4022" name="Text Box 272">
          <a:extLst>
            <a:ext uri="{FF2B5EF4-FFF2-40B4-BE49-F238E27FC236}">
              <a16:creationId xmlns:a16="http://schemas.microsoft.com/office/drawing/2014/main" id="{CD136579-B744-4F5A-BF27-BBDDCA2D812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4023" name="Text Box 273">
          <a:extLst>
            <a:ext uri="{FF2B5EF4-FFF2-40B4-BE49-F238E27FC236}">
              <a16:creationId xmlns:a16="http://schemas.microsoft.com/office/drawing/2014/main" id="{07BC156D-E3B2-4F08-96C1-3176CDC591E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5"/>
    <xdr:sp macro="" textlink="">
      <xdr:nvSpPr>
        <xdr:cNvPr id="4024" name="Text Box 274">
          <a:extLst>
            <a:ext uri="{FF2B5EF4-FFF2-40B4-BE49-F238E27FC236}">
              <a16:creationId xmlns:a16="http://schemas.microsoft.com/office/drawing/2014/main" id="{D153FBA9-59FB-4C3C-9DE6-19791D61845A}"/>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4025" name="Text Box 275">
          <a:extLst>
            <a:ext uri="{FF2B5EF4-FFF2-40B4-BE49-F238E27FC236}">
              <a16:creationId xmlns:a16="http://schemas.microsoft.com/office/drawing/2014/main" id="{2EA986B9-4C29-4F81-87F1-DE4B3DDAB62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4026" name="Text Box 276">
          <a:extLst>
            <a:ext uri="{FF2B5EF4-FFF2-40B4-BE49-F238E27FC236}">
              <a16:creationId xmlns:a16="http://schemas.microsoft.com/office/drawing/2014/main" id="{76D7E538-38DA-4ABF-BAE2-CD522D511BC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5"/>
    <xdr:sp macro="" textlink="">
      <xdr:nvSpPr>
        <xdr:cNvPr id="4027" name="Text Box 277">
          <a:extLst>
            <a:ext uri="{FF2B5EF4-FFF2-40B4-BE49-F238E27FC236}">
              <a16:creationId xmlns:a16="http://schemas.microsoft.com/office/drawing/2014/main" id="{2AD082F6-ECD4-4C58-883D-00867DE7DFC8}"/>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6"/>
    <xdr:sp macro="" textlink="">
      <xdr:nvSpPr>
        <xdr:cNvPr id="4028" name="Text Box 278">
          <a:extLst>
            <a:ext uri="{FF2B5EF4-FFF2-40B4-BE49-F238E27FC236}">
              <a16:creationId xmlns:a16="http://schemas.microsoft.com/office/drawing/2014/main" id="{9860313E-9699-4339-92B4-9DBC9999973E}"/>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4029" name="Text Box 279">
          <a:extLst>
            <a:ext uri="{FF2B5EF4-FFF2-40B4-BE49-F238E27FC236}">
              <a16:creationId xmlns:a16="http://schemas.microsoft.com/office/drawing/2014/main" id="{EEFA21D7-D196-4BD9-A66A-2FDCB12F42E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4030" name="Text Box 280">
          <a:extLst>
            <a:ext uri="{FF2B5EF4-FFF2-40B4-BE49-F238E27FC236}">
              <a16:creationId xmlns:a16="http://schemas.microsoft.com/office/drawing/2014/main" id="{D1FD0A68-1895-4758-8CF6-D42AD30EB63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6"/>
    <xdr:sp macro="" textlink="">
      <xdr:nvSpPr>
        <xdr:cNvPr id="4031" name="Text Box 281">
          <a:extLst>
            <a:ext uri="{FF2B5EF4-FFF2-40B4-BE49-F238E27FC236}">
              <a16:creationId xmlns:a16="http://schemas.microsoft.com/office/drawing/2014/main" id="{33A53343-EA53-4BE7-A2DF-C5CF730EDA68}"/>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4032" name="Text Box 282">
          <a:extLst>
            <a:ext uri="{FF2B5EF4-FFF2-40B4-BE49-F238E27FC236}">
              <a16:creationId xmlns:a16="http://schemas.microsoft.com/office/drawing/2014/main" id="{3653D518-3E80-4ADB-8421-C0D256411F4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4033" name="Text Box 283">
          <a:extLst>
            <a:ext uri="{FF2B5EF4-FFF2-40B4-BE49-F238E27FC236}">
              <a16:creationId xmlns:a16="http://schemas.microsoft.com/office/drawing/2014/main" id="{BB48514A-1BB0-459B-B144-8751E9D0757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6"/>
    <xdr:sp macro="" textlink="">
      <xdr:nvSpPr>
        <xdr:cNvPr id="4034" name="Text Box 284">
          <a:extLst>
            <a:ext uri="{FF2B5EF4-FFF2-40B4-BE49-F238E27FC236}">
              <a16:creationId xmlns:a16="http://schemas.microsoft.com/office/drawing/2014/main" id="{A84091F7-ADAB-4E87-AB27-39111BB0E1AE}"/>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4035" name="Text Box 285">
          <a:extLst>
            <a:ext uri="{FF2B5EF4-FFF2-40B4-BE49-F238E27FC236}">
              <a16:creationId xmlns:a16="http://schemas.microsoft.com/office/drawing/2014/main" id="{C7783FCC-48F2-41C5-B4A0-293B4B72DB9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4036" name="Text Box 286">
          <a:extLst>
            <a:ext uri="{FF2B5EF4-FFF2-40B4-BE49-F238E27FC236}">
              <a16:creationId xmlns:a16="http://schemas.microsoft.com/office/drawing/2014/main" id="{05020EAC-E84F-4705-B71E-539E8CF8B67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6"/>
    <xdr:sp macro="" textlink="">
      <xdr:nvSpPr>
        <xdr:cNvPr id="4037" name="Text Box 287">
          <a:extLst>
            <a:ext uri="{FF2B5EF4-FFF2-40B4-BE49-F238E27FC236}">
              <a16:creationId xmlns:a16="http://schemas.microsoft.com/office/drawing/2014/main" id="{0E789FF3-64D6-4E76-99A0-33AFEEB449C7}"/>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4038" name="Text Box 288">
          <a:extLst>
            <a:ext uri="{FF2B5EF4-FFF2-40B4-BE49-F238E27FC236}">
              <a16:creationId xmlns:a16="http://schemas.microsoft.com/office/drawing/2014/main" id="{7621FE63-DD64-41F5-ABC9-7B748EFB5D7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4039" name="Text Box 289">
          <a:extLst>
            <a:ext uri="{FF2B5EF4-FFF2-40B4-BE49-F238E27FC236}">
              <a16:creationId xmlns:a16="http://schemas.microsoft.com/office/drawing/2014/main" id="{7FD42B05-1CC5-440B-802F-9AAA98ED1A8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6"/>
    <xdr:sp macro="" textlink="">
      <xdr:nvSpPr>
        <xdr:cNvPr id="4040" name="Text Box 290">
          <a:extLst>
            <a:ext uri="{FF2B5EF4-FFF2-40B4-BE49-F238E27FC236}">
              <a16:creationId xmlns:a16="http://schemas.microsoft.com/office/drawing/2014/main" id="{46333D3C-AF16-40FD-947B-E4B8FA50D0AB}"/>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4041" name="Text Box 291">
          <a:extLst>
            <a:ext uri="{FF2B5EF4-FFF2-40B4-BE49-F238E27FC236}">
              <a16:creationId xmlns:a16="http://schemas.microsoft.com/office/drawing/2014/main" id="{BE9ABE58-BF64-499D-8D14-725D6443A8A8}"/>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4042" name="Text Box 292">
          <a:extLst>
            <a:ext uri="{FF2B5EF4-FFF2-40B4-BE49-F238E27FC236}">
              <a16:creationId xmlns:a16="http://schemas.microsoft.com/office/drawing/2014/main" id="{258D41E8-3243-4A5D-B263-FCB085A84CA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6"/>
    <xdr:sp macro="" textlink="">
      <xdr:nvSpPr>
        <xdr:cNvPr id="4043" name="Text Box 293">
          <a:extLst>
            <a:ext uri="{FF2B5EF4-FFF2-40B4-BE49-F238E27FC236}">
              <a16:creationId xmlns:a16="http://schemas.microsoft.com/office/drawing/2014/main" id="{E3B13538-2BAB-491E-A3F1-D3E1F29A532F}"/>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4044" name="Text Box 294">
          <a:extLst>
            <a:ext uri="{FF2B5EF4-FFF2-40B4-BE49-F238E27FC236}">
              <a16:creationId xmlns:a16="http://schemas.microsoft.com/office/drawing/2014/main" id="{88B26E78-DFD8-401A-84A3-798C14BC8CF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4045" name="Text Box 295">
          <a:extLst>
            <a:ext uri="{FF2B5EF4-FFF2-40B4-BE49-F238E27FC236}">
              <a16:creationId xmlns:a16="http://schemas.microsoft.com/office/drawing/2014/main" id="{915FB508-2587-48BD-8E3E-EBE3C63CC21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6"/>
    <xdr:sp macro="" textlink="">
      <xdr:nvSpPr>
        <xdr:cNvPr id="4046" name="Text Box 296">
          <a:extLst>
            <a:ext uri="{FF2B5EF4-FFF2-40B4-BE49-F238E27FC236}">
              <a16:creationId xmlns:a16="http://schemas.microsoft.com/office/drawing/2014/main" id="{6D9FD189-1BC3-4545-B728-BBC3EA9E84D6}"/>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6"/>
    <xdr:sp macro="" textlink="">
      <xdr:nvSpPr>
        <xdr:cNvPr id="4047" name="Text Box 297">
          <a:extLst>
            <a:ext uri="{FF2B5EF4-FFF2-40B4-BE49-F238E27FC236}">
              <a16:creationId xmlns:a16="http://schemas.microsoft.com/office/drawing/2014/main" id="{D6DA08E4-1EA5-4BD2-BAB1-5B2FE8B89253}"/>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4048" name="Text Box 298">
          <a:extLst>
            <a:ext uri="{FF2B5EF4-FFF2-40B4-BE49-F238E27FC236}">
              <a16:creationId xmlns:a16="http://schemas.microsoft.com/office/drawing/2014/main" id="{A7B3E7AF-B3B8-4D28-B688-8E0E30EEDC3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4049" name="Text Box 299">
          <a:extLst>
            <a:ext uri="{FF2B5EF4-FFF2-40B4-BE49-F238E27FC236}">
              <a16:creationId xmlns:a16="http://schemas.microsoft.com/office/drawing/2014/main" id="{5E391C0E-05E0-40F5-8723-6B8AEF40372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6"/>
    <xdr:sp macro="" textlink="">
      <xdr:nvSpPr>
        <xdr:cNvPr id="4050" name="Text Box 300">
          <a:extLst>
            <a:ext uri="{FF2B5EF4-FFF2-40B4-BE49-F238E27FC236}">
              <a16:creationId xmlns:a16="http://schemas.microsoft.com/office/drawing/2014/main" id="{E5B4B6EB-23B0-4AFE-91C1-B9E362E4F78D}"/>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4051" name="Text Box 301">
          <a:extLst>
            <a:ext uri="{FF2B5EF4-FFF2-40B4-BE49-F238E27FC236}">
              <a16:creationId xmlns:a16="http://schemas.microsoft.com/office/drawing/2014/main" id="{67109DF7-91AF-4FCB-B54E-E8F19E18A5C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4052" name="Text Box 302">
          <a:extLst>
            <a:ext uri="{FF2B5EF4-FFF2-40B4-BE49-F238E27FC236}">
              <a16:creationId xmlns:a16="http://schemas.microsoft.com/office/drawing/2014/main" id="{06B92EFE-FD53-42E2-A444-C46D5236AF0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6"/>
    <xdr:sp macro="" textlink="">
      <xdr:nvSpPr>
        <xdr:cNvPr id="4053" name="Text Box 303">
          <a:extLst>
            <a:ext uri="{FF2B5EF4-FFF2-40B4-BE49-F238E27FC236}">
              <a16:creationId xmlns:a16="http://schemas.microsoft.com/office/drawing/2014/main" id="{1FC0E033-391B-44E2-9ABD-06573390FC8B}"/>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4054" name="Text Box 304">
          <a:extLst>
            <a:ext uri="{FF2B5EF4-FFF2-40B4-BE49-F238E27FC236}">
              <a16:creationId xmlns:a16="http://schemas.microsoft.com/office/drawing/2014/main" id="{96AAA552-4523-4F7B-98CD-9FAE5C69A3F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4055" name="Text Box 305">
          <a:extLst>
            <a:ext uri="{FF2B5EF4-FFF2-40B4-BE49-F238E27FC236}">
              <a16:creationId xmlns:a16="http://schemas.microsoft.com/office/drawing/2014/main" id="{2A251F73-E142-4427-9972-03DCE1BD459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6"/>
    <xdr:sp macro="" textlink="">
      <xdr:nvSpPr>
        <xdr:cNvPr id="4056" name="Text Box 306">
          <a:extLst>
            <a:ext uri="{FF2B5EF4-FFF2-40B4-BE49-F238E27FC236}">
              <a16:creationId xmlns:a16="http://schemas.microsoft.com/office/drawing/2014/main" id="{2926BE0F-0C3B-4FB8-B855-9E1605E336B1}"/>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4057" name="Text Box 307">
          <a:extLst>
            <a:ext uri="{FF2B5EF4-FFF2-40B4-BE49-F238E27FC236}">
              <a16:creationId xmlns:a16="http://schemas.microsoft.com/office/drawing/2014/main" id="{091C0829-C261-47A5-B970-EF78B7ADD97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4058" name="Text Box 308">
          <a:extLst>
            <a:ext uri="{FF2B5EF4-FFF2-40B4-BE49-F238E27FC236}">
              <a16:creationId xmlns:a16="http://schemas.microsoft.com/office/drawing/2014/main" id="{6B322043-1CA2-42BF-915F-9ABB4F164AE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4059" name="Text Box 309">
          <a:extLst>
            <a:ext uri="{FF2B5EF4-FFF2-40B4-BE49-F238E27FC236}">
              <a16:creationId xmlns:a16="http://schemas.microsoft.com/office/drawing/2014/main" id="{5A96D00B-84F0-4686-83EA-C85D9997187B}"/>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4060" name="Text Box 310">
          <a:extLst>
            <a:ext uri="{FF2B5EF4-FFF2-40B4-BE49-F238E27FC236}">
              <a16:creationId xmlns:a16="http://schemas.microsoft.com/office/drawing/2014/main" id="{45DB1D71-FA83-4474-B68E-437269FD6F87}"/>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4061" name="Text Box 311">
          <a:extLst>
            <a:ext uri="{FF2B5EF4-FFF2-40B4-BE49-F238E27FC236}">
              <a16:creationId xmlns:a16="http://schemas.microsoft.com/office/drawing/2014/main" id="{BD52D283-AD04-45D6-871E-3550097CD4B3}"/>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4062" name="Text Box 312">
          <a:extLst>
            <a:ext uri="{FF2B5EF4-FFF2-40B4-BE49-F238E27FC236}">
              <a16:creationId xmlns:a16="http://schemas.microsoft.com/office/drawing/2014/main" id="{BA6505E3-5496-4AC0-9B9E-A6E16B4A1895}"/>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4063" name="Text Box 313">
          <a:extLst>
            <a:ext uri="{FF2B5EF4-FFF2-40B4-BE49-F238E27FC236}">
              <a16:creationId xmlns:a16="http://schemas.microsoft.com/office/drawing/2014/main" id="{A13C2804-9370-49F5-BE6D-9B8F098FCB9F}"/>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4064" name="Text Box 314">
          <a:extLst>
            <a:ext uri="{FF2B5EF4-FFF2-40B4-BE49-F238E27FC236}">
              <a16:creationId xmlns:a16="http://schemas.microsoft.com/office/drawing/2014/main" id="{6DC3333E-75B9-467A-B50B-C6C73649E30F}"/>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4065" name="Text Box 315">
          <a:extLst>
            <a:ext uri="{FF2B5EF4-FFF2-40B4-BE49-F238E27FC236}">
              <a16:creationId xmlns:a16="http://schemas.microsoft.com/office/drawing/2014/main" id="{529EF6AA-B839-4BB8-B07D-DEDFA00B05E2}"/>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4066" name="Text Box 316">
          <a:extLst>
            <a:ext uri="{FF2B5EF4-FFF2-40B4-BE49-F238E27FC236}">
              <a16:creationId xmlns:a16="http://schemas.microsoft.com/office/drawing/2014/main" id="{3DC45D99-5129-4426-B881-B9F976958CFE}"/>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4067" name="Text Box 317">
          <a:extLst>
            <a:ext uri="{FF2B5EF4-FFF2-40B4-BE49-F238E27FC236}">
              <a16:creationId xmlns:a16="http://schemas.microsoft.com/office/drawing/2014/main" id="{629B0414-0B40-4E11-9415-77B2A981D31F}"/>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4068" name="Text Box 318">
          <a:extLst>
            <a:ext uri="{FF2B5EF4-FFF2-40B4-BE49-F238E27FC236}">
              <a16:creationId xmlns:a16="http://schemas.microsoft.com/office/drawing/2014/main" id="{070FF79E-C1E3-480B-8B25-7C9189D8CD90}"/>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4069" name="Text Box 319">
          <a:extLst>
            <a:ext uri="{FF2B5EF4-FFF2-40B4-BE49-F238E27FC236}">
              <a16:creationId xmlns:a16="http://schemas.microsoft.com/office/drawing/2014/main" id="{FFD8B1AE-C7FE-453A-87CC-8178B59AF687}"/>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4070" name="Text Box 320">
          <a:extLst>
            <a:ext uri="{FF2B5EF4-FFF2-40B4-BE49-F238E27FC236}">
              <a16:creationId xmlns:a16="http://schemas.microsoft.com/office/drawing/2014/main" id="{4C8FA543-2370-4406-915B-319CA0794D7A}"/>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4071" name="Text Box 321">
          <a:extLst>
            <a:ext uri="{FF2B5EF4-FFF2-40B4-BE49-F238E27FC236}">
              <a16:creationId xmlns:a16="http://schemas.microsoft.com/office/drawing/2014/main" id="{6D84B26C-4C2C-43FF-A319-D9FA426DC14C}"/>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4072" name="Text Box 322">
          <a:extLst>
            <a:ext uri="{FF2B5EF4-FFF2-40B4-BE49-F238E27FC236}">
              <a16:creationId xmlns:a16="http://schemas.microsoft.com/office/drawing/2014/main" id="{144E7DD6-257B-4434-A6BB-F06F666EFBCC}"/>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4073" name="Text Box 323">
          <a:extLst>
            <a:ext uri="{FF2B5EF4-FFF2-40B4-BE49-F238E27FC236}">
              <a16:creationId xmlns:a16="http://schemas.microsoft.com/office/drawing/2014/main" id="{2D5CE9B1-CB07-4A71-8A1C-0050458CA2E7}"/>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4074" name="Text Box 324">
          <a:extLst>
            <a:ext uri="{FF2B5EF4-FFF2-40B4-BE49-F238E27FC236}">
              <a16:creationId xmlns:a16="http://schemas.microsoft.com/office/drawing/2014/main" id="{A1A710B9-0A0B-48D8-B7A4-4216F27EC260}"/>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4075" name="Text Box 325">
          <a:extLst>
            <a:ext uri="{FF2B5EF4-FFF2-40B4-BE49-F238E27FC236}">
              <a16:creationId xmlns:a16="http://schemas.microsoft.com/office/drawing/2014/main" id="{13DAF84B-DC91-4DC4-BDAA-DE7CA827596C}"/>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4076" name="Text Box 326">
          <a:extLst>
            <a:ext uri="{FF2B5EF4-FFF2-40B4-BE49-F238E27FC236}">
              <a16:creationId xmlns:a16="http://schemas.microsoft.com/office/drawing/2014/main" id="{99BEE831-2614-4799-BDD6-B015D8D1A099}"/>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4077" name="Text Box 327">
          <a:extLst>
            <a:ext uri="{FF2B5EF4-FFF2-40B4-BE49-F238E27FC236}">
              <a16:creationId xmlns:a16="http://schemas.microsoft.com/office/drawing/2014/main" id="{C9EF53F7-D994-4095-A872-44E92F11FFBA}"/>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4078" name="Text Box 328">
          <a:extLst>
            <a:ext uri="{FF2B5EF4-FFF2-40B4-BE49-F238E27FC236}">
              <a16:creationId xmlns:a16="http://schemas.microsoft.com/office/drawing/2014/main" id="{4AF14A89-E6D9-4A1D-9C31-E460F1E0A111}"/>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4079" name="Text Box 329">
          <a:extLst>
            <a:ext uri="{FF2B5EF4-FFF2-40B4-BE49-F238E27FC236}">
              <a16:creationId xmlns:a16="http://schemas.microsoft.com/office/drawing/2014/main" id="{CA19CAB7-4AAC-4D9B-8A39-AA9BB95CABD0}"/>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4080" name="Text Box 330">
          <a:extLst>
            <a:ext uri="{FF2B5EF4-FFF2-40B4-BE49-F238E27FC236}">
              <a16:creationId xmlns:a16="http://schemas.microsoft.com/office/drawing/2014/main" id="{168E1001-AA5E-4543-B356-95ECA585FCC2}"/>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4081" name="Text Box 331">
          <a:extLst>
            <a:ext uri="{FF2B5EF4-FFF2-40B4-BE49-F238E27FC236}">
              <a16:creationId xmlns:a16="http://schemas.microsoft.com/office/drawing/2014/main" id="{4AD31ED2-7CFB-4E0F-82DD-AACCAEE677AD}"/>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4082" name="Text Box 332">
          <a:extLst>
            <a:ext uri="{FF2B5EF4-FFF2-40B4-BE49-F238E27FC236}">
              <a16:creationId xmlns:a16="http://schemas.microsoft.com/office/drawing/2014/main" id="{1AEBEE01-15CC-4A75-844A-0324495425E0}"/>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4083" name="Text Box 333">
          <a:extLst>
            <a:ext uri="{FF2B5EF4-FFF2-40B4-BE49-F238E27FC236}">
              <a16:creationId xmlns:a16="http://schemas.microsoft.com/office/drawing/2014/main" id="{E8CEF372-7152-4FEE-AC13-583DC265CFE9}"/>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4084" name="Text Box 334">
          <a:extLst>
            <a:ext uri="{FF2B5EF4-FFF2-40B4-BE49-F238E27FC236}">
              <a16:creationId xmlns:a16="http://schemas.microsoft.com/office/drawing/2014/main" id="{A6B64897-8BB0-4B67-B853-6035F49FE455}"/>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4085" name="Text Box 335">
          <a:extLst>
            <a:ext uri="{FF2B5EF4-FFF2-40B4-BE49-F238E27FC236}">
              <a16:creationId xmlns:a16="http://schemas.microsoft.com/office/drawing/2014/main" id="{C1C7CF0E-4138-479C-8007-DA6264641CC6}"/>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6"/>
    <xdr:sp macro="" textlink="">
      <xdr:nvSpPr>
        <xdr:cNvPr id="4086" name="Text Box 336">
          <a:extLst>
            <a:ext uri="{FF2B5EF4-FFF2-40B4-BE49-F238E27FC236}">
              <a16:creationId xmlns:a16="http://schemas.microsoft.com/office/drawing/2014/main" id="{3ED9206C-AEDC-4555-A30C-BAF4D459E71A}"/>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6"/>
    <xdr:sp macro="" textlink="">
      <xdr:nvSpPr>
        <xdr:cNvPr id="4087" name="Text Box 337">
          <a:extLst>
            <a:ext uri="{FF2B5EF4-FFF2-40B4-BE49-F238E27FC236}">
              <a16:creationId xmlns:a16="http://schemas.microsoft.com/office/drawing/2014/main" id="{8A8F3ECE-260F-4283-9B10-97F60737FD09}"/>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4088" name="Text Box 338">
          <a:extLst>
            <a:ext uri="{FF2B5EF4-FFF2-40B4-BE49-F238E27FC236}">
              <a16:creationId xmlns:a16="http://schemas.microsoft.com/office/drawing/2014/main" id="{0A459C0B-B6D6-41DB-A0B8-3E7E5C2E959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4089" name="Text Box 339">
          <a:extLst>
            <a:ext uri="{FF2B5EF4-FFF2-40B4-BE49-F238E27FC236}">
              <a16:creationId xmlns:a16="http://schemas.microsoft.com/office/drawing/2014/main" id="{07D8841F-551C-462E-8E0E-CE24EBC160D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6"/>
    <xdr:sp macro="" textlink="">
      <xdr:nvSpPr>
        <xdr:cNvPr id="4090" name="Text Box 340">
          <a:extLst>
            <a:ext uri="{FF2B5EF4-FFF2-40B4-BE49-F238E27FC236}">
              <a16:creationId xmlns:a16="http://schemas.microsoft.com/office/drawing/2014/main" id="{84FAE683-C8E3-4713-A68B-27B1464A08E6}"/>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4091" name="Text Box 341">
          <a:extLst>
            <a:ext uri="{FF2B5EF4-FFF2-40B4-BE49-F238E27FC236}">
              <a16:creationId xmlns:a16="http://schemas.microsoft.com/office/drawing/2014/main" id="{C6A4B2F3-7563-49CA-8F00-90C44515886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4092" name="Text Box 342">
          <a:extLst>
            <a:ext uri="{FF2B5EF4-FFF2-40B4-BE49-F238E27FC236}">
              <a16:creationId xmlns:a16="http://schemas.microsoft.com/office/drawing/2014/main" id="{BB42CC3A-ABDE-479B-AC07-7E5C8589A9F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6"/>
    <xdr:sp macro="" textlink="">
      <xdr:nvSpPr>
        <xdr:cNvPr id="4093" name="Text Box 343">
          <a:extLst>
            <a:ext uri="{FF2B5EF4-FFF2-40B4-BE49-F238E27FC236}">
              <a16:creationId xmlns:a16="http://schemas.microsoft.com/office/drawing/2014/main" id="{D0DBFD1E-C8FF-4E28-BE53-9A2BBA594DD9}"/>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4094" name="Text Box 344">
          <a:extLst>
            <a:ext uri="{FF2B5EF4-FFF2-40B4-BE49-F238E27FC236}">
              <a16:creationId xmlns:a16="http://schemas.microsoft.com/office/drawing/2014/main" id="{43F71C50-3B56-4B3C-A4FC-25C219191AA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4095" name="Text Box 345">
          <a:extLst>
            <a:ext uri="{FF2B5EF4-FFF2-40B4-BE49-F238E27FC236}">
              <a16:creationId xmlns:a16="http://schemas.microsoft.com/office/drawing/2014/main" id="{9B7D6B34-856F-4DC7-BD54-6FD35F77E48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4096" name="Text Box 346">
          <a:extLst>
            <a:ext uri="{FF2B5EF4-FFF2-40B4-BE49-F238E27FC236}">
              <a16:creationId xmlns:a16="http://schemas.microsoft.com/office/drawing/2014/main" id="{9C5B6845-9F32-46E6-9DD8-77D938458CDD}"/>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4097" name="Text Box 347">
          <a:extLst>
            <a:ext uri="{FF2B5EF4-FFF2-40B4-BE49-F238E27FC236}">
              <a16:creationId xmlns:a16="http://schemas.microsoft.com/office/drawing/2014/main" id="{7228C61D-398E-4088-AB07-263C8E8E818F}"/>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4098" name="Text Box 348">
          <a:extLst>
            <a:ext uri="{FF2B5EF4-FFF2-40B4-BE49-F238E27FC236}">
              <a16:creationId xmlns:a16="http://schemas.microsoft.com/office/drawing/2014/main" id="{6AC3A283-E9AE-4A9F-88EA-736DBEE76186}"/>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4099" name="Text Box 349">
          <a:extLst>
            <a:ext uri="{FF2B5EF4-FFF2-40B4-BE49-F238E27FC236}">
              <a16:creationId xmlns:a16="http://schemas.microsoft.com/office/drawing/2014/main" id="{4E11BD1A-DB0F-4A0D-A165-318ACF1A74E7}"/>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4100" name="Text Box 350">
          <a:extLst>
            <a:ext uri="{FF2B5EF4-FFF2-40B4-BE49-F238E27FC236}">
              <a16:creationId xmlns:a16="http://schemas.microsoft.com/office/drawing/2014/main" id="{CA382C49-F04B-4B28-A424-7E3C1185CE99}"/>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4101" name="Text Box 351">
          <a:extLst>
            <a:ext uri="{FF2B5EF4-FFF2-40B4-BE49-F238E27FC236}">
              <a16:creationId xmlns:a16="http://schemas.microsoft.com/office/drawing/2014/main" id="{212A3EF6-6F40-4746-B60C-189EE27155D1}"/>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4102" name="Text Box 352">
          <a:extLst>
            <a:ext uri="{FF2B5EF4-FFF2-40B4-BE49-F238E27FC236}">
              <a16:creationId xmlns:a16="http://schemas.microsoft.com/office/drawing/2014/main" id="{834F4F05-CC68-4F35-BF56-5E9B5A9F06E1}"/>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4103" name="Text Box 353">
          <a:extLst>
            <a:ext uri="{FF2B5EF4-FFF2-40B4-BE49-F238E27FC236}">
              <a16:creationId xmlns:a16="http://schemas.microsoft.com/office/drawing/2014/main" id="{9590A939-9D07-4CBE-8A1C-2BE6F40322F4}"/>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4104" name="Text Box 354">
          <a:extLst>
            <a:ext uri="{FF2B5EF4-FFF2-40B4-BE49-F238E27FC236}">
              <a16:creationId xmlns:a16="http://schemas.microsoft.com/office/drawing/2014/main" id="{E24F4930-5426-4379-BE63-76D7CC672FDA}"/>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4105" name="Text Box 355">
          <a:extLst>
            <a:ext uri="{FF2B5EF4-FFF2-40B4-BE49-F238E27FC236}">
              <a16:creationId xmlns:a16="http://schemas.microsoft.com/office/drawing/2014/main" id="{E79695BF-676B-43C8-9037-3912140B212A}"/>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4106" name="Text Box 356">
          <a:extLst>
            <a:ext uri="{FF2B5EF4-FFF2-40B4-BE49-F238E27FC236}">
              <a16:creationId xmlns:a16="http://schemas.microsoft.com/office/drawing/2014/main" id="{E0C21F21-26AD-45B1-ABB2-9132F10EFAB1}"/>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4107" name="Text Box 357">
          <a:extLst>
            <a:ext uri="{FF2B5EF4-FFF2-40B4-BE49-F238E27FC236}">
              <a16:creationId xmlns:a16="http://schemas.microsoft.com/office/drawing/2014/main" id="{89AEC435-C321-4ECA-8C61-4B4CCCD88AA8}"/>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4108" name="Text Box 358">
          <a:extLst>
            <a:ext uri="{FF2B5EF4-FFF2-40B4-BE49-F238E27FC236}">
              <a16:creationId xmlns:a16="http://schemas.microsoft.com/office/drawing/2014/main" id="{2F578D9B-328D-4FFB-80D1-BD19D9665DBB}"/>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4109" name="Text Box 359">
          <a:extLst>
            <a:ext uri="{FF2B5EF4-FFF2-40B4-BE49-F238E27FC236}">
              <a16:creationId xmlns:a16="http://schemas.microsoft.com/office/drawing/2014/main" id="{9A7E0D86-B2A0-4053-8735-63BAC6845642}"/>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4110" name="Text Box 360">
          <a:extLst>
            <a:ext uri="{FF2B5EF4-FFF2-40B4-BE49-F238E27FC236}">
              <a16:creationId xmlns:a16="http://schemas.microsoft.com/office/drawing/2014/main" id="{D1690006-D327-4D59-8701-5F2FA622A522}"/>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4111" name="Text Box 361">
          <a:extLst>
            <a:ext uri="{FF2B5EF4-FFF2-40B4-BE49-F238E27FC236}">
              <a16:creationId xmlns:a16="http://schemas.microsoft.com/office/drawing/2014/main" id="{A8D4475E-1F65-4BFB-B230-23F2BD9876FC}"/>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4112" name="Text Box 362">
          <a:extLst>
            <a:ext uri="{FF2B5EF4-FFF2-40B4-BE49-F238E27FC236}">
              <a16:creationId xmlns:a16="http://schemas.microsoft.com/office/drawing/2014/main" id="{1F29046A-6866-4E4B-A15B-15CF53C1120B}"/>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4113" name="Text Box 363">
          <a:extLst>
            <a:ext uri="{FF2B5EF4-FFF2-40B4-BE49-F238E27FC236}">
              <a16:creationId xmlns:a16="http://schemas.microsoft.com/office/drawing/2014/main" id="{E71B3CD8-51B2-4E8F-84FE-DEE1056B49DA}"/>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4114" name="Text Box 364">
          <a:extLst>
            <a:ext uri="{FF2B5EF4-FFF2-40B4-BE49-F238E27FC236}">
              <a16:creationId xmlns:a16="http://schemas.microsoft.com/office/drawing/2014/main" id="{D475A64E-C6E8-441D-AF3B-E03113CECC81}"/>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4115" name="Text Box 365">
          <a:extLst>
            <a:ext uri="{FF2B5EF4-FFF2-40B4-BE49-F238E27FC236}">
              <a16:creationId xmlns:a16="http://schemas.microsoft.com/office/drawing/2014/main" id="{766054C9-62AA-4469-AA5A-088302F2D3B5}"/>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4116" name="Text Box 366">
          <a:extLst>
            <a:ext uri="{FF2B5EF4-FFF2-40B4-BE49-F238E27FC236}">
              <a16:creationId xmlns:a16="http://schemas.microsoft.com/office/drawing/2014/main" id="{39F43A57-CE38-4F96-A8FD-2E096BEFCFA4}"/>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4117" name="Text Box 367">
          <a:extLst>
            <a:ext uri="{FF2B5EF4-FFF2-40B4-BE49-F238E27FC236}">
              <a16:creationId xmlns:a16="http://schemas.microsoft.com/office/drawing/2014/main" id="{F8E1E37D-411B-4775-94E0-55FB27AC135A}"/>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4118" name="Text Box 368">
          <a:extLst>
            <a:ext uri="{FF2B5EF4-FFF2-40B4-BE49-F238E27FC236}">
              <a16:creationId xmlns:a16="http://schemas.microsoft.com/office/drawing/2014/main" id="{AD7080C3-D821-4AAE-8CA2-8C9A462D6FC5}"/>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4119" name="Text Box 369">
          <a:extLst>
            <a:ext uri="{FF2B5EF4-FFF2-40B4-BE49-F238E27FC236}">
              <a16:creationId xmlns:a16="http://schemas.microsoft.com/office/drawing/2014/main" id="{3D280DC9-FA4F-4AB7-9D83-1993994AC605}"/>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4120" name="Text Box 370">
          <a:extLst>
            <a:ext uri="{FF2B5EF4-FFF2-40B4-BE49-F238E27FC236}">
              <a16:creationId xmlns:a16="http://schemas.microsoft.com/office/drawing/2014/main" id="{29922F85-B4EE-408D-B3CF-EF65C10CA4B7}"/>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4121" name="Text Box 371">
          <a:extLst>
            <a:ext uri="{FF2B5EF4-FFF2-40B4-BE49-F238E27FC236}">
              <a16:creationId xmlns:a16="http://schemas.microsoft.com/office/drawing/2014/main" id="{77F8E729-9116-4B4A-90CD-62C302ECC59F}"/>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4122" name="Text Box 372">
          <a:extLst>
            <a:ext uri="{FF2B5EF4-FFF2-40B4-BE49-F238E27FC236}">
              <a16:creationId xmlns:a16="http://schemas.microsoft.com/office/drawing/2014/main" id="{868A2424-0312-4568-BE4C-E465B827227B}"/>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6"/>
    <xdr:sp macro="" textlink="">
      <xdr:nvSpPr>
        <xdr:cNvPr id="4123" name="Text Box 373">
          <a:extLst>
            <a:ext uri="{FF2B5EF4-FFF2-40B4-BE49-F238E27FC236}">
              <a16:creationId xmlns:a16="http://schemas.microsoft.com/office/drawing/2014/main" id="{260227D8-198C-4DD1-9AD6-A8A066AB53EF}"/>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3"/>
    <xdr:sp macro="" textlink="">
      <xdr:nvSpPr>
        <xdr:cNvPr id="4124" name="Text Box 374">
          <a:extLst>
            <a:ext uri="{FF2B5EF4-FFF2-40B4-BE49-F238E27FC236}">
              <a16:creationId xmlns:a16="http://schemas.microsoft.com/office/drawing/2014/main" id="{31B87370-D510-452B-B68C-79CFCD996304}"/>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4125" name="Text Box 375">
          <a:extLst>
            <a:ext uri="{FF2B5EF4-FFF2-40B4-BE49-F238E27FC236}">
              <a16:creationId xmlns:a16="http://schemas.microsoft.com/office/drawing/2014/main" id="{960A7FBB-C9AC-4979-90A3-767012B5926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4126" name="Text Box 376">
          <a:extLst>
            <a:ext uri="{FF2B5EF4-FFF2-40B4-BE49-F238E27FC236}">
              <a16:creationId xmlns:a16="http://schemas.microsoft.com/office/drawing/2014/main" id="{3973170E-1077-431F-8FBA-E51073D17BC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3"/>
    <xdr:sp macro="" textlink="">
      <xdr:nvSpPr>
        <xdr:cNvPr id="4127" name="Text Box 377">
          <a:extLst>
            <a:ext uri="{FF2B5EF4-FFF2-40B4-BE49-F238E27FC236}">
              <a16:creationId xmlns:a16="http://schemas.microsoft.com/office/drawing/2014/main" id="{EF69B5AB-282B-4C3A-A0C3-FE1000B03B64}"/>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4128" name="Text Box 378">
          <a:extLst>
            <a:ext uri="{FF2B5EF4-FFF2-40B4-BE49-F238E27FC236}">
              <a16:creationId xmlns:a16="http://schemas.microsoft.com/office/drawing/2014/main" id="{1EDD15DD-244A-458D-B995-0A96B8CFE4B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4129" name="Text Box 379">
          <a:extLst>
            <a:ext uri="{FF2B5EF4-FFF2-40B4-BE49-F238E27FC236}">
              <a16:creationId xmlns:a16="http://schemas.microsoft.com/office/drawing/2014/main" id="{58BBC1E4-34EB-440C-A927-98C8ED75AD4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3"/>
    <xdr:sp macro="" textlink="">
      <xdr:nvSpPr>
        <xdr:cNvPr id="4130" name="Text Box 380">
          <a:extLst>
            <a:ext uri="{FF2B5EF4-FFF2-40B4-BE49-F238E27FC236}">
              <a16:creationId xmlns:a16="http://schemas.microsoft.com/office/drawing/2014/main" id="{997B952B-36A8-4A57-A848-31EFEFE0BC56}"/>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4131" name="Text Box 381">
          <a:extLst>
            <a:ext uri="{FF2B5EF4-FFF2-40B4-BE49-F238E27FC236}">
              <a16:creationId xmlns:a16="http://schemas.microsoft.com/office/drawing/2014/main" id="{52E96271-B1CB-458A-8804-56AC541C64E8}"/>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4132" name="Text Box 382">
          <a:extLst>
            <a:ext uri="{FF2B5EF4-FFF2-40B4-BE49-F238E27FC236}">
              <a16:creationId xmlns:a16="http://schemas.microsoft.com/office/drawing/2014/main" id="{9CCA810D-F09A-4F8A-B310-E1FF0821D888}"/>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4133" name="Text Box 383">
          <a:extLst>
            <a:ext uri="{FF2B5EF4-FFF2-40B4-BE49-F238E27FC236}">
              <a16:creationId xmlns:a16="http://schemas.microsoft.com/office/drawing/2014/main" id="{4C346673-8EE2-440E-BED7-F40FCD420127}"/>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4134" name="Text Box 384">
          <a:extLst>
            <a:ext uri="{FF2B5EF4-FFF2-40B4-BE49-F238E27FC236}">
              <a16:creationId xmlns:a16="http://schemas.microsoft.com/office/drawing/2014/main" id="{35BD4EF6-7972-4677-A7E9-2FB5B963223B}"/>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4135" name="Text Box 385">
          <a:extLst>
            <a:ext uri="{FF2B5EF4-FFF2-40B4-BE49-F238E27FC236}">
              <a16:creationId xmlns:a16="http://schemas.microsoft.com/office/drawing/2014/main" id="{570BC65F-D005-4BD6-B43F-2475CEB6A40F}"/>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4136" name="Text Box 386">
          <a:extLst>
            <a:ext uri="{FF2B5EF4-FFF2-40B4-BE49-F238E27FC236}">
              <a16:creationId xmlns:a16="http://schemas.microsoft.com/office/drawing/2014/main" id="{1FA615DF-546E-40E5-A058-74884E854976}"/>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4137" name="Text Box 387">
          <a:extLst>
            <a:ext uri="{FF2B5EF4-FFF2-40B4-BE49-F238E27FC236}">
              <a16:creationId xmlns:a16="http://schemas.microsoft.com/office/drawing/2014/main" id="{2C4E18A6-2A87-4B7F-A018-F003CB3BE319}"/>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4138" name="Text Box 388">
          <a:extLst>
            <a:ext uri="{FF2B5EF4-FFF2-40B4-BE49-F238E27FC236}">
              <a16:creationId xmlns:a16="http://schemas.microsoft.com/office/drawing/2014/main" id="{F3F762F5-B2A8-407D-9A0A-E62CFFF6D258}"/>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4139" name="Text Box 389">
          <a:extLst>
            <a:ext uri="{FF2B5EF4-FFF2-40B4-BE49-F238E27FC236}">
              <a16:creationId xmlns:a16="http://schemas.microsoft.com/office/drawing/2014/main" id="{3079A176-0F06-4166-A76B-0EEEFA3D643E}"/>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4140" name="Text Box 390">
          <a:extLst>
            <a:ext uri="{FF2B5EF4-FFF2-40B4-BE49-F238E27FC236}">
              <a16:creationId xmlns:a16="http://schemas.microsoft.com/office/drawing/2014/main" id="{EBC5DD24-D0EC-44C9-90F6-01A1259D4E86}"/>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4141" name="Text Box 391">
          <a:extLst>
            <a:ext uri="{FF2B5EF4-FFF2-40B4-BE49-F238E27FC236}">
              <a16:creationId xmlns:a16="http://schemas.microsoft.com/office/drawing/2014/main" id="{D30F8C42-5CEC-4541-AFA4-D6BBC12334D2}"/>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4142" name="Text Box 392">
          <a:extLst>
            <a:ext uri="{FF2B5EF4-FFF2-40B4-BE49-F238E27FC236}">
              <a16:creationId xmlns:a16="http://schemas.microsoft.com/office/drawing/2014/main" id="{BBF2EB93-D943-480D-835B-012C8D5825EC}"/>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4143" name="Text Box 393">
          <a:extLst>
            <a:ext uri="{FF2B5EF4-FFF2-40B4-BE49-F238E27FC236}">
              <a16:creationId xmlns:a16="http://schemas.microsoft.com/office/drawing/2014/main" id="{5B2ACD74-B948-4B30-ACB1-F5F66D4BC54B}"/>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4144" name="Text Box 394">
          <a:extLst>
            <a:ext uri="{FF2B5EF4-FFF2-40B4-BE49-F238E27FC236}">
              <a16:creationId xmlns:a16="http://schemas.microsoft.com/office/drawing/2014/main" id="{2B8F7D65-1F42-4BC6-BB32-DB4406179FA9}"/>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4145" name="Text Box 395">
          <a:extLst>
            <a:ext uri="{FF2B5EF4-FFF2-40B4-BE49-F238E27FC236}">
              <a16:creationId xmlns:a16="http://schemas.microsoft.com/office/drawing/2014/main" id="{37235E3B-5951-43DC-8F6D-ABA252C3CFED}"/>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4146" name="Text Box 396">
          <a:extLst>
            <a:ext uri="{FF2B5EF4-FFF2-40B4-BE49-F238E27FC236}">
              <a16:creationId xmlns:a16="http://schemas.microsoft.com/office/drawing/2014/main" id="{F760A18F-42B8-412A-8B23-800ED6DFE7B8}"/>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4147" name="Text Box 397">
          <a:extLst>
            <a:ext uri="{FF2B5EF4-FFF2-40B4-BE49-F238E27FC236}">
              <a16:creationId xmlns:a16="http://schemas.microsoft.com/office/drawing/2014/main" id="{21972089-EC24-4B40-A834-F2EED1A4ECE0}"/>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4148" name="Text Box 398">
          <a:extLst>
            <a:ext uri="{FF2B5EF4-FFF2-40B4-BE49-F238E27FC236}">
              <a16:creationId xmlns:a16="http://schemas.microsoft.com/office/drawing/2014/main" id="{B8D6C9A4-6E9E-49B3-84AF-202755448A57}"/>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4149" name="Text Box 399">
          <a:extLst>
            <a:ext uri="{FF2B5EF4-FFF2-40B4-BE49-F238E27FC236}">
              <a16:creationId xmlns:a16="http://schemas.microsoft.com/office/drawing/2014/main" id="{0B9153C5-D018-4844-B5CD-16B3FB666F93}"/>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4150" name="Text Box 400">
          <a:extLst>
            <a:ext uri="{FF2B5EF4-FFF2-40B4-BE49-F238E27FC236}">
              <a16:creationId xmlns:a16="http://schemas.microsoft.com/office/drawing/2014/main" id="{96F29B08-1EB4-4097-8D7D-FFD36F3B963A}"/>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4151" name="Text Box 401">
          <a:extLst>
            <a:ext uri="{FF2B5EF4-FFF2-40B4-BE49-F238E27FC236}">
              <a16:creationId xmlns:a16="http://schemas.microsoft.com/office/drawing/2014/main" id="{A73E49F8-ECBA-41B6-BE18-A45E970A7E1A}"/>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4152" name="Text Box 402">
          <a:extLst>
            <a:ext uri="{FF2B5EF4-FFF2-40B4-BE49-F238E27FC236}">
              <a16:creationId xmlns:a16="http://schemas.microsoft.com/office/drawing/2014/main" id="{BDCFC9F5-88D0-4F74-BB3A-41186440A4AD}"/>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4153" name="Text Box 403">
          <a:extLst>
            <a:ext uri="{FF2B5EF4-FFF2-40B4-BE49-F238E27FC236}">
              <a16:creationId xmlns:a16="http://schemas.microsoft.com/office/drawing/2014/main" id="{5D5123F9-C855-4A3C-B463-01BED7F7F3C8}"/>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4154" name="Text Box 404">
          <a:extLst>
            <a:ext uri="{FF2B5EF4-FFF2-40B4-BE49-F238E27FC236}">
              <a16:creationId xmlns:a16="http://schemas.microsoft.com/office/drawing/2014/main" id="{BE893BD4-4C67-4629-9454-4C9997DB99EA}"/>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4155" name="Text Box 405">
          <a:extLst>
            <a:ext uri="{FF2B5EF4-FFF2-40B4-BE49-F238E27FC236}">
              <a16:creationId xmlns:a16="http://schemas.microsoft.com/office/drawing/2014/main" id="{FCFA8C37-A06F-4F00-B420-F0DC8FF78132}"/>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4156" name="Text Box 406">
          <a:extLst>
            <a:ext uri="{FF2B5EF4-FFF2-40B4-BE49-F238E27FC236}">
              <a16:creationId xmlns:a16="http://schemas.microsoft.com/office/drawing/2014/main" id="{2B9CD138-A8B5-4733-A126-53FA322FB89C}"/>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4157" name="Text Box 407">
          <a:extLst>
            <a:ext uri="{FF2B5EF4-FFF2-40B4-BE49-F238E27FC236}">
              <a16:creationId xmlns:a16="http://schemas.microsoft.com/office/drawing/2014/main" id="{1E14E0F8-5551-4B0B-8495-07D01649AC69}"/>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4158" name="Text Box 408">
          <a:extLst>
            <a:ext uri="{FF2B5EF4-FFF2-40B4-BE49-F238E27FC236}">
              <a16:creationId xmlns:a16="http://schemas.microsoft.com/office/drawing/2014/main" id="{7F365D85-75D8-4A2D-99DB-636D53594FE5}"/>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4159" name="Text Box 409">
          <a:extLst>
            <a:ext uri="{FF2B5EF4-FFF2-40B4-BE49-F238E27FC236}">
              <a16:creationId xmlns:a16="http://schemas.microsoft.com/office/drawing/2014/main" id="{D84F46C0-03F4-44B6-8DF6-4FB895CA58D0}"/>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3"/>
    <xdr:sp macro="" textlink="">
      <xdr:nvSpPr>
        <xdr:cNvPr id="4160" name="Text Box 410">
          <a:extLst>
            <a:ext uri="{FF2B5EF4-FFF2-40B4-BE49-F238E27FC236}">
              <a16:creationId xmlns:a16="http://schemas.microsoft.com/office/drawing/2014/main" id="{D0B1AF7A-DCAB-4C7F-98BD-3B21ED6A3E63}"/>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7"/>
    <xdr:sp macro="" textlink="">
      <xdr:nvSpPr>
        <xdr:cNvPr id="4161" name="Text Box 411">
          <a:extLst>
            <a:ext uri="{FF2B5EF4-FFF2-40B4-BE49-F238E27FC236}">
              <a16:creationId xmlns:a16="http://schemas.microsoft.com/office/drawing/2014/main" id="{9FBC35D3-C927-4BB7-A1B1-001EBEB8AB93}"/>
            </a:ext>
          </a:extLst>
        </xdr:cNvPr>
        <xdr:cNvSpPr txBox="1">
          <a:spLocks noChangeArrowheads="1"/>
        </xdr:cNvSpPr>
      </xdr:nvSpPr>
      <xdr:spPr bwMode="auto">
        <a:xfrm>
          <a:off x="1076325" y="343852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4162" name="Text Box 412">
          <a:extLst>
            <a:ext uri="{FF2B5EF4-FFF2-40B4-BE49-F238E27FC236}">
              <a16:creationId xmlns:a16="http://schemas.microsoft.com/office/drawing/2014/main" id="{35F647BD-2FFD-49CC-AE32-C3AE5783D74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4163" name="Text Box 413">
          <a:extLst>
            <a:ext uri="{FF2B5EF4-FFF2-40B4-BE49-F238E27FC236}">
              <a16:creationId xmlns:a16="http://schemas.microsoft.com/office/drawing/2014/main" id="{7C58175C-E9C8-43E7-B168-F7DFA3CECD1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7"/>
    <xdr:sp macro="" textlink="">
      <xdr:nvSpPr>
        <xdr:cNvPr id="4164" name="Text Box 414">
          <a:extLst>
            <a:ext uri="{FF2B5EF4-FFF2-40B4-BE49-F238E27FC236}">
              <a16:creationId xmlns:a16="http://schemas.microsoft.com/office/drawing/2014/main" id="{FE9A848B-6B95-4AF0-89B9-E55E88B5F71B}"/>
            </a:ext>
          </a:extLst>
        </xdr:cNvPr>
        <xdr:cNvSpPr txBox="1">
          <a:spLocks noChangeArrowheads="1"/>
        </xdr:cNvSpPr>
      </xdr:nvSpPr>
      <xdr:spPr bwMode="auto">
        <a:xfrm>
          <a:off x="1076325" y="343852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4165" name="Text Box 415">
          <a:extLst>
            <a:ext uri="{FF2B5EF4-FFF2-40B4-BE49-F238E27FC236}">
              <a16:creationId xmlns:a16="http://schemas.microsoft.com/office/drawing/2014/main" id="{21383440-114E-412C-B7AF-FD55F478963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4166" name="Text Box 416">
          <a:extLst>
            <a:ext uri="{FF2B5EF4-FFF2-40B4-BE49-F238E27FC236}">
              <a16:creationId xmlns:a16="http://schemas.microsoft.com/office/drawing/2014/main" id="{2B52AF2F-B73E-44EB-9196-F483A769231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7"/>
    <xdr:sp macro="" textlink="">
      <xdr:nvSpPr>
        <xdr:cNvPr id="4167" name="Text Box 417">
          <a:extLst>
            <a:ext uri="{FF2B5EF4-FFF2-40B4-BE49-F238E27FC236}">
              <a16:creationId xmlns:a16="http://schemas.microsoft.com/office/drawing/2014/main" id="{6295ACB1-FC8F-4439-8A62-D41635698509}"/>
            </a:ext>
          </a:extLst>
        </xdr:cNvPr>
        <xdr:cNvSpPr txBox="1">
          <a:spLocks noChangeArrowheads="1"/>
        </xdr:cNvSpPr>
      </xdr:nvSpPr>
      <xdr:spPr bwMode="auto">
        <a:xfrm>
          <a:off x="1076325" y="343852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4168" name="Text Box 418">
          <a:extLst>
            <a:ext uri="{FF2B5EF4-FFF2-40B4-BE49-F238E27FC236}">
              <a16:creationId xmlns:a16="http://schemas.microsoft.com/office/drawing/2014/main" id="{E52072CC-FF85-4DE4-BC2E-000D819B42E8}"/>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4169" name="Text Box 419">
          <a:extLst>
            <a:ext uri="{FF2B5EF4-FFF2-40B4-BE49-F238E27FC236}">
              <a16:creationId xmlns:a16="http://schemas.microsoft.com/office/drawing/2014/main" id="{504C2CE0-E9DC-4418-A8DF-F40D9836ACF8}"/>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4170" name="Text Box 420">
          <a:extLst>
            <a:ext uri="{FF2B5EF4-FFF2-40B4-BE49-F238E27FC236}">
              <a16:creationId xmlns:a16="http://schemas.microsoft.com/office/drawing/2014/main" id="{4FAB1CEA-F9BC-4A74-8AB2-42468B5B36AA}"/>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4171" name="Text Box 421">
          <a:extLst>
            <a:ext uri="{FF2B5EF4-FFF2-40B4-BE49-F238E27FC236}">
              <a16:creationId xmlns:a16="http://schemas.microsoft.com/office/drawing/2014/main" id="{692595EB-5569-4BB7-821B-DAEB5143ACD2}"/>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4172" name="Text Box 422">
          <a:extLst>
            <a:ext uri="{FF2B5EF4-FFF2-40B4-BE49-F238E27FC236}">
              <a16:creationId xmlns:a16="http://schemas.microsoft.com/office/drawing/2014/main" id="{BA2FA1D6-F886-4008-984D-D13E7BF2FE9B}"/>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4173" name="Text Box 423">
          <a:extLst>
            <a:ext uri="{FF2B5EF4-FFF2-40B4-BE49-F238E27FC236}">
              <a16:creationId xmlns:a16="http://schemas.microsoft.com/office/drawing/2014/main" id="{91A4AB20-008F-43DF-8A5F-98A0D497E136}"/>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4174" name="Text Box 424">
          <a:extLst>
            <a:ext uri="{FF2B5EF4-FFF2-40B4-BE49-F238E27FC236}">
              <a16:creationId xmlns:a16="http://schemas.microsoft.com/office/drawing/2014/main" id="{26A5F0F8-129D-4DD1-B1C7-EEC1A3C4E012}"/>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4175" name="Text Box 425">
          <a:extLst>
            <a:ext uri="{FF2B5EF4-FFF2-40B4-BE49-F238E27FC236}">
              <a16:creationId xmlns:a16="http://schemas.microsoft.com/office/drawing/2014/main" id="{1E6964FD-E5DC-4655-8C8C-345D2A064423}"/>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4176" name="Text Box 426">
          <a:extLst>
            <a:ext uri="{FF2B5EF4-FFF2-40B4-BE49-F238E27FC236}">
              <a16:creationId xmlns:a16="http://schemas.microsoft.com/office/drawing/2014/main" id="{F0C3B465-8818-4A27-A483-445D3DCF44F7}"/>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4177" name="Text Box 427">
          <a:extLst>
            <a:ext uri="{FF2B5EF4-FFF2-40B4-BE49-F238E27FC236}">
              <a16:creationId xmlns:a16="http://schemas.microsoft.com/office/drawing/2014/main" id="{8657BBA4-A81F-4D0C-943B-11AB7555CF8C}"/>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4178" name="Text Box 428">
          <a:extLst>
            <a:ext uri="{FF2B5EF4-FFF2-40B4-BE49-F238E27FC236}">
              <a16:creationId xmlns:a16="http://schemas.microsoft.com/office/drawing/2014/main" id="{560ACE7F-7674-4381-97FC-76358DDCC31F}"/>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4179" name="Text Box 429">
          <a:extLst>
            <a:ext uri="{FF2B5EF4-FFF2-40B4-BE49-F238E27FC236}">
              <a16:creationId xmlns:a16="http://schemas.microsoft.com/office/drawing/2014/main" id="{7B858E13-4CD7-4B83-BC95-EEBE35E01C0B}"/>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4180" name="Text Box 430">
          <a:extLst>
            <a:ext uri="{FF2B5EF4-FFF2-40B4-BE49-F238E27FC236}">
              <a16:creationId xmlns:a16="http://schemas.microsoft.com/office/drawing/2014/main" id="{77969817-E382-40C5-8893-00795FC33510}"/>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4181" name="Text Box 431">
          <a:extLst>
            <a:ext uri="{FF2B5EF4-FFF2-40B4-BE49-F238E27FC236}">
              <a16:creationId xmlns:a16="http://schemas.microsoft.com/office/drawing/2014/main" id="{79EBDC40-6268-4903-91FB-EAFD0DDDFCBC}"/>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4182" name="Text Box 432">
          <a:extLst>
            <a:ext uri="{FF2B5EF4-FFF2-40B4-BE49-F238E27FC236}">
              <a16:creationId xmlns:a16="http://schemas.microsoft.com/office/drawing/2014/main" id="{7DC79189-1E5A-41DF-908F-3AFD9C780B42}"/>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4183" name="Text Box 433">
          <a:extLst>
            <a:ext uri="{FF2B5EF4-FFF2-40B4-BE49-F238E27FC236}">
              <a16:creationId xmlns:a16="http://schemas.microsoft.com/office/drawing/2014/main" id="{1ABA12E3-D9BE-4405-AE92-A055BC365F2C}"/>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4184" name="Text Box 434">
          <a:extLst>
            <a:ext uri="{FF2B5EF4-FFF2-40B4-BE49-F238E27FC236}">
              <a16:creationId xmlns:a16="http://schemas.microsoft.com/office/drawing/2014/main" id="{38A88383-5D5B-43D3-BF73-26FDE62288B7}"/>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4185" name="Text Box 435">
          <a:extLst>
            <a:ext uri="{FF2B5EF4-FFF2-40B4-BE49-F238E27FC236}">
              <a16:creationId xmlns:a16="http://schemas.microsoft.com/office/drawing/2014/main" id="{D1BA21D3-39DD-4CCD-9C06-D6262BCE5315}"/>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4186" name="Text Box 436">
          <a:extLst>
            <a:ext uri="{FF2B5EF4-FFF2-40B4-BE49-F238E27FC236}">
              <a16:creationId xmlns:a16="http://schemas.microsoft.com/office/drawing/2014/main" id="{46EDEA92-312E-4C2D-8418-453755EB2844}"/>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4187" name="Text Box 437">
          <a:extLst>
            <a:ext uri="{FF2B5EF4-FFF2-40B4-BE49-F238E27FC236}">
              <a16:creationId xmlns:a16="http://schemas.microsoft.com/office/drawing/2014/main" id="{B59421E0-34BA-468E-A776-B44DB797FD60}"/>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4188" name="Text Box 438">
          <a:extLst>
            <a:ext uri="{FF2B5EF4-FFF2-40B4-BE49-F238E27FC236}">
              <a16:creationId xmlns:a16="http://schemas.microsoft.com/office/drawing/2014/main" id="{D7F5708D-D70C-461D-94D9-07EC6B94B70A}"/>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4189" name="Text Box 439">
          <a:extLst>
            <a:ext uri="{FF2B5EF4-FFF2-40B4-BE49-F238E27FC236}">
              <a16:creationId xmlns:a16="http://schemas.microsoft.com/office/drawing/2014/main" id="{7F5A44E1-C882-4DB0-B3A0-2E7D7F8889AC}"/>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4190" name="Text Box 440">
          <a:extLst>
            <a:ext uri="{FF2B5EF4-FFF2-40B4-BE49-F238E27FC236}">
              <a16:creationId xmlns:a16="http://schemas.microsoft.com/office/drawing/2014/main" id="{658083D2-C011-4890-809F-BCA2965F4696}"/>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4191" name="Text Box 441">
          <a:extLst>
            <a:ext uri="{FF2B5EF4-FFF2-40B4-BE49-F238E27FC236}">
              <a16:creationId xmlns:a16="http://schemas.microsoft.com/office/drawing/2014/main" id="{9FE318FE-324D-4B8A-A1B8-3D6581DB200C}"/>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4192" name="Text Box 442">
          <a:extLst>
            <a:ext uri="{FF2B5EF4-FFF2-40B4-BE49-F238E27FC236}">
              <a16:creationId xmlns:a16="http://schemas.microsoft.com/office/drawing/2014/main" id="{CC174F5B-BDB4-483E-9EA8-62734AA52AFD}"/>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4193" name="Text Box 443">
          <a:extLst>
            <a:ext uri="{FF2B5EF4-FFF2-40B4-BE49-F238E27FC236}">
              <a16:creationId xmlns:a16="http://schemas.microsoft.com/office/drawing/2014/main" id="{E01FB381-CFD0-4C5A-AA1E-8E6EE6CC3B11}"/>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4194" name="Text Box 444">
          <a:extLst>
            <a:ext uri="{FF2B5EF4-FFF2-40B4-BE49-F238E27FC236}">
              <a16:creationId xmlns:a16="http://schemas.microsoft.com/office/drawing/2014/main" id="{E2FC5212-D969-4176-97BF-5F70D1E0A3A4}"/>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4195" name="Text Box 445">
          <a:extLst>
            <a:ext uri="{FF2B5EF4-FFF2-40B4-BE49-F238E27FC236}">
              <a16:creationId xmlns:a16="http://schemas.microsoft.com/office/drawing/2014/main" id="{FF415263-404F-4AC3-BA99-ACE40AB69952}"/>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xdr:row>
      <xdr:rowOff>0</xdr:rowOff>
    </xdr:from>
    <xdr:ext cx="95250" cy="19050"/>
    <xdr:sp macro="" textlink="">
      <xdr:nvSpPr>
        <xdr:cNvPr id="4196" name="Text Box 446">
          <a:extLst>
            <a:ext uri="{FF2B5EF4-FFF2-40B4-BE49-F238E27FC236}">
              <a16:creationId xmlns:a16="http://schemas.microsoft.com/office/drawing/2014/main" id="{AFCC754E-2959-4F8A-9D9A-0CAD2BAB4E78}"/>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7"/>
    <xdr:sp macro="" textlink="">
      <xdr:nvSpPr>
        <xdr:cNvPr id="4197" name="Text Box 447">
          <a:extLst>
            <a:ext uri="{FF2B5EF4-FFF2-40B4-BE49-F238E27FC236}">
              <a16:creationId xmlns:a16="http://schemas.microsoft.com/office/drawing/2014/main" id="{8936B48F-A481-4741-93C4-3AC495C5E7D4}"/>
            </a:ext>
          </a:extLst>
        </xdr:cNvPr>
        <xdr:cNvSpPr txBox="1">
          <a:spLocks noChangeArrowheads="1"/>
        </xdr:cNvSpPr>
      </xdr:nvSpPr>
      <xdr:spPr bwMode="auto">
        <a:xfrm>
          <a:off x="1076325" y="343852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4198" name="Text Box 448">
          <a:extLst>
            <a:ext uri="{FF2B5EF4-FFF2-40B4-BE49-F238E27FC236}">
              <a16:creationId xmlns:a16="http://schemas.microsoft.com/office/drawing/2014/main" id="{6582D756-2E18-49E8-A555-37F06A8D32B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4199" name="Text Box 449">
          <a:extLst>
            <a:ext uri="{FF2B5EF4-FFF2-40B4-BE49-F238E27FC236}">
              <a16:creationId xmlns:a16="http://schemas.microsoft.com/office/drawing/2014/main" id="{43032398-DA22-4D84-879C-BE36E6F0424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4"/>
    <xdr:sp macro="" textlink="">
      <xdr:nvSpPr>
        <xdr:cNvPr id="4200" name="Text Box 450">
          <a:extLst>
            <a:ext uri="{FF2B5EF4-FFF2-40B4-BE49-F238E27FC236}">
              <a16:creationId xmlns:a16="http://schemas.microsoft.com/office/drawing/2014/main" id="{AAEC50B9-CA82-4090-A0D1-6C8BFCDC4F43}"/>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4201" name="Text Box 451">
          <a:extLst>
            <a:ext uri="{FF2B5EF4-FFF2-40B4-BE49-F238E27FC236}">
              <a16:creationId xmlns:a16="http://schemas.microsoft.com/office/drawing/2014/main" id="{1C8BF8C3-EEAA-4117-B3FA-7AB426A6056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4202" name="Text Box 452">
          <a:extLst>
            <a:ext uri="{FF2B5EF4-FFF2-40B4-BE49-F238E27FC236}">
              <a16:creationId xmlns:a16="http://schemas.microsoft.com/office/drawing/2014/main" id="{06977C56-9796-4680-95C0-056EACA4ABD8}"/>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4"/>
    <xdr:sp macro="" textlink="">
      <xdr:nvSpPr>
        <xdr:cNvPr id="4203" name="Text Box 453">
          <a:extLst>
            <a:ext uri="{FF2B5EF4-FFF2-40B4-BE49-F238E27FC236}">
              <a16:creationId xmlns:a16="http://schemas.microsoft.com/office/drawing/2014/main" id="{A5687912-CAA5-43B9-8D2A-278DF6E58227}"/>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4204" name="Text Box 454">
          <a:extLst>
            <a:ext uri="{FF2B5EF4-FFF2-40B4-BE49-F238E27FC236}">
              <a16:creationId xmlns:a16="http://schemas.microsoft.com/office/drawing/2014/main" id="{909AFEBF-0517-4104-AFCB-C1DCA7567AE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4205" name="Text Box 455">
          <a:extLst>
            <a:ext uri="{FF2B5EF4-FFF2-40B4-BE49-F238E27FC236}">
              <a16:creationId xmlns:a16="http://schemas.microsoft.com/office/drawing/2014/main" id="{D1A64C08-2C9A-43DE-BCBA-9B0181787D0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4"/>
    <xdr:sp macro="" textlink="">
      <xdr:nvSpPr>
        <xdr:cNvPr id="4206" name="Text Box 456">
          <a:extLst>
            <a:ext uri="{FF2B5EF4-FFF2-40B4-BE49-F238E27FC236}">
              <a16:creationId xmlns:a16="http://schemas.microsoft.com/office/drawing/2014/main" id="{1FC2B0F6-6884-4129-8ABD-60D46BB0BCFB}"/>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4"/>
    <xdr:sp macro="" textlink="">
      <xdr:nvSpPr>
        <xdr:cNvPr id="4207" name="Text Box 457">
          <a:extLst>
            <a:ext uri="{FF2B5EF4-FFF2-40B4-BE49-F238E27FC236}">
              <a16:creationId xmlns:a16="http://schemas.microsoft.com/office/drawing/2014/main" id="{4509F00A-5661-45FD-AF50-C5AAA2E934D7}"/>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4208" name="Text Box 458">
          <a:extLst>
            <a:ext uri="{FF2B5EF4-FFF2-40B4-BE49-F238E27FC236}">
              <a16:creationId xmlns:a16="http://schemas.microsoft.com/office/drawing/2014/main" id="{7D876FB2-E6D5-4BE7-9C49-6D470D4C5D4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4209" name="Text Box 459">
          <a:extLst>
            <a:ext uri="{FF2B5EF4-FFF2-40B4-BE49-F238E27FC236}">
              <a16:creationId xmlns:a16="http://schemas.microsoft.com/office/drawing/2014/main" id="{35D7D6C6-1E7C-4C46-97AB-63B2872C636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4"/>
    <xdr:sp macro="" textlink="">
      <xdr:nvSpPr>
        <xdr:cNvPr id="4210" name="Text Box 460">
          <a:extLst>
            <a:ext uri="{FF2B5EF4-FFF2-40B4-BE49-F238E27FC236}">
              <a16:creationId xmlns:a16="http://schemas.microsoft.com/office/drawing/2014/main" id="{084CC3CA-F9CA-48F2-A9D3-FB67A9FBB4D2}"/>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4211" name="Text Box 461">
          <a:extLst>
            <a:ext uri="{FF2B5EF4-FFF2-40B4-BE49-F238E27FC236}">
              <a16:creationId xmlns:a16="http://schemas.microsoft.com/office/drawing/2014/main" id="{EE7A0556-DC99-4F76-BC50-120A8C604B1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4212" name="Text Box 462">
          <a:extLst>
            <a:ext uri="{FF2B5EF4-FFF2-40B4-BE49-F238E27FC236}">
              <a16:creationId xmlns:a16="http://schemas.microsoft.com/office/drawing/2014/main" id="{0398E167-29DC-471B-93C5-D6CDEF5E2FF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4"/>
    <xdr:sp macro="" textlink="">
      <xdr:nvSpPr>
        <xdr:cNvPr id="4213" name="Text Box 463">
          <a:extLst>
            <a:ext uri="{FF2B5EF4-FFF2-40B4-BE49-F238E27FC236}">
              <a16:creationId xmlns:a16="http://schemas.microsoft.com/office/drawing/2014/main" id="{30A39765-5619-4336-BB4D-625A5262D657}"/>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4214" name="Text Box 464">
          <a:extLst>
            <a:ext uri="{FF2B5EF4-FFF2-40B4-BE49-F238E27FC236}">
              <a16:creationId xmlns:a16="http://schemas.microsoft.com/office/drawing/2014/main" id="{69A10F9D-21B3-4C4B-B817-E87B5B7A5BA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4215" name="Text Box 465">
          <a:extLst>
            <a:ext uri="{FF2B5EF4-FFF2-40B4-BE49-F238E27FC236}">
              <a16:creationId xmlns:a16="http://schemas.microsoft.com/office/drawing/2014/main" id="{AF795EBF-6647-409A-9F27-1AD48635B82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4"/>
    <xdr:sp macro="" textlink="">
      <xdr:nvSpPr>
        <xdr:cNvPr id="4216" name="Text Box 466">
          <a:extLst>
            <a:ext uri="{FF2B5EF4-FFF2-40B4-BE49-F238E27FC236}">
              <a16:creationId xmlns:a16="http://schemas.microsoft.com/office/drawing/2014/main" id="{0F8505B5-693B-42F3-AF14-B91A4BBA8A9B}"/>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4"/>
    <xdr:sp macro="" textlink="">
      <xdr:nvSpPr>
        <xdr:cNvPr id="4217" name="Text Box 467">
          <a:extLst>
            <a:ext uri="{FF2B5EF4-FFF2-40B4-BE49-F238E27FC236}">
              <a16:creationId xmlns:a16="http://schemas.microsoft.com/office/drawing/2014/main" id="{B35E3EC3-A53C-4D92-A2CA-3E952F10FEF4}"/>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4218" name="Text Box 468">
          <a:extLst>
            <a:ext uri="{FF2B5EF4-FFF2-40B4-BE49-F238E27FC236}">
              <a16:creationId xmlns:a16="http://schemas.microsoft.com/office/drawing/2014/main" id="{C644889B-B257-45B6-9104-D7FCB51F181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4219" name="Text Box 469">
          <a:extLst>
            <a:ext uri="{FF2B5EF4-FFF2-40B4-BE49-F238E27FC236}">
              <a16:creationId xmlns:a16="http://schemas.microsoft.com/office/drawing/2014/main" id="{A5C38719-E167-4727-BFB2-CC6C74C6289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4"/>
    <xdr:sp macro="" textlink="">
      <xdr:nvSpPr>
        <xdr:cNvPr id="4220" name="Text Box 470">
          <a:extLst>
            <a:ext uri="{FF2B5EF4-FFF2-40B4-BE49-F238E27FC236}">
              <a16:creationId xmlns:a16="http://schemas.microsoft.com/office/drawing/2014/main" id="{B12FE035-548E-46E7-BC2A-ED98EDB8E895}"/>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4221" name="Text Box 471">
          <a:extLst>
            <a:ext uri="{FF2B5EF4-FFF2-40B4-BE49-F238E27FC236}">
              <a16:creationId xmlns:a16="http://schemas.microsoft.com/office/drawing/2014/main" id="{BF6711A7-6847-4017-BF1E-FDA001810FE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4222" name="Text Box 472">
          <a:extLst>
            <a:ext uri="{FF2B5EF4-FFF2-40B4-BE49-F238E27FC236}">
              <a16:creationId xmlns:a16="http://schemas.microsoft.com/office/drawing/2014/main" id="{D8C65950-1C65-4B2D-AC4E-E1C9A48BF89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4"/>
    <xdr:sp macro="" textlink="">
      <xdr:nvSpPr>
        <xdr:cNvPr id="4223" name="Text Box 473">
          <a:extLst>
            <a:ext uri="{FF2B5EF4-FFF2-40B4-BE49-F238E27FC236}">
              <a16:creationId xmlns:a16="http://schemas.microsoft.com/office/drawing/2014/main" id="{2A02DEAD-F1D3-4C27-8030-026005FB6165}"/>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4224" name="Text Box 474">
          <a:extLst>
            <a:ext uri="{FF2B5EF4-FFF2-40B4-BE49-F238E27FC236}">
              <a16:creationId xmlns:a16="http://schemas.microsoft.com/office/drawing/2014/main" id="{3488E05E-F031-42EF-A81F-6A089632947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4225" name="Text Box 475">
          <a:extLst>
            <a:ext uri="{FF2B5EF4-FFF2-40B4-BE49-F238E27FC236}">
              <a16:creationId xmlns:a16="http://schemas.microsoft.com/office/drawing/2014/main" id="{0FDEE8A0-88B1-4AF0-AF27-6095DB077A6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4"/>
    <xdr:sp macro="" textlink="">
      <xdr:nvSpPr>
        <xdr:cNvPr id="4226" name="Text Box 476">
          <a:extLst>
            <a:ext uri="{FF2B5EF4-FFF2-40B4-BE49-F238E27FC236}">
              <a16:creationId xmlns:a16="http://schemas.microsoft.com/office/drawing/2014/main" id="{C9A13A83-5D13-4ACF-9E14-955F11F26D84}"/>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4227" name="Text Box 477">
          <a:extLst>
            <a:ext uri="{FF2B5EF4-FFF2-40B4-BE49-F238E27FC236}">
              <a16:creationId xmlns:a16="http://schemas.microsoft.com/office/drawing/2014/main" id="{98CBC8FE-BAC6-48A3-96C9-27CB0D1635F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4228" name="Text Box 478">
          <a:extLst>
            <a:ext uri="{FF2B5EF4-FFF2-40B4-BE49-F238E27FC236}">
              <a16:creationId xmlns:a16="http://schemas.microsoft.com/office/drawing/2014/main" id="{37BD034A-8DA4-4C44-9D29-3FB5864FC3B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7"/>
    <xdr:sp macro="" textlink="">
      <xdr:nvSpPr>
        <xdr:cNvPr id="4229" name="Text Box 479">
          <a:extLst>
            <a:ext uri="{FF2B5EF4-FFF2-40B4-BE49-F238E27FC236}">
              <a16:creationId xmlns:a16="http://schemas.microsoft.com/office/drawing/2014/main" id="{0751EAD9-9178-42DA-8F5B-FF0665B83100}"/>
            </a:ext>
          </a:extLst>
        </xdr:cNvPr>
        <xdr:cNvSpPr txBox="1">
          <a:spLocks noChangeArrowheads="1"/>
        </xdr:cNvSpPr>
      </xdr:nvSpPr>
      <xdr:spPr bwMode="auto">
        <a:xfrm>
          <a:off x="1076325" y="343852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4230" name="Text Box 480">
          <a:extLst>
            <a:ext uri="{FF2B5EF4-FFF2-40B4-BE49-F238E27FC236}">
              <a16:creationId xmlns:a16="http://schemas.microsoft.com/office/drawing/2014/main" id="{3E79E401-1FFA-429C-84DB-4C6CDB77431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4231" name="Text Box 481">
          <a:extLst>
            <a:ext uri="{FF2B5EF4-FFF2-40B4-BE49-F238E27FC236}">
              <a16:creationId xmlns:a16="http://schemas.microsoft.com/office/drawing/2014/main" id="{EBD0156D-79E7-490D-8E89-961DCE5D4B8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7"/>
    <xdr:sp macro="" textlink="">
      <xdr:nvSpPr>
        <xdr:cNvPr id="4232" name="Text Box 482">
          <a:extLst>
            <a:ext uri="{FF2B5EF4-FFF2-40B4-BE49-F238E27FC236}">
              <a16:creationId xmlns:a16="http://schemas.microsoft.com/office/drawing/2014/main" id="{36F9FE87-2F15-490C-A6F5-4D2512867B7B}"/>
            </a:ext>
          </a:extLst>
        </xdr:cNvPr>
        <xdr:cNvSpPr txBox="1">
          <a:spLocks noChangeArrowheads="1"/>
        </xdr:cNvSpPr>
      </xdr:nvSpPr>
      <xdr:spPr bwMode="auto">
        <a:xfrm>
          <a:off x="1076325" y="343852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4233" name="Text Box 483">
          <a:extLst>
            <a:ext uri="{FF2B5EF4-FFF2-40B4-BE49-F238E27FC236}">
              <a16:creationId xmlns:a16="http://schemas.microsoft.com/office/drawing/2014/main" id="{4F2AAAC8-7AB6-4315-BFCD-2399E63DFE0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4234" name="Text Box 484">
          <a:extLst>
            <a:ext uri="{FF2B5EF4-FFF2-40B4-BE49-F238E27FC236}">
              <a16:creationId xmlns:a16="http://schemas.microsoft.com/office/drawing/2014/main" id="{486D4127-2BED-46B3-BB8F-85367B3B07D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7"/>
    <xdr:sp macro="" textlink="">
      <xdr:nvSpPr>
        <xdr:cNvPr id="4235" name="Text Box 485">
          <a:extLst>
            <a:ext uri="{FF2B5EF4-FFF2-40B4-BE49-F238E27FC236}">
              <a16:creationId xmlns:a16="http://schemas.microsoft.com/office/drawing/2014/main" id="{CC0C11BC-20CB-49C4-BB86-3259D964EFE8}"/>
            </a:ext>
          </a:extLst>
        </xdr:cNvPr>
        <xdr:cNvSpPr txBox="1">
          <a:spLocks noChangeArrowheads="1"/>
        </xdr:cNvSpPr>
      </xdr:nvSpPr>
      <xdr:spPr bwMode="auto">
        <a:xfrm>
          <a:off x="1076325" y="343852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7"/>
    <xdr:sp macro="" textlink="">
      <xdr:nvSpPr>
        <xdr:cNvPr id="4236" name="Text Box 486">
          <a:extLst>
            <a:ext uri="{FF2B5EF4-FFF2-40B4-BE49-F238E27FC236}">
              <a16:creationId xmlns:a16="http://schemas.microsoft.com/office/drawing/2014/main" id="{614420A3-AE99-4865-B828-2154CA1F5E3D}"/>
            </a:ext>
          </a:extLst>
        </xdr:cNvPr>
        <xdr:cNvSpPr txBox="1">
          <a:spLocks noChangeArrowheads="1"/>
        </xdr:cNvSpPr>
      </xdr:nvSpPr>
      <xdr:spPr bwMode="auto">
        <a:xfrm>
          <a:off x="1076325" y="343852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4237" name="Text Box 487">
          <a:extLst>
            <a:ext uri="{FF2B5EF4-FFF2-40B4-BE49-F238E27FC236}">
              <a16:creationId xmlns:a16="http://schemas.microsoft.com/office/drawing/2014/main" id="{64CFD796-E029-4A4E-86CA-AE8414E03B4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4238" name="Text Box 488">
          <a:extLst>
            <a:ext uri="{FF2B5EF4-FFF2-40B4-BE49-F238E27FC236}">
              <a16:creationId xmlns:a16="http://schemas.microsoft.com/office/drawing/2014/main" id="{34947664-F56F-4A6C-81A3-2671FE427008}"/>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7"/>
    <xdr:sp macro="" textlink="">
      <xdr:nvSpPr>
        <xdr:cNvPr id="4239" name="Text Box 489">
          <a:extLst>
            <a:ext uri="{FF2B5EF4-FFF2-40B4-BE49-F238E27FC236}">
              <a16:creationId xmlns:a16="http://schemas.microsoft.com/office/drawing/2014/main" id="{0530D7D9-386B-4AD5-9F2F-825C9BDDA079}"/>
            </a:ext>
          </a:extLst>
        </xdr:cNvPr>
        <xdr:cNvSpPr txBox="1">
          <a:spLocks noChangeArrowheads="1"/>
        </xdr:cNvSpPr>
      </xdr:nvSpPr>
      <xdr:spPr bwMode="auto">
        <a:xfrm>
          <a:off x="1076325" y="343852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4240" name="Text Box 490">
          <a:extLst>
            <a:ext uri="{FF2B5EF4-FFF2-40B4-BE49-F238E27FC236}">
              <a16:creationId xmlns:a16="http://schemas.microsoft.com/office/drawing/2014/main" id="{AF4CC7A9-A56F-430D-9902-BDE90BDA0BE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4241" name="Text Box 491">
          <a:extLst>
            <a:ext uri="{FF2B5EF4-FFF2-40B4-BE49-F238E27FC236}">
              <a16:creationId xmlns:a16="http://schemas.microsoft.com/office/drawing/2014/main" id="{61C8787D-EB18-4FD5-B4B0-E037DB2F6A2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7"/>
    <xdr:sp macro="" textlink="">
      <xdr:nvSpPr>
        <xdr:cNvPr id="4242" name="Text Box 492">
          <a:extLst>
            <a:ext uri="{FF2B5EF4-FFF2-40B4-BE49-F238E27FC236}">
              <a16:creationId xmlns:a16="http://schemas.microsoft.com/office/drawing/2014/main" id="{F8481302-5C43-46BD-9766-2FA8408D4429}"/>
            </a:ext>
          </a:extLst>
        </xdr:cNvPr>
        <xdr:cNvSpPr txBox="1">
          <a:spLocks noChangeArrowheads="1"/>
        </xdr:cNvSpPr>
      </xdr:nvSpPr>
      <xdr:spPr bwMode="auto">
        <a:xfrm>
          <a:off x="1076325" y="343852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4243" name="Text Box 493">
          <a:extLst>
            <a:ext uri="{FF2B5EF4-FFF2-40B4-BE49-F238E27FC236}">
              <a16:creationId xmlns:a16="http://schemas.microsoft.com/office/drawing/2014/main" id="{14888CD0-CD6C-406E-8789-D105DD719D7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4244" name="Text Box 494">
          <a:extLst>
            <a:ext uri="{FF2B5EF4-FFF2-40B4-BE49-F238E27FC236}">
              <a16:creationId xmlns:a16="http://schemas.microsoft.com/office/drawing/2014/main" id="{1EC6E0E3-07D7-4372-9383-70533DD1C77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7"/>
    <xdr:sp macro="" textlink="">
      <xdr:nvSpPr>
        <xdr:cNvPr id="4245" name="Text Box 495">
          <a:extLst>
            <a:ext uri="{FF2B5EF4-FFF2-40B4-BE49-F238E27FC236}">
              <a16:creationId xmlns:a16="http://schemas.microsoft.com/office/drawing/2014/main" id="{11128189-F2BD-4705-B947-00C5DDEE3769}"/>
            </a:ext>
          </a:extLst>
        </xdr:cNvPr>
        <xdr:cNvSpPr txBox="1">
          <a:spLocks noChangeArrowheads="1"/>
        </xdr:cNvSpPr>
      </xdr:nvSpPr>
      <xdr:spPr bwMode="auto">
        <a:xfrm>
          <a:off x="1076325" y="343852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7"/>
    <xdr:sp macro="" textlink="">
      <xdr:nvSpPr>
        <xdr:cNvPr id="4246" name="Text Box 496">
          <a:extLst>
            <a:ext uri="{FF2B5EF4-FFF2-40B4-BE49-F238E27FC236}">
              <a16:creationId xmlns:a16="http://schemas.microsoft.com/office/drawing/2014/main" id="{1669AE69-D535-4AD1-B859-DC0A3F11EC64}"/>
            </a:ext>
          </a:extLst>
        </xdr:cNvPr>
        <xdr:cNvSpPr txBox="1">
          <a:spLocks noChangeArrowheads="1"/>
        </xdr:cNvSpPr>
      </xdr:nvSpPr>
      <xdr:spPr bwMode="auto">
        <a:xfrm>
          <a:off x="1076325" y="343852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4247" name="Text Box 497">
          <a:extLst>
            <a:ext uri="{FF2B5EF4-FFF2-40B4-BE49-F238E27FC236}">
              <a16:creationId xmlns:a16="http://schemas.microsoft.com/office/drawing/2014/main" id="{AF456D46-1302-4795-A716-6D0969F0AEB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4248" name="Text Box 498">
          <a:extLst>
            <a:ext uri="{FF2B5EF4-FFF2-40B4-BE49-F238E27FC236}">
              <a16:creationId xmlns:a16="http://schemas.microsoft.com/office/drawing/2014/main" id="{2DADD77B-EBAE-4935-92D9-2FFC9C92B63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7"/>
    <xdr:sp macro="" textlink="">
      <xdr:nvSpPr>
        <xdr:cNvPr id="4249" name="Text Box 499">
          <a:extLst>
            <a:ext uri="{FF2B5EF4-FFF2-40B4-BE49-F238E27FC236}">
              <a16:creationId xmlns:a16="http://schemas.microsoft.com/office/drawing/2014/main" id="{7D1242D7-B2B0-47DB-8309-6220E59BADB7}"/>
            </a:ext>
          </a:extLst>
        </xdr:cNvPr>
        <xdr:cNvSpPr txBox="1">
          <a:spLocks noChangeArrowheads="1"/>
        </xdr:cNvSpPr>
      </xdr:nvSpPr>
      <xdr:spPr bwMode="auto">
        <a:xfrm>
          <a:off x="1076325" y="343852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4250" name="Text Box 500">
          <a:extLst>
            <a:ext uri="{FF2B5EF4-FFF2-40B4-BE49-F238E27FC236}">
              <a16:creationId xmlns:a16="http://schemas.microsoft.com/office/drawing/2014/main" id="{CF889671-BD91-45A8-A5F7-3341A2DCC31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4251" name="Text Box 501">
          <a:extLst>
            <a:ext uri="{FF2B5EF4-FFF2-40B4-BE49-F238E27FC236}">
              <a16:creationId xmlns:a16="http://schemas.microsoft.com/office/drawing/2014/main" id="{C619AD84-41AD-4707-AE23-DE36D40AC33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7"/>
    <xdr:sp macro="" textlink="">
      <xdr:nvSpPr>
        <xdr:cNvPr id="4252" name="Text Box 502">
          <a:extLst>
            <a:ext uri="{FF2B5EF4-FFF2-40B4-BE49-F238E27FC236}">
              <a16:creationId xmlns:a16="http://schemas.microsoft.com/office/drawing/2014/main" id="{E7BBA9E1-27DD-4657-AC51-D2AA131A6298}"/>
            </a:ext>
          </a:extLst>
        </xdr:cNvPr>
        <xdr:cNvSpPr txBox="1">
          <a:spLocks noChangeArrowheads="1"/>
        </xdr:cNvSpPr>
      </xdr:nvSpPr>
      <xdr:spPr bwMode="auto">
        <a:xfrm>
          <a:off x="1076325" y="343852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4253" name="Text Box 503">
          <a:extLst>
            <a:ext uri="{FF2B5EF4-FFF2-40B4-BE49-F238E27FC236}">
              <a16:creationId xmlns:a16="http://schemas.microsoft.com/office/drawing/2014/main" id="{1D1B5090-CA8E-46C6-9874-D271888FDFD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4254" name="Text Box 504">
          <a:extLst>
            <a:ext uri="{FF2B5EF4-FFF2-40B4-BE49-F238E27FC236}">
              <a16:creationId xmlns:a16="http://schemas.microsoft.com/office/drawing/2014/main" id="{4988E4AD-3E61-4D29-85FC-0E224864660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7"/>
    <xdr:sp macro="" textlink="">
      <xdr:nvSpPr>
        <xdr:cNvPr id="4255" name="Text Box 505">
          <a:extLst>
            <a:ext uri="{FF2B5EF4-FFF2-40B4-BE49-F238E27FC236}">
              <a16:creationId xmlns:a16="http://schemas.microsoft.com/office/drawing/2014/main" id="{69B4147A-1993-4147-9C42-FAE3355C3AAB}"/>
            </a:ext>
          </a:extLst>
        </xdr:cNvPr>
        <xdr:cNvSpPr txBox="1">
          <a:spLocks noChangeArrowheads="1"/>
        </xdr:cNvSpPr>
      </xdr:nvSpPr>
      <xdr:spPr bwMode="auto">
        <a:xfrm>
          <a:off x="1076325" y="343852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4256" name="Text Box 506">
          <a:extLst>
            <a:ext uri="{FF2B5EF4-FFF2-40B4-BE49-F238E27FC236}">
              <a16:creationId xmlns:a16="http://schemas.microsoft.com/office/drawing/2014/main" id="{9F76A1BE-2298-4E39-B5D8-705C293C2BC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4257" name="Text Box 507">
          <a:extLst>
            <a:ext uri="{FF2B5EF4-FFF2-40B4-BE49-F238E27FC236}">
              <a16:creationId xmlns:a16="http://schemas.microsoft.com/office/drawing/2014/main" id="{E8DC2C52-FC50-410E-B3FA-37923DAC44C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4"/>
    <xdr:sp macro="" textlink="">
      <xdr:nvSpPr>
        <xdr:cNvPr id="4258" name="Text Box 508">
          <a:extLst>
            <a:ext uri="{FF2B5EF4-FFF2-40B4-BE49-F238E27FC236}">
              <a16:creationId xmlns:a16="http://schemas.microsoft.com/office/drawing/2014/main" id="{F5A57636-3F57-4331-98D3-90A9F969B3CE}"/>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4259" name="Text Box 509">
          <a:extLst>
            <a:ext uri="{FF2B5EF4-FFF2-40B4-BE49-F238E27FC236}">
              <a16:creationId xmlns:a16="http://schemas.microsoft.com/office/drawing/2014/main" id="{35228A43-F641-4AEC-97B3-25FC248F4F6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4260" name="Text Box 510">
          <a:extLst>
            <a:ext uri="{FF2B5EF4-FFF2-40B4-BE49-F238E27FC236}">
              <a16:creationId xmlns:a16="http://schemas.microsoft.com/office/drawing/2014/main" id="{813F1416-1E11-46B4-B292-CADCF9F0507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4"/>
    <xdr:sp macro="" textlink="">
      <xdr:nvSpPr>
        <xdr:cNvPr id="4261" name="Text Box 511">
          <a:extLst>
            <a:ext uri="{FF2B5EF4-FFF2-40B4-BE49-F238E27FC236}">
              <a16:creationId xmlns:a16="http://schemas.microsoft.com/office/drawing/2014/main" id="{6AAB70C7-C27B-434D-A8DD-1F7119CAB31C}"/>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4262" name="Text Box 512">
          <a:extLst>
            <a:ext uri="{FF2B5EF4-FFF2-40B4-BE49-F238E27FC236}">
              <a16:creationId xmlns:a16="http://schemas.microsoft.com/office/drawing/2014/main" id="{1AE618DB-5E73-4F2E-A209-8EDE0933C27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4263" name="Text Box 513">
          <a:extLst>
            <a:ext uri="{FF2B5EF4-FFF2-40B4-BE49-F238E27FC236}">
              <a16:creationId xmlns:a16="http://schemas.microsoft.com/office/drawing/2014/main" id="{091E47A2-8429-4C54-9A8E-F8DB633EA37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4"/>
    <xdr:sp macro="" textlink="">
      <xdr:nvSpPr>
        <xdr:cNvPr id="4264" name="Text Box 514">
          <a:extLst>
            <a:ext uri="{FF2B5EF4-FFF2-40B4-BE49-F238E27FC236}">
              <a16:creationId xmlns:a16="http://schemas.microsoft.com/office/drawing/2014/main" id="{76E1DD47-78BD-413B-B75B-34005BBD338E}"/>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4"/>
    <xdr:sp macro="" textlink="">
      <xdr:nvSpPr>
        <xdr:cNvPr id="4265" name="Text Box 515">
          <a:extLst>
            <a:ext uri="{FF2B5EF4-FFF2-40B4-BE49-F238E27FC236}">
              <a16:creationId xmlns:a16="http://schemas.microsoft.com/office/drawing/2014/main" id="{5CC27925-6177-4806-91A0-E4AB0DA092D5}"/>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4266" name="Text Box 516">
          <a:extLst>
            <a:ext uri="{FF2B5EF4-FFF2-40B4-BE49-F238E27FC236}">
              <a16:creationId xmlns:a16="http://schemas.microsoft.com/office/drawing/2014/main" id="{6D61686D-13F3-462A-9E60-52E1533BD71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4267" name="Text Box 517">
          <a:extLst>
            <a:ext uri="{FF2B5EF4-FFF2-40B4-BE49-F238E27FC236}">
              <a16:creationId xmlns:a16="http://schemas.microsoft.com/office/drawing/2014/main" id="{0CACEEA7-97CC-47A1-AF30-567B848BB92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4"/>
    <xdr:sp macro="" textlink="">
      <xdr:nvSpPr>
        <xdr:cNvPr id="4268" name="Text Box 518">
          <a:extLst>
            <a:ext uri="{FF2B5EF4-FFF2-40B4-BE49-F238E27FC236}">
              <a16:creationId xmlns:a16="http://schemas.microsoft.com/office/drawing/2014/main" id="{A9726178-3CFA-4D7C-BE5F-31DC271682AA}"/>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4269" name="Text Box 519">
          <a:extLst>
            <a:ext uri="{FF2B5EF4-FFF2-40B4-BE49-F238E27FC236}">
              <a16:creationId xmlns:a16="http://schemas.microsoft.com/office/drawing/2014/main" id="{A49738E6-62B9-4FC7-BA87-5D535C844F9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4270" name="Text Box 520">
          <a:extLst>
            <a:ext uri="{FF2B5EF4-FFF2-40B4-BE49-F238E27FC236}">
              <a16:creationId xmlns:a16="http://schemas.microsoft.com/office/drawing/2014/main" id="{E816D85A-C638-4606-B4AC-95FFBF7438C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4"/>
    <xdr:sp macro="" textlink="">
      <xdr:nvSpPr>
        <xdr:cNvPr id="4271" name="Text Box 521">
          <a:extLst>
            <a:ext uri="{FF2B5EF4-FFF2-40B4-BE49-F238E27FC236}">
              <a16:creationId xmlns:a16="http://schemas.microsoft.com/office/drawing/2014/main" id="{262B0857-3BA4-4366-A322-B74B8A9C7EC5}"/>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4272" name="Text Box 522">
          <a:extLst>
            <a:ext uri="{FF2B5EF4-FFF2-40B4-BE49-F238E27FC236}">
              <a16:creationId xmlns:a16="http://schemas.microsoft.com/office/drawing/2014/main" id="{99DD0A9A-0EC9-4CC1-AE36-D4AE996FC1F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4273" name="Text Box 523">
          <a:extLst>
            <a:ext uri="{FF2B5EF4-FFF2-40B4-BE49-F238E27FC236}">
              <a16:creationId xmlns:a16="http://schemas.microsoft.com/office/drawing/2014/main" id="{15EA8F14-AF06-4B08-AC6D-60CA18B6959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4"/>
    <xdr:sp macro="" textlink="">
      <xdr:nvSpPr>
        <xdr:cNvPr id="4274" name="Text Box 524">
          <a:extLst>
            <a:ext uri="{FF2B5EF4-FFF2-40B4-BE49-F238E27FC236}">
              <a16:creationId xmlns:a16="http://schemas.microsoft.com/office/drawing/2014/main" id="{F141FB73-CB45-47C2-A49D-5B122BC67898}"/>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4"/>
    <xdr:sp macro="" textlink="">
      <xdr:nvSpPr>
        <xdr:cNvPr id="4275" name="Text Box 525">
          <a:extLst>
            <a:ext uri="{FF2B5EF4-FFF2-40B4-BE49-F238E27FC236}">
              <a16:creationId xmlns:a16="http://schemas.microsoft.com/office/drawing/2014/main" id="{2EB79ECB-1EB3-4DDB-8A3E-83C490C09CA7}"/>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4276" name="Text Box 526">
          <a:extLst>
            <a:ext uri="{FF2B5EF4-FFF2-40B4-BE49-F238E27FC236}">
              <a16:creationId xmlns:a16="http://schemas.microsoft.com/office/drawing/2014/main" id="{EED03565-EB6B-4A4C-9CA3-A4AA37FE8CA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4277" name="Text Box 527">
          <a:extLst>
            <a:ext uri="{FF2B5EF4-FFF2-40B4-BE49-F238E27FC236}">
              <a16:creationId xmlns:a16="http://schemas.microsoft.com/office/drawing/2014/main" id="{41C0A0AD-D25E-4AC3-B5AD-97F392A650F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4"/>
    <xdr:sp macro="" textlink="">
      <xdr:nvSpPr>
        <xdr:cNvPr id="4278" name="Text Box 528">
          <a:extLst>
            <a:ext uri="{FF2B5EF4-FFF2-40B4-BE49-F238E27FC236}">
              <a16:creationId xmlns:a16="http://schemas.microsoft.com/office/drawing/2014/main" id="{5E6CF565-53AF-4EC0-AF73-BD20EAF8A6C1}"/>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4279" name="Text Box 529">
          <a:extLst>
            <a:ext uri="{FF2B5EF4-FFF2-40B4-BE49-F238E27FC236}">
              <a16:creationId xmlns:a16="http://schemas.microsoft.com/office/drawing/2014/main" id="{EC57B9ED-E73C-46CC-9961-983F76FCF78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4280" name="Text Box 530">
          <a:extLst>
            <a:ext uri="{FF2B5EF4-FFF2-40B4-BE49-F238E27FC236}">
              <a16:creationId xmlns:a16="http://schemas.microsoft.com/office/drawing/2014/main" id="{C64BD9D0-17A9-4F73-A685-E857DFBC656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4"/>
    <xdr:sp macro="" textlink="">
      <xdr:nvSpPr>
        <xdr:cNvPr id="4281" name="Text Box 531">
          <a:extLst>
            <a:ext uri="{FF2B5EF4-FFF2-40B4-BE49-F238E27FC236}">
              <a16:creationId xmlns:a16="http://schemas.microsoft.com/office/drawing/2014/main" id="{4BD619A8-BB89-48F0-B7C1-8C70995F50C4}"/>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4282" name="Text Box 532">
          <a:extLst>
            <a:ext uri="{FF2B5EF4-FFF2-40B4-BE49-F238E27FC236}">
              <a16:creationId xmlns:a16="http://schemas.microsoft.com/office/drawing/2014/main" id="{3B269F84-C759-46F5-9F5B-1E39620B20C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4283" name="Text Box 533">
          <a:extLst>
            <a:ext uri="{FF2B5EF4-FFF2-40B4-BE49-F238E27FC236}">
              <a16:creationId xmlns:a16="http://schemas.microsoft.com/office/drawing/2014/main" id="{1D0AC0C8-83C8-4A85-AE7C-8BBC39C12D0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4"/>
    <xdr:sp macro="" textlink="">
      <xdr:nvSpPr>
        <xdr:cNvPr id="4284" name="Text Box 534">
          <a:extLst>
            <a:ext uri="{FF2B5EF4-FFF2-40B4-BE49-F238E27FC236}">
              <a16:creationId xmlns:a16="http://schemas.microsoft.com/office/drawing/2014/main" id="{DA828404-6C18-4CBD-BEFB-CEE3C3AD754E}"/>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6"/>
    <xdr:sp macro="" textlink="">
      <xdr:nvSpPr>
        <xdr:cNvPr id="4285" name="Text Box 535">
          <a:extLst>
            <a:ext uri="{FF2B5EF4-FFF2-40B4-BE49-F238E27FC236}">
              <a16:creationId xmlns:a16="http://schemas.microsoft.com/office/drawing/2014/main" id="{A0BAADDA-AD0F-4940-B3E9-6BD41E45B094}"/>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4286" name="Text Box 536">
          <a:extLst>
            <a:ext uri="{FF2B5EF4-FFF2-40B4-BE49-F238E27FC236}">
              <a16:creationId xmlns:a16="http://schemas.microsoft.com/office/drawing/2014/main" id="{BB88B2A1-E9EE-4428-8F82-3ACBBA5FFE9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4287" name="Text Box 537">
          <a:extLst>
            <a:ext uri="{FF2B5EF4-FFF2-40B4-BE49-F238E27FC236}">
              <a16:creationId xmlns:a16="http://schemas.microsoft.com/office/drawing/2014/main" id="{6ACBFD22-F11D-4DBD-933B-9CADBD893D9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6"/>
    <xdr:sp macro="" textlink="">
      <xdr:nvSpPr>
        <xdr:cNvPr id="4288" name="Text Box 538">
          <a:extLst>
            <a:ext uri="{FF2B5EF4-FFF2-40B4-BE49-F238E27FC236}">
              <a16:creationId xmlns:a16="http://schemas.microsoft.com/office/drawing/2014/main" id="{EC256FD5-DD65-4586-B53E-26293602E34F}"/>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4289" name="Text Box 539">
          <a:extLst>
            <a:ext uri="{FF2B5EF4-FFF2-40B4-BE49-F238E27FC236}">
              <a16:creationId xmlns:a16="http://schemas.microsoft.com/office/drawing/2014/main" id="{4C08AED9-E16A-4BCE-A505-574A20938F8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4290" name="Text Box 540">
          <a:extLst>
            <a:ext uri="{FF2B5EF4-FFF2-40B4-BE49-F238E27FC236}">
              <a16:creationId xmlns:a16="http://schemas.microsoft.com/office/drawing/2014/main" id="{8E629507-4DD5-48F2-8129-1AF83DAF657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6"/>
    <xdr:sp macro="" textlink="">
      <xdr:nvSpPr>
        <xdr:cNvPr id="4291" name="Text Box 541">
          <a:extLst>
            <a:ext uri="{FF2B5EF4-FFF2-40B4-BE49-F238E27FC236}">
              <a16:creationId xmlns:a16="http://schemas.microsoft.com/office/drawing/2014/main" id="{7C195515-77D3-42AD-8934-D0E3E5A9650A}"/>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4292" name="Text Box 542">
          <a:extLst>
            <a:ext uri="{FF2B5EF4-FFF2-40B4-BE49-F238E27FC236}">
              <a16:creationId xmlns:a16="http://schemas.microsoft.com/office/drawing/2014/main" id="{EEEAA85A-9828-446D-B40B-899A7D13924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4293" name="Text Box 543">
          <a:extLst>
            <a:ext uri="{FF2B5EF4-FFF2-40B4-BE49-F238E27FC236}">
              <a16:creationId xmlns:a16="http://schemas.microsoft.com/office/drawing/2014/main" id="{CF07CCDB-5C10-4E1E-A04F-6D9300BABAC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6"/>
    <xdr:sp macro="" textlink="">
      <xdr:nvSpPr>
        <xdr:cNvPr id="4294" name="Text Box 544">
          <a:extLst>
            <a:ext uri="{FF2B5EF4-FFF2-40B4-BE49-F238E27FC236}">
              <a16:creationId xmlns:a16="http://schemas.microsoft.com/office/drawing/2014/main" id="{46BADF58-D1DE-4ABA-B2D7-E8A4650707F4}"/>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4295" name="Text Box 545">
          <a:extLst>
            <a:ext uri="{FF2B5EF4-FFF2-40B4-BE49-F238E27FC236}">
              <a16:creationId xmlns:a16="http://schemas.microsoft.com/office/drawing/2014/main" id="{471E9628-C441-4FC2-954E-69D19FC2521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4296" name="Text Box 546">
          <a:extLst>
            <a:ext uri="{FF2B5EF4-FFF2-40B4-BE49-F238E27FC236}">
              <a16:creationId xmlns:a16="http://schemas.microsoft.com/office/drawing/2014/main" id="{F594D4B8-8458-4D90-80F2-CB8181896DD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6"/>
    <xdr:sp macro="" textlink="">
      <xdr:nvSpPr>
        <xdr:cNvPr id="4297" name="Text Box 547">
          <a:extLst>
            <a:ext uri="{FF2B5EF4-FFF2-40B4-BE49-F238E27FC236}">
              <a16:creationId xmlns:a16="http://schemas.microsoft.com/office/drawing/2014/main" id="{68DAB11E-6648-46AF-BB71-E14AE770A4B4}"/>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4298" name="Text Box 548">
          <a:extLst>
            <a:ext uri="{FF2B5EF4-FFF2-40B4-BE49-F238E27FC236}">
              <a16:creationId xmlns:a16="http://schemas.microsoft.com/office/drawing/2014/main" id="{A2755F86-CA15-41B2-872B-C962BDDF1B5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4299" name="Text Box 549">
          <a:extLst>
            <a:ext uri="{FF2B5EF4-FFF2-40B4-BE49-F238E27FC236}">
              <a16:creationId xmlns:a16="http://schemas.microsoft.com/office/drawing/2014/main" id="{74BCC418-5178-4C4D-840A-DCBDE2D62C8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6"/>
    <xdr:sp macro="" textlink="">
      <xdr:nvSpPr>
        <xdr:cNvPr id="4300" name="Text Box 550">
          <a:extLst>
            <a:ext uri="{FF2B5EF4-FFF2-40B4-BE49-F238E27FC236}">
              <a16:creationId xmlns:a16="http://schemas.microsoft.com/office/drawing/2014/main" id="{0F849B83-2B96-4CD3-AE6A-756ABDBEDB4F}"/>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6"/>
    <xdr:sp macro="" textlink="">
      <xdr:nvSpPr>
        <xdr:cNvPr id="4301" name="Text Box 551">
          <a:extLst>
            <a:ext uri="{FF2B5EF4-FFF2-40B4-BE49-F238E27FC236}">
              <a16:creationId xmlns:a16="http://schemas.microsoft.com/office/drawing/2014/main" id="{0BC8E728-C1DF-4307-B2E1-7CD61757BD60}"/>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4302" name="Text Box 552">
          <a:extLst>
            <a:ext uri="{FF2B5EF4-FFF2-40B4-BE49-F238E27FC236}">
              <a16:creationId xmlns:a16="http://schemas.microsoft.com/office/drawing/2014/main" id="{41EFBFDA-472F-451A-AD77-D1B872559C6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4303" name="Text Box 553">
          <a:extLst>
            <a:ext uri="{FF2B5EF4-FFF2-40B4-BE49-F238E27FC236}">
              <a16:creationId xmlns:a16="http://schemas.microsoft.com/office/drawing/2014/main" id="{B689503D-7A90-4F6F-9E38-9A2DC647958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6"/>
    <xdr:sp macro="" textlink="">
      <xdr:nvSpPr>
        <xdr:cNvPr id="4304" name="Text Box 554">
          <a:extLst>
            <a:ext uri="{FF2B5EF4-FFF2-40B4-BE49-F238E27FC236}">
              <a16:creationId xmlns:a16="http://schemas.microsoft.com/office/drawing/2014/main" id="{B89DE17D-AC49-4BA0-9320-B9929B890709}"/>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4305" name="Text Box 555">
          <a:extLst>
            <a:ext uri="{FF2B5EF4-FFF2-40B4-BE49-F238E27FC236}">
              <a16:creationId xmlns:a16="http://schemas.microsoft.com/office/drawing/2014/main" id="{E44ACC17-4F27-49FA-876C-92B711E7CF6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4306" name="Text Box 556">
          <a:extLst>
            <a:ext uri="{FF2B5EF4-FFF2-40B4-BE49-F238E27FC236}">
              <a16:creationId xmlns:a16="http://schemas.microsoft.com/office/drawing/2014/main" id="{6832DCAA-DFD8-4DBF-8DA0-30DB8BBECDC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6"/>
    <xdr:sp macro="" textlink="">
      <xdr:nvSpPr>
        <xdr:cNvPr id="4307" name="Text Box 557">
          <a:extLst>
            <a:ext uri="{FF2B5EF4-FFF2-40B4-BE49-F238E27FC236}">
              <a16:creationId xmlns:a16="http://schemas.microsoft.com/office/drawing/2014/main" id="{6657ACC3-F1CB-4B2B-B275-605C630D37CC}"/>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4308" name="Text Box 558">
          <a:extLst>
            <a:ext uri="{FF2B5EF4-FFF2-40B4-BE49-F238E27FC236}">
              <a16:creationId xmlns:a16="http://schemas.microsoft.com/office/drawing/2014/main" id="{506F711C-7019-4184-B4C1-D450D90BF27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4309" name="Text Box 559">
          <a:extLst>
            <a:ext uri="{FF2B5EF4-FFF2-40B4-BE49-F238E27FC236}">
              <a16:creationId xmlns:a16="http://schemas.microsoft.com/office/drawing/2014/main" id="{42C49E6C-BFCA-4CA2-906C-BF6B5A338F3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6"/>
    <xdr:sp macro="" textlink="">
      <xdr:nvSpPr>
        <xdr:cNvPr id="4310" name="Text Box 560">
          <a:extLst>
            <a:ext uri="{FF2B5EF4-FFF2-40B4-BE49-F238E27FC236}">
              <a16:creationId xmlns:a16="http://schemas.microsoft.com/office/drawing/2014/main" id="{57F5EB81-AC72-432C-924B-C6E148118BFF}"/>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6"/>
    <xdr:sp macro="" textlink="">
      <xdr:nvSpPr>
        <xdr:cNvPr id="4311" name="Text Box 561">
          <a:extLst>
            <a:ext uri="{FF2B5EF4-FFF2-40B4-BE49-F238E27FC236}">
              <a16:creationId xmlns:a16="http://schemas.microsoft.com/office/drawing/2014/main" id="{19B7A01A-2AA9-4E1C-BE07-290A4169AD35}"/>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4312" name="Text Box 562">
          <a:extLst>
            <a:ext uri="{FF2B5EF4-FFF2-40B4-BE49-F238E27FC236}">
              <a16:creationId xmlns:a16="http://schemas.microsoft.com/office/drawing/2014/main" id="{3154E16D-A81D-48AA-B5C6-6B6BAC2069B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4313" name="Text Box 563">
          <a:extLst>
            <a:ext uri="{FF2B5EF4-FFF2-40B4-BE49-F238E27FC236}">
              <a16:creationId xmlns:a16="http://schemas.microsoft.com/office/drawing/2014/main" id="{9175B46C-D203-4C69-8CAF-868B77C3C0E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6"/>
    <xdr:sp macro="" textlink="">
      <xdr:nvSpPr>
        <xdr:cNvPr id="4314" name="Text Box 564">
          <a:extLst>
            <a:ext uri="{FF2B5EF4-FFF2-40B4-BE49-F238E27FC236}">
              <a16:creationId xmlns:a16="http://schemas.microsoft.com/office/drawing/2014/main" id="{E149AC77-E5E7-436B-8EA8-833B7F1C1098}"/>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4315" name="Text Box 565">
          <a:extLst>
            <a:ext uri="{FF2B5EF4-FFF2-40B4-BE49-F238E27FC236}">
              <a16:creationId xmlns:a16="http://schemas.microsoft.com/office/drawing/2014/main" id="{E4730CA9-3D29-423C-BA4E-638B6357677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4316" name="Text Box 566">
          <a:extLst>
            <a:ext uri="{FF2B5EF4-FFF2-40B4-BE49-F238E27FC236}">
              <a16:creationId xmlns:a16="http://schemas.microsoft.com/office/drawing/2014/main" id="{88096DA5-49BE-4528-9E24-CE5D8895040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6"/>
    <xdr:sp macro="" textlink="">
      <xdr:nvSpPr>
        <xdr:cNvPr id="4317" name="Text Box 567">
          <a:extLst>
            <a:ext uri="{FF2B5EF4-FFF2-40B4-BE49-F238E27FC236}">
              <a16:creationId xmlns:a16="http://schemas.microsoft.com/office/drawing/2014/main" id="{6A19E5EB-49DE-4F60-9249-30F90DBBC583}"/>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4318" name="Text Box 568">
          <a:extLst>
            <a:ext uri="{FF2B5EF4-FFF2-40B4-BE49-F238E27FC236}">
              <a16:creationId xmlns:a16="http://schemas.microsoft.com/office/drawing/2014/main" id="{3BE5CEA0-9858-4BE7-88D0-BB068FC489B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4319" name="Text Box 569">
          <a:extLst>
            <a:ext uri="{FF2B5EF4-FFF2-40B4-BE49-F238E27FC236}">
              <a16:creationId xmlns:a16="http://schemas.microsoft.com/office/drawing/2014/main" id="{EB055F0D-3053-4AB0-83F8-3CC4E85E8EA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6"/>
    <xdr:sp macro="" textlink="">
      <xdr:nvSpPr>
        <xdr:cNvPr id="4320" name="Text Box 570">
          <a:extLst>
            <a:ext uri="{FF2B5EF4-FFF2-40B4-BE49-F238E27FC236}">
              <a16:creationId xmlns:a16="http://schemas.microsoft.com/office/drawing/2014/main" id="{22634693-9AA8-463C-94CC-30AEC9464490}"/>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6"/>
    <xdr:sp macro="" textlink="">
      <xdr:nvSpPr>
        <xdr:cNvPr id="4321" name="Text Box 571">
          <a:extLst>
            <a:ext uri="{FF2B5EF4-FFF2-40B4-BE49-F238E27FC236}">
              <a16:creationId xmlns:a16="http://schemas.microsoft.com/office/drawing/2014/main" id="{ACF1B80A-1F01-49FE-8279-83D4D9EF8A54}"/>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4322" name="Text Box 572">
          <a:extLst>
            <a:ext uri="{FF2B5EF4-FFF2-40B4-BE49-F238E27FC236}">
              <a16:creationId xmlns:a16="http://schemas.microsoft.com/office/drawing/2014/main" id="{08D43B88-5E9A-4F0B-8404-2EA388451F9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4323" name="Text Box 573">
          <a:extLst>
            <a:ext uri="{FF2B5EF4-FFF2-40B4-BE49-F238E27FC236}">
              <a16:creationId xmlns:a16="http://schemas.microsoft.com/office/drawing/2014/main" id="{2CD5BED2-AB29-42D2-BBC6-D6E049AF261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6"/>
    <xdr:sp macro="" textlink="">
      <xdr:nvSpPr>
        <xdr:cNvPr id="4324" name="Text Box 574">
          <a:extLst>
            <a:ext uri="{FF2B5EF4-FFF2-40B4-BE49-F238E27FC236}">
              <a16:creationId xmlns:a16="http://schemas.microsoft.com/office/drawing/2014/main" id="{E7633628-48E5-4ABC-8E25-19483D276AC7}"/>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4325" name="Text Box 575">
          <a:extLst>
            <a:ext uri="{FF2B5EF4-FFF2-40B4-BE49-F238E27FC236}">
              <a16:creationId xmlns:a16="http://schemas.microsoft.com/office/drawing/2014/main" id="{E23C28D2-826D-4693-9A15-6B9774438E4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4326" name="Text Box 576">
          <a:extLst>
            <a:ext uri="{FF2B5EF4-FFF2-40B4-BE49-F238E27FC236}">
              <a16:creationId xmlns:a16="http://schemas.microsoft.com/office/drawing/2014/main" id="{3B27A958-DAC1-40F7-9C39-BAC9C51D7F4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6"/>
    <xdr:sp macro="" textlink="">
      <xdr:nvSpPr>
        <xdr:cNvPr id="4327" name="Text Box 577">
          <a:extLst>
            <a:ext uri="{FF2B5EF4-FFF2-40B4-BE49-F238E27FC236}">
              <a16:creationId xmlns:a16="http://schemas.microsoft.com/office/drawing/2014/main" id="{69884B18-ABFB-4C25-A237-035084FF09C1}"/>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4328" name="Text Box 578">
          <a:extLst>
            <a:ext uri="{FF2B5EF4-FFF2-40B4-BE49-F238E27FC236}">
              <a16:creationId xmlns:a16="http://schemas.microsoft.com/office/drawing/2014/main" id="{8C4EFDE5-0191-4500-8D05-3CDE22EC4CF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4329" name="Text Box 579">
          <a:extLst>
            <a:ext uri="{FF2B5EF4-FFF2-40B4-BE49-F238E27FC236}">
              <a16:creationId xmlns:a16="http://schemas.microsoft.com/office/drawing/2014/main" id="{00E82638-9F56-4A02-93C8-3161579B8148}"/>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6"/>
    <xdr:sp macro="" textlink="">
      <xdr:nvSpPr>
        <xdr:cNvPr id="4330" name="Text Box 580">
          <a:extLst>
            <a:ext uri="{FF2B5EF4-FFF2-40B4-BE49-F238E27FC236}">
              <a16:creationId xmlns:a16="http://schemas.microsoft.com/office/drawing/2014/main" id="{6A4B907D-DA22-44D8-B930-F7256456FA42}"/>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4331" name="Text Box 581">
          <a:extLst>
            <a:ext uri="{FF2B5EF4-FFF2-40B4-BE49-F238E27FC236}">
              <a16:creationId xmlns:a16="http://schemas.microsoft.com/office/drawing/2014/main" id="{A3FE2A93-CD02-45CE-B4AE-026C49C39A6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4332" name="Text Box 582">
          <a:extLst>
            <a:ext uri="{FF2B5EF4-FFF2-40B4-BE49-F238E27FC236}">
              <a16:creationId xmlns:a16="http://schemas.microsoft.com/office/drawing/2014/main" id="{9D09BA4B-9D53-4485-B903-D5999D0FB33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6"/>
    <xdr:sp macro="" textlink="">
      <xdr:nvSpPr>
        <xdr:cNvPr id="4333" name="Text Box 583">
          <a:extLst>
            <a:ext uri="{FF2B5EF4-FFF2-40B4-BE49-F238E27FC236}">
              <a16:creationId xmlns:a16="http://schemas.microsoft.com/office/drawing/2014/main" id="{404BD844-0D89-42A8-B3A6-51968124F117}"/>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4334" name="Text Box 584">
          <a:extLst>
            <a:ext uri="{FF2B5EF4-FFF2-40B4-BE49-F238E27FC236}">
              <a16:creationId xmlns:a16="http://schemas.microsoft.com/office/drawing/2014/main" id="{A63A3BBF-5B7D-4A27-943A-B8D55952042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4335" name="Text Box 585">
          <a:extLst>
            <a:ext uri="{FF2B5EF4-FFF2-40B4-BE49-F238E27FC236}">
              <a16:creationId xmlns:a16="http://schemas.microsoft.com/office/drawing/2014/main" id="{6E2FC139-7B2E-47C4-A3F4-B237A298169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6"/>
    <xdr:sp macro="" textlink="">
      <xdr:nvSpPr>
        <xdr:cNvPr id="4336" name="Text Box 586">
          <a:extLst>
            <a:ext uri="{FF2B5EF4-FFF2-40B4-BE49-F238E27FC236}">
              <a16:creationId xmlns:a16="http://schemas.microsoft.com/office/drawing/2014/main" id="{98FAF3D9-E440-4FF1-8056-0F307B42BFC7}"/>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6"/>
    <xdr:sp macro="" textlink="">
      <xdr:nvSpPr>
        <xdr:cNvPr id="4337" name="Text Box 587">
          <a:extLst>
            <a:ext uri="{FF2B5EF4-FFF2-40B4-BE49-F238E27FC236}">
              <a16:creationId xmlns:a16="http://schemas.microsoft.com/office/drawing/2014/main" id="{A9B9B2E3-806F-4DE9-8546-93F2A8B190A1}"/>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4338" name="Text Box 588">
          <a:extLst>
            <a:ext uri="{FF2B5EF4-FFF2-40B4-BE49-F238E27FC236}">
              <a16:creationId xmlns:a16="http://schemas.microsoft.com/office/drawing/2014/main" id="{85D0E872-73C5-4AC0-95DF-146BC27E089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4339" name="Text Box 589">
          <a:extLst>
            <a:ext uri="{FF2B5EF4-FFF2-40B4-BE49-F238E27FC236}">
              <a16:creationId xmlns:a16="http://schemas.microsoft.com/office/drawing/2014/main" id="{A317E9BF-FDC8-44E8-8347-FCEFB7319A8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6"/>
    <xdr:sp macro="" textlink="">
      <xdr:nvSpPr>
        <xdr:cNvPr id="4340" name="Text Box 590">
          <a:extLst>
            <a:ext uri="{FF2B5EF4-FFF2-40B4-BE49-F238E27FC236}">
              <a16:creationId xmlns:a16="http://schemas.microsoft.com/office/drawing/2014/main" id="{A0C1F08F-4975-4C42-A731-D2E87D10D67B}"/>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4341" name="Text Box 591">
          <a:extLst>
            <a:ext uri="{FF2B5EF4-FFF2-40B4-BE49-F238E27FC236}">
              <a16:creationId xmlns:a16="http://schemas.microsoft.com/office/drawing/2014/main" id="{DD244AFA-D6FB-4E50-B45A-8571E787D92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4342" name="Text Box 592">
          <a:extLst>
            <a:ext uri="{FF2B5EF4-FFF2-40B4-BE49-F238E27FC236}">
              <a16:creationId xmlns:a16="http://schemas.microsoft.com/office/drawing/2014/main" id="{30AF6C31-6D87-4E53-9D08-17F2C6FEF61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6"/>
    <xdr:sp macro="" textlink="">
      <xdr:nvSpPr>
        <xdr:cNvPr id="4343" name="Text Box 593">
          <a:extLst>
            <a:ext uri="{FF2B5EF4-FFF2-40B4-BE49-F238E27FC236}">
              <a16:creationId xmlns:a16="http://schemas.microsoft.com/office/drawing/2014/main" id="{6351EDCA-3574-4C8A-BCE2-FBC1BD20497B}"/>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4344" name="Text Box 594">
          <a:extLst>
            <a:ext uri="{FF2B5EF4-FFF2-40B4-BE49-F238E27FC236}">
              <a16:creationId xmlns:a16="http://schemas.microsoft.com/office/drawing/2014/main" id="{8F59F3E4-BAAF-4B86-A770-47782FE296D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4345" name="Text Box 595">
          <a:extLst>
            <a:ext uri="{FF2B5EF4-FFF2-40B4-BE49-F238E27FC236}">
              <a16:creationId xmlns:a16="http://schemas.microsoft.com/office/drawing/2014/main" id="{5E4C9452-0675-4B43-B771-711FEDC353E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6"/>
    <xdr:sp macro="" textlink="">
      <xdr:nvSpPr>
        <xdr:cNvPr id="4346" name="Text Box 596">
          <a:extLst>
            <a:ext uri="{FF2B5EF4-FFF2-40B4-BE49-F238E27FC236}">
              <a16:creationId xmlns:a16="http://schemas.microsoft.com/office/drawing/2014/main" id="{714D5836-92E6-44F1-A9E5-E0B5D061FB34}"/>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6"/>
    <xdr:sp macro="" textlink="">
      <xdr:nvSpPr>
        <xdr:cNvPr id="4347" name="Text Box 597">
          <a:extLst>
            <a:ext uri="{FF2B5EF4-FFF2-40B4-BE49-F238E27FC236}">
              <a16:creationId xmlns:a16="http://schemas.microsoft.com/office/drawing/2014/main" id="{6828C0A4-22F7-4120-B951-5FF8CEE68E01}"/>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4348" name="Text Box 598">
          <a:extLst>
            <a:ext uri="{FF2B5EF4-FFF2-40B4-BE49-F238E27FC236}">
              <a16:creationId xmlns:a16="http://schemas.microsoft.com/office/drawing/2014/main" id="{24EB3599-8393-462F-9110-AB03479B3F7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4349" name="Text Box 599">
          <a:extLst>
            <a:ext uri="{FF2B5EF4-FFF2-40B4-BE49-F238E27FC236}">
              <a16:creationId xmlns:a16="http://schemas.microsoft.com/office/drawing/2014/main" id="{A2A44B97-BE82-4C2C-967C-FF14AEAE4EF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6"/>
    <xdr:sp macro="" textlink="">
      <xdr:nvSpPr>
        <xdr:cNvPr id="4350" name="Text Box 600">
          <a:extLst>
            <a:ext uri="{FF2B5EF4-FFF2-40B4-BE49-F238E27FC236}">
              <a16:creationId xmlns:a16="http://schemas.microsoft.com/office/drawing/2014/main" id="{11249F28-D868-43D2-826F-14A61843D4AF}"/>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4351" name="Text Box 601">
          <a:extLst>
            <a:ext uri="{FF2B5EF4-FFF2-40B4-BE49-F238E27FC236}">
              <a16:creationId xmlns:a16="http://schemas.microsoft.com/office/drawing/2014/main" id="{DB2622A9-B247-42A9-88BB-D666334DB83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4352" name="Text Box 602">
          <a:extLst>
            <a:ext uri="{FF2B5EF4-FFF2-40B4-BE49-F238E27FC236}">
              <a16:creationId xmlns:a16="http://schemas.microsoft.com/office/drawing/2014/main" id="{2EE04E58-775C-498B-9251-00169A4FA0E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6"/>
    <xdr:sp macro="" textlink="">
      <xdr:nvSpPr>
        <xdr:cNvPr id="4353" name="Text Box 603">
          <a:extLst>
            <a:ext uri="{FF2B5EF4-FFF2-40B4-BE49-F238E27FC236}">
              <a16:creationId xmlns:a16="http://schemas.microsoft.com/office/drawing/2014/main" id="{11F2AD8B-E8C8-412C-BE7F-450486EBFC31}"/>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4354" name="Text Box 604">
          <a:extLst>
            <a:ext uri="{FF2B5EF4-FFF2-40B4-BE49-F238E27FC236}">
              <a16:creationId xmlns:a16="http://schemas.microsoft.com/office/drawing/2014/main" id="{6939A3C7-6B82-4271-96E6-1954F2B57CB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4355" name="Text Box 605">
          <a:extLst>
            <a:ext uri="{FF2B5EF4-FFF2-40B4-BE49-F238E27FC236}">
              <a16:creationId xmlns:a16="http://schemas.microsoft.com/office/drawing/2014/main" id="{68F93873-E1DA-45D7-A325-956932F1F3F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6"/>
    <xdr:sp macro="" textlink="">
      <xdr:nvSpPr>
        <xdr:cNvPr id="4356" name="Text Box 606">
          <a:extLst>
            <a:ext uri="{FF2B5EF4-FFF2-40B4-BE49-F238E27FC236}">
              <a16:creationId xmlns:a16="http://schemas.microsoft.com/office/drawing/2014/main" id="{22EE605A-C99D-484D-826A-F5D97E1B92E7}"/>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3"/>
    <xdr:sp macro="" textlink="">
      <xdr:nvSpPr>
        <xdr:cNvPr id="4357" name="Text Box 607">
          <a:extLst>
            <a:ext uri="{FF2B5EF4-FFF2-40B4-BE49-F238E27FC236}">
              <a16:creationId xmlns:a16="http://schemas.microsoft.com/office/drawing/2014/main" id="{250B9939-0444-4310-B3FB-D5125B912B9C}"/>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4358" name="Text Box 608">
          <a:extLst>
            <a:ext uri="{FF2B5EF4-FFF2-40B4-BE49-F238E27FC236}">
              <a16:creationId xmlns:a16="http://schemas.microsoft.com/office/drawing/2014/main" id="{F2327070-0969-42CA-815E-D73C849ABF7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4359" name="Text Box 609">
          <a:extLst>
            <a:ext uri="{FF2B5EF4-FFF2-40B4-BE49-F238E27FC236}">
              <a16:creationId xmlns:a16="http://schemas.microsoft.com/office/drawing/2014/main" id="{E709487F-835E-4388-B1ED-B31CB253FEA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3"/>
    <xdr:sp macro="" textlink="">
      <xdr:nvSpPr>
        <xdr:cNvPr id="4360" name="Text Box 610">
          <a:extLst>
            <a:ext uri="{FF2B5EF4-FFF2-40B4-BE49-F238E27FC236}">
              <a16:creationId xmlns:a16="http://schemas.microsoft.com/office/drawing/2014/main" id="{78DF0B16-6F99-4C64-9B3C-C47792697C0D}"/>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4361" name="Text Box 611">
          <a:extLst>
            <a:ext uri="{FF2B5EF4-FFF2-40B4-BE49-F238E27FC236}">
              <a16:creationId xmlns:a16="http://schemas.microsoft.com/office/drawing/2014/main" id="{C6F41785-5319-426F-BC8B-7B949E19E86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4362" name="Text Box 612">
          <a:extLst>
            <a:ext uri="{FF2B5EF4-FFF2-40B4-BE49-F238E27FC236}">
              <a16:creationId xmlns:a16="http://schemas.microsoft.com/office/drawing/2014/main" id="{1A9F9323-C2AD-48AE-B32A-E7220710CBC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3"/>
    <xdr:sp macro="" textlink="">
      <xdr:nvSpPr>
        <xdr:cNvPr id="4363" name="Text Box 613">
          <a:extLst>
            <a:ext uri="{FF2B5EF4-FFF2-40B4-BE49-F238E27FC236}">
              <a16:creationId xmlns:a16="http://schemas.microsoft.com/office/drawing/2014/main" id="{C7EF2CCF-82E3-44AB-9452-EED78AE72952}"/>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4364" name="Text Box 614">
          <a:extLst>
            <a:ext uri="{FF2B5EF4-FFF2-40B4-BE49-F238E27FC236}">
              <a16:creationId xmlns:a16="http://schemas.microsoft.com/office/drawing/2014/main" id="{F74B40FB-7002-4F93-A328-A28BCABD483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4365" name="Text Box 615">
          <a:extLst>
            <a:ext uri="{FF2B5EF4-FFF2-40B4-BE49-F238E27FC236}">
              <a16:creationId xmlns:a16="http://schemas.microsoft.com/office/drawing/2014/main" id="{A4120812-74B7-4228-86AA-07931384F09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3"/>
    <xdr:sp macro="" textlink="">
      <xdr:nvSpPr>
        <xdr:cNvPr id="4366" name="Text Box 616">
          <a:extLst>
            <a:ext uri="{FF2B5EF4-FFF2-40B4-BE49-F238E27FC236}">
              <a16:creationId xmlns:a16="http://schemas.microsoft.com/office/drawing/2014/main" id="{9B8B0ACA-0758-4455-9EBD-DD64B3B37551}"/>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4367" name="Text Box 617">
          <a:extLst>
            <a:ext uri="{FF2B5EF4-FFF2-40B4-BE49-F238E27FC236}">
              <a16:creationId xmlns:a16="http://schemas.microsoft.com/office/drawing/2014/main" id="{3E1170AB-C366-4F7D-A9D6-208C642A33D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4368" name="Text Box 618">
          <a:extLst>
            <a:ext uri="{FF2B5EF4-FFF2-40B4-BE49-F238E27FC236}">
              <a16:creationId xmlns:a16="http://schemas.microsoft.com/office/drawing/2014/main" id="{E396EBAC-3A29-47DD-8744-76D05AD2AF2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3"/>
    <xdr:sp macro="" textlink="">
      <xdr:nvSpPr>
        <xdr:cNvPr id="4369" name="Text Box 619">
          <a:extLst>
            <a:ext uri="{FF2B5EF4-FFF2-40B4-BE49-F238E27FC236}">
              <a16:creationId xmlns:a16="http://schemas.microsoft.com/office/drawing/2014/main" id="{F60034BE-268B-4A0A-8C3B-8A5F816AA3FA}"/>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4370" name="Text Box 620">
          <a:extLst>
            <a:ext uri="{FF2B5EF4-FFF2-40B4-BE49-F238E27FC236}">
              <a16:creationId xmlns:a16="http://schemas.microsoft.com/office/drawing/2014/main" id="{C8EE82AC-FC21-4CAC-86D1-2AB3999086E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4371" name="Text Box 621">
          <a:extLst>
            <a:ext uri="{FF2B5EF4-FFF2-40B4-BE49-F238E27FC236}">
              <a16:creationId xmlns:a16="http://schemas.microsoft.com/office/drawing/2014/main" id="{8400A6CA-BC89-448B-8CB8-C3A25523B27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3"/>
    <xdr:sp macro="" textlink="">
      <xdr:nvSpPr>
        <xdr:cNvPr id="4372" name="Text Box 622">
          <a:extLst>
            <a:ext uri="{FF2B5EF4-FFF2-40B4-BE49-F238E27FC236}">
              <a16:creationId xmlns:a16="http://schemas.microsoft.com/office/drawing/2014/main" id="{94C5659D-7505-4954-B0C1-AF591882AF76}"/>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3"/>
    <xdr:sp macro="" textlink="">
      <xdr:nvSpPr>
        <xdr:cNvPr id="4373" name="Text Box 623">
          <a:extLst>
            <a:ext uri="{FF2B5EF4-FFF2-40B4-BE49-F238E27FC236}">
              <a16:creationId xmlns:a16="http://schemas.microsoft.com/office/drawing/2014/main" id="{E3891E26-F90C-4FF4-B5E4-E5796425F786}"/>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4374" name="Text Box 624">
          <a:extLst>
            <a:ext uri="{FF2B5EF4-FFF2-40B4-BE49-F238E27FC236}">
              <a16:creationId xmlns:a16="http://schemas.microsoft.com/office/drawing/2014/main" id="{FAE289DB-9F26-4560-B525-82CF3B93100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4375" name="Text Box 625">
          <a:extLst>
            <a:ext uri="{FF2B5EF4-FFF2-40B4-BE49-F238E27FC236}">
              <a16:creationId xmlns:a16="http://schemas.microsoft.com/office/drawing/2014/main" id="{6080EE98-2D08-44EE-81C4-5098EC7351C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3"/>
    <xdr:sp macro="" textlink="">
      <xdr:nvSpPr>
        <xdr:cNvPr id="4376" name="Text Box 626">
          <a:extLst>
            <a:ext uri="{FF2B5EF4-FFF2-40B4-BE49-F238E27FC236}">
              <a16:creationId xmlns:a16="http://schemas.microsoft.com/office/drawing/2014/main" id="{179E8B1F-36E3-4EBF-B9AA-C1F999790778}"/>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4377" name="Text Box 627">
          <a:extLst>
            <a:ext uri="{FF2B5EF4-FFF2-40B4-BE49-F238E27FC236}">
              <a16:creationId xmlns:a16="http://schemas.microsoft.com/office/drawing/2014/main" id="{6FEEE11B-2B90-4787-B8C8-A220CE94466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4378" name="Text Box 628">
          <a:extLst>
            <a:ext uri="{FF2B5EF4-FFF2-40B4-BE49-F238E27FC236}">
              <a16:creationId xmlns:a16="http://schemas.microsoft.com/office/drawing/2014/main" id="{9E6C5741-A9D5-4C29-8151-2FD1DA37F51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3"/>
    <xdr:sp macro="" textlink="">
      <xdr:nvSpPr>
        <xdr:cNvPr id="4379" name="Text Box 629">
          <a:extLst>
            <a:ext uri="{FF2B5EF4-FFF2-40B4-BE49-F238E27FC236}">
              <a16:creationId xmlns:a16="http://schemas.microsoft.com/office/drawing/2014/main" id="{009EFAC4-AD4E-467C-BB02-4061AD92A13B}"/>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4380" name="Text Box 630">
          <a:extLst>
            <a:ext uri="{FF2B5EF4-FFF2-40B4-BE49-F238E27FC236}">
              <a16:creationId xmlns:a16="http://schemas.microsoft.com/office/drawing/2014/main" id="{F9132E7A-C6AF-448B-B62E-EE6B8C335D08}"/>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4381" name="Text Box 631">
          <a:extLst>
            <a:ext uri="{FF2B5EF4-FFF2-40B4-BE49-F238E27FC236}">
              <a16:creationId xmlns:a16="http://schemas.microsoft.com/office/drawing/2014/main" id="{14EEC201-5CC8-4479-8EF0-311F70F74F5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3"/>
    <xdr:sp macro="" textlink="">
      <xdr:nvSpPr>
        <xdr:cNvPr id="4382" name="Text Box 632">
          <a:extLst>
            <a:ext uri="{FF2B5EF4-FFF2-40B4-BE49-F238E27FC236}">
              <a16:creationId xmlns:a16="http://schemas.microsoft.com/office/drawing/2014/main" id="{86C79627-8ECD-4F79-977D-1189E9107F70}"/>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3"/>
    <xdr:sp macro="" textlink="">
      <xdr:nvSpPr>
        <xdr:cNvPr id="4383" name="Text Box 633">
          <a:extLst>
            <a:ext uri="{FF2B5EF4-FFF2-40B4-BE49-F238E27FC236}">
              <a16:creationId xmlns:a16="http://schemas.microsoft.com/office/drawing/2014/main" id="{A23CE3C9-867D-4BD3-88BA-812AAD7674CC}"/>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4384" name="Text Box 634">
          <a:extLst>
            <a:ext uri="{FF2B5EF4-FFF2-40B4-BE49-F238E27FC236}">
              <a16:creationId xmlns:a16="http://schemas.microsoft.com/office/drawing/2014/main" id="{7B928C6F-76A6-4AFB-8623-EB7E726EA80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4385" name="Text Box 635">
          <a:extLst>
            <a:ext uri="{FF2B5EF4-FFF2-40B4-BE49-F238E27FC236}">
              <a16:creationId xmlns:a16="http://schemas.microsoft.com/office/drawing/2014/main" id="{0BBF68CA-CF81-41E5-AC59-61AF3968521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3"/>
    <xdr:sp macro="" textlink="">
      <xdr:nvSpPr>
        <xdr:cNvPr id="4386" name="Text Box 636">
          <a:extLst>
            <a:ext uri="{FF2B5EF4-FFF2-40B4-BE49-F238E27FC236}">
              <a16:creationId xmlns:a16="http://schemas.microsoft.com/office/drawing/2014/main" id="{7A6DBC70-744B-48BD-920D-0DD686480297}"/>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4387" name="Text Box 637">
          <a:extLst>
            <a:ext uri="{FF2B5EF4-FFF2-40B4-BE49-F238E27FC236}">
              <a16:creationId xmlns:a16="http://schemas.microsoft.com/office/drawing/2014/main" id="{8EAD3060-8C05-4AA1-814C-8F29BF9844A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4388" name="Text Box 638">
          <a:extLst>
            <a:ext uri="{FF2B5EF4-FFF2-40B4-BE49-F238E27FC236}">
              <a16:creationId xmlns:a16="http://schemas.microsoft.com/office/drawing/2014/main" id="{348AC979-D10C-4977-905E-6CE5E313468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3"/>
    <xdr:sp macro="" textlink="">
      <xdr:nvSpPr>
        <xdr:cNvPr id="4389" name="Text Box 639">
          <a:extLst>
            <a:ext uri="{FF2B5EF4-FFF2-40B4-BE49-F238E27FC236}">
              <a16:creationId xmlns:a16="http://schemas.microsoft.com/office/drawing/2014/main" id="{560963F8-F5EB-4BB5-902B-BB1C14D7A069}"/>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4390" name="Text Box 640">
          <a:extLst>
            <a:ext uri="{FF2B5EF4-FFF2-40B4-BE49-F238E27FC236}">
              <a16:creationId xmlns:a16="http://schemas.microsoft.com/office/drawing/2014/main" id="{573812B1-B228-439B-867E-CE4B9DFDA05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4391" name="Text Box 641">
          <a:extLst>
            <a:ext uri="{FF2B5EF4-FFF2-40B4-BE49-F238E27FC236}">
              <a16:creationId xmlns:a16="http://schemas.microsoft.com/office/drawing/2014/main" id="{1EEA90B7-8CC6-48C6-9F5C-3202B1DEDDB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3"/>
    <xdr:sp macro="" textlink="">
      <xdr:nvSpPr>
        <xdr:cNvPr id="4392" name="Text Box 642">
          <a:extLst>
            <a:ext uri="{FF2B5EF4-FFF2-40B4-BE49-F238E27FC236}">
              <a16:creationId xmlns:a16="http://schemas.microsoft.com/office/drawing/2014/main" id="{91FB44B7-3D24-4ED5-BA24-D496B448A5B7}"/>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4393" name="Text Box 643">
          <a:extLst>
            <a:ext uri="{FF2B5EF4-FFF2-40B4-BE49-F238E27FC236}">
              <a16:creationId xmlns:a16="http://schemas.microsoft.com/office/drawing/2014/main" id="{D68CAB4E-50F4-4416-BF28-765F83F5E9D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4394" name="Text Box 644">
          <a:extLst>
            <a:ext uri="{FF2B5EF4-FFF2-40B4-BE49-F238E27FC236}">
              <a16:creationId xmlns:a16="http://schemas.microsoft.com/office/drawing/2014/main" id="{1EB04123-CD49-45EB-AC2C-F78AF6163CD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6"/>
    <xdr:sp macro="" textlink="">
      <xdr:nvSpPr>
        <xdr:cNvPr id="4395" name="Text Box 645">
          <a:extLst>
            <a:ext uri="{FF2B5EF4-FFF2-40B4-BE49-F238E27FC236}">
              <a16:creationId xmlns:a16="http://schemas.microsoft.com/office/drawing/2014/main" id="{DA664C64-AD49-485B-A31D-C970898CBD43}"/>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4396" name="Text Box 646">
          <a:extLst>
            <a:ext uri="{FF2B5EF4-FFF2-40B4-BE49-F238E27FC236}">
              <a16:creationId xmlns:a16="http://schemas.microsoft.com/office/drawing/2014/main" id="{F1281E3C-1813-4B51-8E51-5304C9C0FCA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4397" name="Text Box 647">
          <a:extLst>
            <a:ext uri="{FF2B5EF4-FFF2-40B4-BE49-F238E27FC236}">
              <a16:creationId xmlns:a16="http://schemas.microsoft.com/office/drawing/2014/main" id="{91461FAC-D926-46C0-8308-BD72FF71B52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6"/>
    <xdr:sp macro="" textlink="">
      <xdr:nvSpPr>
        <xdr:cNvPr id="4398" name="Text Box 648">
          <a:extLst>
            <a:ext uri="{FF2B5EF4-FFF2-40B4-BE49-F238E27FC236}">
              <a16:creationId xmlns:a16="http://schemas.microsoft.com/office/drawing/2014/main" id="{C9672DB2-E51E-4CBC-AA20-19668AA818AA}"/>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4399" name="Text Box 649">
          <a:extLst>
            <a:ext uri="{FF2B5EF4-FFF2-40B4-BE49-F238E27FC236}">
              <a16:creationId xmlns:a16="http://schemas.microsoft.com/office/drawing/2014/main" id="{8EB5B22D-4329-4379-B49B-E62D064540F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4400" name="Text Box 650">
          <a:extLst>
            <a:ext uri="{FF2B5EF4-FFF2-40B4-BE49-F238E27FC236}">
              <a16:creationId xmlns:a16="http://schemas.microsoft.com/office/drawing/2014/main" id="{9000C945-9804-4664-8E6E-EAA59779ABA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6"/>
    <xdr:sp macro="" textlink="">
      <xdr:nvSpPr>
        <xdr:cNvPr id="4401" name="Text Box 651">
          <a:extLst>
            <a:ext uri="{FF2B5EF4-FFF2-40B4-BE49-F238E27FC236}">
              <a16:creationId xmlns:a16="http://schemas.microsoft.com/office/drawing/2014/main" id="{97127FAA-429B-45BB-A879-A70A958CE841}"/>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6"/>
    <xdr:sp macro="" textlink="">
      <xdr:nvSpPr>
        <xdr:cNvPr id="4402" name="Text Box 652">
          <a:extLst>
            <a:ext uri="{FF2B5EF4-FFF2-40B4-BE49-F238E27FC236}">
              <a16:creationId xmlns:a16="http://schemas.microsoft.com/office/drawing/2014/main" id="{54836F40-B75D-436A-9F31-E043D68D1BF8}"/>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4403" name="Text Box 653">
          <a:extLst>
            <a:ext uri="{FF2B5EF4-FFF2-40B4-BE49-F238E27FC236}">
              <a16:creationId xmlns:a16="http://schemas.microsoft.com/office/drawing/2014/main" id="{487223BE-6C8F-4A71-9D25-21EE91A3D13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4404" name="Text Box 654">
          <a:extLst>
            <a:ext uri="{FF2B5EF4-FFF2-40B4-BE49-F238E27FC236}">
              <a16:creationId xmlns:a16="http://schemas.microsoft.com/office/drawing/2014/main" id="{EE0BEB4D-A8D8-46DF-9BCF-6E37D7C40F1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6"/>
    <xdr:sp macro="" textlink="">
      <xdr:nvSpPr>
        <xdr:cNvPr id="4405" name="Text Box 655">
          <a:extLst>
            <a:ext uri="{FF2B5EF4-FFF2-40B4-BE49-F238E27FC236}">
              <a16:creationId xmlns:a16="http://schemas.microsoft.com/office/drawing/2014/main" id="{EB55DFEA-A8FC-4B75-ACF6-F05C9E5C12E1}"/>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4406" name="Text Box 656">
          <a:extLst>
            <a:ext uri="{FF2B5EF4-FFF2-40B4-BE49-F238E27FC236}">
              <a16:creationId xmlns:a16="http://schemas.microsoft.com/office/drawing/2014/main" id="{7710BA82-B134-495C-806F-1C8C345CA96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4407" name="Text Box 657">
          <a:extLst>
            <a:ext uri="{FF2B5EF4-FFF2-40B4-BE49-F238E27FC236}">
              <a16:creationId xmlns:a16="http://schemas.microsoft.com/office/drawing/2014/main" id="{E6F4E176-85DD-4E3A-8F75-0282ED201BE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6"/>
    <xdr:sp macro="" textlink="">
      <xdr:nvSpPr>
        <xdr:cNvPr id="4408" name="Text Box 658">
          <a:extLst>
            <a:ext uri="{FF2B5EF4-FFF2-40B4-BE49-F238E27FC236}">
              <a16:creationId xmlns:a16="http://schemas.microsoft.com/office/drawing/2014/main" id="{E9F71ABA-B72C-4462-8B2A-69E86B085FC4}"/>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4409" name="Text Box 659">
          <a:extLst>
            <a:ext uri="{FF2B5EF4-FFF2-40B4-BE49-F238E27FC236}">
              <a16:creationId xmlns:a16="http://schemas.microsoft.com/office/drawing/2014/main" id="{76A85DB6-4144-4D36-8A3B-DA274E8282D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4410" name="Text Box 660">
          <a:extLst>
            <a:ext uri="{FF2B5EF4-FFF2-40B4-BE49-F238E27FC236}">
              <a16:creationId xmlns:a16="http://schemas.microsoft.com/office/drawing/2014/main" id="{9CC68C1B-5181-4E79-8E40-C192D6CD743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6"/>
    <xdr:sp macro="" textlink="">
      <xdr:nvSpPr>
        <xdr:cNvPr id="4411" name="Text Box 661">
          <a:extLst>
            <a:ext uri="{FF2B5EF4-FFF2-40B4-BE49-F238E27FC236}">
              <a16:creationId xmlns:a16="http://schemas.microsoft.com/office/drawing/2014/main" id="{0E7DC7FE-A91D-4B49-AB94-B8B82AEC49F9}"/>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4412" name="Text Box 662">
          <a:extLst>
            <a:ext uri="{FF2B5EF4-FFF2-40B4-BE49-F238E27FC236}">
              <a16:creationId xmlns:a16="http://schemas.microsoft.com/office/drawing/2014/main" id="{DAC5A787-8D9A-4890-9375-6C2FB8E668E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4413" name="Text Box 663">
          <a:extLst>
            <a:ext uri="{FF2B5EF4-FFF2-40B4-BE49-F238E27FC236}">
              <a16:creationId xmlns:a16="http://schemas.microsoft.com/office/drawing/2014/main" id="{C7202EDD-381B-48B2-9DC0-7A5EF103B92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4"/>
    <xdr:sp macro="" textlink="">
      <xdr:nvSpPr>
        <xdr:cNvPr id="4414" name="Text Box 664">
          <a:extLst>
            <a:ext uri="{FF2B5EF4-FFF2-40B4-BE49-F238E27FC236}">
              <a16:creationId xmlns:a16="http://schemas.microsoft.com/office/drawing/2014/main" id="{81BD6BCB-F01F-470D-B0C7-3DD35294421D}"/>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4415" name="Text Box 665">
          <a:extLst>
            <a:ext uri="{FF2B5EF4-FFF2-40B4-BE49-F238E27FC236}">
              <a16:creationId xmlns:a16="http://schemas.microsoft.com/office/drawing/2014/main" id="{110BF5C6-2D9B-4D5F-B6D8-AC5369E6F5E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4416" name="Text Box 666">
          <a:extLst>
            <a:ext uri="{FF2B5EF4-FFF2-40B4-BE49-F238E27FC236}">
              <a16:creationId xmlns:a16="http://schemas.microsoft.com/office/drawing/2014/main" id="{5321B7EE-C7C5-4187-8DB8-F71E8DDB155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4"/>
    <xdr:sp macro="" textlink="">
      <xdr:nvSpPr>
        <xdr:cNvPr id="4417" name="Text Box 667">
          <a:extLst>
            <a:ext uri="{FF2B5EF4-FFF2-40B4-BE49-F238E27FC236}">
              <a16:creationId xmlns:a16="http://schemas.microsoft.com/office/drawing/2014/main" id="{4D4FD554-CEA7-41B5-B48C-59A45F0158C3}"/>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4418" name="Text Box 668">
          <a:extLst>
            <a:ext uri="{FF2B5EF4-FFF2-40B4-BE49-F238E27FC236}">
              <a16:creationId xmlns:a16="http://schemas.microsoft.com/office/drawing/2014/main" id="{31600A28-CCF1-451E-A339-38D11B199F1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4419" name="Text Box 669">
          <a:extLst>
            <a:ext uri="{FF2B5EF4-FFF2-40B4-BE49-F238E27FC236}">
              <a16:creationId xmlns:a16="http://schemas.microsoft.com/office/drawing/2014/main" id="{ECBF3D2C-D2EB-4327-8C72-B42C4A188318}"/>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4"/>
    <xdr:sp macro="" textlink="">
      <xdr:nvSpPr>
        <xdr:cNvPr id="4420" name="Text Box 670">
          <a:extLst>
            <a:ext uri="{FF2B5EF4-FFF2-40B4-BE49-F238E27FC236}">
              <a16:creationId xmlns:a16="http://schemas.microsoft.com/office/drawing/2014/main" id="{0E6CDE22-EC58-4A72-A670-E1B32A5CB9A8}"/>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4"/>
    <xdr:sp macro="" textlink="">
      <xdr:nvSpPr>
        <xdr:cNvPr id="4421" name="Text Box 671">
          <a:extLst>
            <a:ext uri="{FF2B5EF4-FFF2-40B4-BE49-F238E27FC236}">
              <a16:creationId xmlns:a16="http://schemas.microsoft.com/office/drawing/2014/main" id="{F0C76970-8EAF-489B-8B59-EDB05D458FD3}"/>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4422" name="Text Box 672">
          <a:extLst>
            <a:ext uri="{FF2B5EF4-FFF2-40B4-BE49-F238E27FC236}">
              <a16:creationId xmlns:a16="http://schemas.microsoft.com/office/drawing/2014/main" id="{B5025D47-5AFC-4DCB-8371-A3E9F0BB2AD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4423" name="Text Box 673">
          <a:extLst>
            <a:ext uri="{FF2B5EF4-FFF2-40B4-BE49-F238E27FC236}">
              <a16:creationId xmlns:a16="http://schemas.microsoft.com/office/drawing/2014/main" id="{2858D6B3-778B-4A57-AB7A-D96AD041192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4"/>
    <xdr:sp macro="" textlink="">
      <xdr:nvSpPr>
        <xdr:cNvPr id="4424" name="Text Box 674">
          <a:extLst>
            <a:ext uri="{FF2B5EF4-FFF2-40B4-BE49-F238E27FC236}">
              <a16:creationId xmlns:a16="http://schemas.microsoft.com/office/drawing/2014/main" id="{4F455BAF-A6D2-494B-BABC-F0A310AE2B5B}"/>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4425" name="Text Box 675">
          <a:extLst>
            <a:ext uri="{FF2B5EF4-FFF2-40B4-BE49-F238E27FC236}">
              <a16:creationId xmlns:a16="http://schemas.microsoft.com/office/drawing/2014/main" id="{ADFEFDD4-2A3E-46C6-A154-F5274E95656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4426" name="Text Box 676">
          <a:extLst>
            <a:ext uri="{FF2B5EF4-FFF2-40B4-BE49-F238E27FC236}">
              <a16:creationId xmlns:a16="http://schemas.microsoft.com/office/drawing/2014/main" id="{6F40E1C1-7B0E-4C02-BDAE-E11D81EED8C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4"/>
    <xdr:sp macro="" textlink="">
      <xdr:nvSpPr>
        <xdr:cNvPr id="4427" name="Text Box 677">
          <a:extLst>
            <a:ext uri="{FF2B5EF4-FFF2-40B4-BE49-F238E27FC236}">
              <a16:creationId xmlns:a16="http://schemas.microsoft.com/office/drawing/2014/main" id="{197559A6-C4CB-4645-8D47-A57EFA092E94}"/>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4428" name="Text Box 678">
          <a:extLst>
            <a:ext uri="{FF2B5EF4-FFF2-40B4-BE49-F238E27FC236}">
              <a16:creationId xmlns:a16="http://schemas.microsoft.com/office/drawing/2014/main" id="{BC9F9A9E-E722-4222-A6A7-2C509BC1DCF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4429" name="Text Box 679">
          <a:extLst>
            <a:ext uri="{FF2B5EF4-FFF2-40B4-BE49-F238E27FC236}">
              <a16:creationId xmlns:a16="http://schemas.microsoft.com/office/drawing/2014/main" id="{6533C23C-57DA-4695-BF8A-5C4D439AA47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4"/>
    <xdr:sp macro="" textlink="">
      <xdr:nvSpPr>
        <xdr:cNvPr id="4430" name="Text Box 680">
          <a:extLst>
            <a:ext uri="{FF2B5EF4-FFF2-40B4-BE49-F238E27FC236}">
              <a16:creationId xmlns:a16="http://schemas.microsoft.com/office/drawing/2014/main" id="{F41E9F70-5AF5-4561-A733-32C0E695066A}"/>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4431" name="Text Box 681">
          <a:extLst>
            <a:ext uri="{FF2B5EF4-FFF2-40B4-BE49-F238E27FC236}">
              <a16:creationId xmlns:a16="http://schemas.microsoft.com/office/drawing/2014/main" id="{629FF10D-0A77-4F65-833E-B3C7C7E261D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4432" name="Text Box 682">
          <a:extLst>
            <a:ext uri="{FF2B5EF4-FFF2-40B4-BE49-F238E27FC236}">
              <a16:creationId xmlns:a16="http://schemas.microsoft.com/office/drawing/2014/main" id="{799864BC-DDAC-4421-B549-8E82C518634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5"/>
    <xdr:sp macro="" textlink="">
      <xdr:nvSpPr>
        <xdr:cNvPr id="4433" name="Text Box 683">
          <a:extLst>
            <a:ext uri="{FF2B5EF4-FFF2-40B4-BE49-F238E27FC236}">
              <a16:creationId xmlns:a16="http://schemas.microsoft.com/office/drawing/2014/main" id="{6DDCB474-DFCA-4F89-B0D9-3181EDEA9035}"/>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4434" name="Text Box 684">
          <a:extLst>
            <a:ext uri="{FF2B5EF4-FFF2-40B4-BE49-F238E27FC236}">
              <a16:creationId xmlns:a16="http://schemas.microsoft.com/office/drawing/2014/main" id="{02FFFA12-2607-4391-9414-210EDEE2A35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4435" name="Text Box 685">
          <a:extLst>
            <a:ext uri="{FF2B5EF4-FFF2-40B4-BE49-F238E27FC236}">
              <a16:creationId xmlns:a16="http://schemas.microsoft.com/office/drawing/2014/main" id="{67B519C5-5822-4F10-B135-8A3C1FDD0A6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5"/>
    <xdr:sp macro="" textlink="">
      <xdr:nvSpPr>
        <xdr:cNvPr id="4436" name="Text Box 686">
          <a:extLst>
            <a:ext uri="{FF2B5EF4-FFF2-40B4-BE49-F238E27FC236}">
              <a16:creationId xmlns:a16="http://schemas.microsoft.com/office/drawing/2014/main" id="{739B5FD7-051E-4040-A9B5-575D62175822}"/>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4437" name="Text Box 687">
          <a:extLst>
            <a:ext uri="{FF2B5EF4-FFF2-40B4-BE49-F238E27FC236}">
              <a16:creationId xmlns:a16="http://schemas.microsoft.com/office/drawing/2014/main" id="{7992E923-8CE8-41F1-8976-DC9089002E1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4438" name="Text Box 688">
          <a:extLst>
            <a:ext uri="{FF2B5EF4-FFF2-40B4-BE49-F238E27FC236}">
              <a16:creationId xmlns:a16="http://schemas.microsoft.com/office/drawing/2014/main" id="{D3251A07-5926-4BF6-A1FB-A74D8643B8D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5"/>
    <xdr:sp macro="" textlink="">
      <xdr:nvSpPr>
        <xdr:cNvPr id="4439" name="Text Box 689">
          <a:extLst>
            <a:ext uri="{FF2B5EF4-FFF2-40B4-BE49-F238E27FC236}">
              <a16:creationId xmlns:a16="http://schemas.microsoft.com/office/drawing/2014/main" id="{29C81015-2C68-4FC7-BF79-78645B4F812B}"/>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5"/>
    <xdr:sp macro="" textlink="">
      <xdr:nvSpPr>
        <xdr:cNvPr id="4440" name="Text Box 690">
          <a:extLst>
            <a:ext uri="{FF2B5EF4-FFF2-40B4-BE49-F238E27FC236}">
              <a16:creationId xmlns:a16="http://schemas.microsoft.com/office/drawing/2014/main" id="{810B7C05-6213-4E19-8B43-9C307064579B}"/>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4441" name="Text Box 691">
          <a:extLst>
            <a:ext uri="{FF2B5EF4-FFF2-40B4-BE49-F238E27FC236}">
              <a16:creationId xmlns:a16="http://schemas.microsoft.com/office/drawing/2014/main" id="{C8C4CCEB-52FD-4FBD-8ED7-63E7998D55B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4442" name="Text Box 692">
          <a:extLst>
            <a:ext uri="{FF2B5EF4-FFF2-40B4-BE49-F238E27FC236}">
              <a16:creationId xmlns:a16="http://schemas.microsoft.com/office/drawing/2014/main" id="{748F9621-BC35-4BB1-8183-C07C8DCBBE7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5"/>
    <xdr:sp macro="" textlink="">
      <xdr:nvSpPr>
        <xdr:cNvPr id="4443" name="Text Box 693">
          <a:extLst>
            <a:ext uri="{FF2B5EF4-FFF2-40B4-BE49-F238E27FC236}">
              <a16:creationId xmlns:a16="http://schemas.microsoft.com/office/drawing/2014/main" id="{CA1201BF-8ECC-42CA-8603-6BB645C0C2B5}"/>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4444" name="Text Box 694">
          <a:extLst>
            <a:ext uri="{FF2B5EF4-FFF2-40B4-BE49-F238E27FC236}">
              <a16:creationId xmlns:a16="http://schemas.microsoft.com/office/drawing/2014/main" id="{41966260-B934-4E6C-9E68-72AE15BE375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4445" name="Text Box 695">
          <a:extLst>
            <a:ext uri="{FF2B5EF4-FFF2-40B4-BE49-F238E27FC236}">
              <a16:creationId xmlns:a16="http://schemas.microsoft.com/office/drawing/2014/main" id="{5EDA9C9E-9AF9-4324-821F-171E65C96BF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5"/>
    <xdr:sp macro="" textlink="">
      <xdr:nvSpPr>
        <xdr:cNvPr id="4446" name="Text Box 696">
          <a:extLst>
            <a:ext uri="{FF2B5EF4-FFF2-40B4-BE49-F238E27FC236}">
              <a16:creationId xmlns:a16="http://schemas.microsoft.com/office/drawing/2014/main" id="{8D6886DA-1FED-46B8-B249-FCB5F6732C5F}"/>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4447" name="Text Box 697">
          <a:extLst>
            <a:ext uri="{FF2B5EF4-FFF2-40B4-BE49-F238E27FC236}">
              <a16:creationId xmlns:a16="http://schemas.microsoft.com/office/drawing/2014/main" id="{C30D99A5-D47C-4E2C-AFCF-9C5085977B7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4448" name="Text Box 698">
          <a:extLst>
            <a:ext uri="{FF2B5EF4-FFF2-40B4-BE49-F238E27FC236}">
              <a16:creationId xmlns:a16="http://schemas.microsoft.com/office/drawing/2014/main" id="{09ED2B02-176A-4FED-AA80-8606560843D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5"/>
    <xdr:sp macro="" textlink="">
      <xdr:nvSpPr>
        <xdr:cNvPr id="4449" name="Text Box 699">
          <a:extLst>
            <a:ext uri="{FF2B5EF4-FFF2-40B4-BE49-F238E27FC236}">
              <a16:creationId xmlns:a16="http://schemas.microsoft.com/office/drawing/2014/main" id="{56529F48-3053-4105-8E7B-D4E5F2A4CF4C}"/>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6"/>
    <xdr:sp macro="" textlink="">
      <xdr:nvSpPr>
        <xdr:cNvPr id="4450" name="Text Box 700">
          <a:extLst>
            <a:ext uri="{FF2B5EF4-FFF2-40B4-BE49-F238E27FC236}">
              <a16:creationId xmlns:a16="http://schemas.microsoft.com/office/drawing/2014/main" id="{34DE051A-DC84-4F02-8AF2-402E2269EAC3}"/>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4451" name="Text Box 701">
          <a:extLst>
            <a:ext uri="{FF2B5EF4-FFF2-40B4-BE49-F238E27FC236}">
              <a16:creationId xmlns:a16="http://schemas.microsoft.com/office/drawing/2014/main" id="{4104987D-1411-4082-A63A-0C6048B897F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4452" name="Text Box 702">
          <a:extLst>
            <a:ext uri="{FF2B5EF4-FFF2-40B4-BE49-F238E27FC236}">
              <a16:creationId xmlns:a16="http://schemas.microsoft.com/office/drawing/2014/main" id="{76DA849D-120C-45D4-8141-2EF193570D1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6"/>
    <xdr:sp macro="" textlink="">
      <xdr:nvSpPr>
        <xdr:cNvPr id="4453" name="Text Box 703">
          <a:extLst>
            <a:ext uri="{FF2B5EF4-FFF2-40B4-BE49-F238E27FC236}">
              <a16:creationId xmlns:a16="http://schemas.microsoft.com/office/drawing/2014/main" id="{33FA1271-6C60-4632-8E4E-72B1AF6E9F62}"/>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4454" name="Text Box 704">
          <a:extLst>
            <a:ext uri="{FF2B5EF4-FFF2-40B4-BE49-F238E27FC236}">
              <a16:creationId xmlns:a16="http://schemas.microsoft.com/office/drawing/2014/main" id="{D8861828-9976-473E-8269-238DE4EBE2A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4455" name="Text Box 705">
          <a:extLst>
            <a:ext uri="{FF2B5EF4-FFF2-40B4-BE49-F238E27FC236}">
              <a16:creationId xmlns:a16="http://schemas.microsoft.com/office/drawing/2014/main" id="{F7C7C681-2B4F-4CD5-B0BC-9E5AA4E2B07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6"/>
    <xdr:sp macro="" textlink="">
      <xdr:nvSpPr>
        <xdr:cNvPr id="4456" name="Text Box 706">
          <a:extLst>
            <a:ext uri="{FF2B5EF4-FFF2-40B4-BE49-F238E27FC236}">
              <a16:creationId xmlns:a16="http://schemas.microsoft.com/office/drawing/2014/main" id="{26C365AA-6F65-4B62-958D-D89BFE8FA328}"/>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6"/>
    <xdr:sp macro="" textlink="">
      <xdr:nvSpPr>
        <xdr:cNvPr id="4457" name="Text Box 707">
          <a:extLst>
            <a:ext uri="{FF2B5EF4-FFF2-40B4-BE49-F238E27FC236}">
              <a16:creationId xmlns:a16="http://schemas.microsoft.com/office/drawing/2014/main" id="{004D1326-CAF0-4CFD-8658-699D68B1ED55}"/>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4458" name="Text Box 708">
          <a:extLst>
            <a:ext uri="{FF2B5EF4-FFF2-40B4-BE49-F238E27FC236}">
              <a16:creationId xmlns:a16="http://schemas.microsoft.com/office/drawing/2014/main" id="{F77F9448-7941-4A56-A627-82DD5555E74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4459" name="Text Box 709">
          <a:extLst>
            <a:ext uri="{FF2B5EF4-FFF2-40B4-BE49-F238E27FC236}">
              <a16:creationId xmlns:a16="http://schemas.microsoft.com/office/drawing/2014/main" id="{4D6513C4-033A-4D77-830A-0A07DA17351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6"/>
    <xdr:sp macro="" textlink="">
      <xdr:nvSpPr>
        <xdr:cNvPr id="4460" name="Text Box 710">
          <a:extLst>
            <a:ext uri="{FF2B5EF4-FFF2-40B4-BE49-F238E27FC236}">
              <a16:creationId xmlns:a16="http://schemas.microsoft.com/office/drawing/2014/main" id="{15BA5278-40EA-48B3-873A-287E48829BCE}"/>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4461" name="Text Box 711">
          <a:extLst>
            <a:ext uri="{FF2B5EF4-FFF2-40B4-BE49-F238E27FC236}">
              <a16:creationId xmlns:a16="http://schemas.microsoft.com/office/drawing/2014/main" id="{447668B2-49FA-49A7-A0D7-FC5F2F5C901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4462" name="Text Box 712">
          <a:extLst>
            <a:ext uri="{FF2B5EF4-FFF2-40B4-BE49-F238E27FC236}">
              <a16:creationId xmlns:a16="http://schemas.microsoft.com/office/drawing/2014/main" id="{DB1C4D72-13C1-4583-B236-B8D3D8DF5BB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6"/>
    <xdr:sp macro="" textlink="">
      <xdr:nvSpPr>
        <xdr:cNvPr id="4463" name="Text Box 713">
          <a:extLst>
            <a:ext uri="{FF2B5EF4-FFF2-40B4-BE49-F238E27FC236}">
              <a16:creationId xmlns:a16="http://schemas.microsoft.com/office/drawing/2014/main" id="{AB49257B-DF24-4200-90B1-EA22B13215D0}"/>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4464" name="Text Box 714">
          <a:extLst>
            <a:ext uri="{FF2B5EF4-FFF2-40B4-BE49-F238E27FC236}">
              <a16:creationId xmlns:a16="http://schemas.microsoft.com/office/drawing/2014/main" id="{F1327F85-B9B2-460E-A8E0-DD3D156E6FE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4465" name="Text Box 715">
          <a:extLst>
            <a:ext uri="{FF2B5EF4-FFF2-40B4-BE49-F238E27FC236}">
              <a16:creationId xmlns:a16="http://schemas.microsoft.com/office/drawing/2014/main" id="{83B871F7-0593-475C-BE0A-852FED7C5D3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6"/>
    <xdr:sp macro="" textlink="">
      <xdr:nvSpPr>
        <xdr:cNvPr id="4466" name="Text Box 716">
          <a:extLst>
            <a:ext uri="{FF2B5EF4-FFF2-40B4-BE49-F238E27FC236}">
              <a16:creationId xmlns:a16="http://schemas.microsoft.com/office/drawing/2014/main" id="{135698B8-AF13-4EF7-B1D4-7D78A48262CA}"/>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4"/>
    <xdr:sp macro="" textlink="">
      <xdr:nvSpPr>
        <xdr:cNvPr id="4467" name="Text Box 717">
          <a:extLst>
            <a:ext uri="{FF2B5EF4-FFF2-40B4-BE49-F238E27FC236}">
              <a16:creationId xmlns:a16="http://schemas.microsoft.com/office/drawing/2014/main" id="{524802E5-AB7E-4C5C-9E36-C9C4E7563D41}"/>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4468" name="Text Box 718">
          <a:extLst>
            <a:ext uri="{FF2B5EF4-FFF2-40B4-BE49-F238E27FC236}">
              <a16:creationId xmlns:a16="http://schemas.microsoft.com/office/drawing/2014/main" id="{605E96A0-17E8-48DE-A2E2-B1A9C060A18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4469" name="Text Box 719">
          <a:extLst>
            <a:ext uri="{FF2B5EF4-FFF2-40B4-BE49-F238E27FC236}">
              <a16:creationId xmlns:a16="http://schemas.microsoft.com/office/drawing/2014/main" id="{299830D4-F4C7-473C-89FF-4BE4CB864F8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4"/>
    <xdr:sp macro="" textlink="">
      <xdr:nvSpPr>
        <xdr:cNvPr id="4470" name="Text Box 720">
          <a:extLst>
            <a:ext uri="{FF2B5EF4-FFF2-40B4-BE49-F238E27FC236}">
              <a16:creationId xmlns:a16="http://schemas.microsoft.com/office/drawing/2014/main" id="{B2E01FC8-569E-4DDA-852C-D284141A162A}"/>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4471" name="Text Box 721">
          <a:extLst>
            <a:ext uri="{FF2B5EF4-FFF2-40B4-BE49-F238E27FC236}">
              <a16:creationId xmlns:a16="http://schemas.microsoft.com/office/drawing/2014/main" id="{64CFACC1-2859-43F0-92B7-532034624258}"/>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4472" name="Text Box 722">
          <a:extLst>
            <a:ext uri="{FF2B5EF4-FFF2-40B4-BE49-F238E27FC236}">
              <a16:creationId xmlns:a16="http://schemas.microsoft.com/office/drawing/2014/main" id="{4CCFA30B-9E26-42D3-8CC9-4EEF622DA0B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4"/>
    <xdr:sp macro="" textlink="">
      <xdr:nvSpPr>
        <xdr:cNvPr id="4473" name="Text Box 723">
          <a:extLst>
            <a:ext uri="{FF2B5EF4-FFF2-40B4-BE49-F238E27FC236}">
              <a16:creationId xmlns:a16="http://schemas.microsoft.com/office/drawing/2014/main" id="{16B22AAB-127C-4B94-B7B8-08D16E537773}"/>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4"/>
    <xdr:sp macro="" textlink="">
      <xdr:nvSpPr>
        <xdr:cNvPr id="4474" name="Text Box 724">
          <a:extLst>
            <a:ext uri="{FF2B5EF4-FFF2-40B4-BE49-F238E27FC236}">
              <a16:creationId xmlns:a16="http://schemas.microsoft.com/office/drawing/2014/main" id="{7B0DD309-A701-4255-88B0-7DC81378322C}"/>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4475" name="Text Box 725">
          <a:extLst>
            <a:ext uri="{FF2B5EF4-FFF2-40B4-BE49-F238E27FC236}">
              <a16:creationId xmlns:a16="http://schemas.microsoft.com/office/drawing/2014/main" id="{8D712495-B8EB-4AEF-88C0-D42C00A4335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4476" name="Text Box 726">
          <a:extLst>
            <a:ext uri="{FF2B5EF4-FFF2-40B4-BE49-F238E27FC236}">
              <a16:creationId xmlns:a16="http://schemas.microsoft.com/office/drawing/2014/main" id="{C424823A-4369-4C57-93A2-226691B444E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4"/>
    <xdr:sp macro="" textlink="">
      <xdr:nvSpPr>
        <xdr:cNvPr id="4477" name="Text Box 727">
          <a:extLst>
            <a:ext uri="{FF2B5EF4-FFF2-40B4-BE49-F238E27FC236}">
              <a16:creationId xmlns:a16="http://schemas.microsoft.com/office/drawing/2014/main" id="{FCEBF863-ADEE-44D6-9458-14139178BCAB}"/>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4478" name="Text Box 728">
          <a:extLst>
            <a:ext uri="{FF2B5EF4-FFF2-40B4-BE49-F238E27FC236}">
              <a16:creationId xmlns:a16="http://schemas.microsoft.com/office/drawing/2014/main" id="{D794D052-D415-46BF-99D3-DF0D07A02E2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4479" name="Text Box 729">
          <a:extLst>
            <a:ext uri="{FF2B5EF4-FFF2-40B4-BE49-F238E27FC236}">
              <a16:creationId xmlns:a16="http://schemas.microsoft.com/office/drawing/2014/main" id="{381866B6-58B3-45EE-B9B8-61D0E0B57A3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4"/>
    <xdr:sp macro="" textlink="">
      <xdr:nvSpPr>
        <xdr:cNvPr id="4480" name="Text Box 730">
          <a:extLst>
            <a:ext uri="{FF2B5EF4-FFF2-40B4-BE49-F238E27FC236}">
              <a16:creationId xmlns:a16="http://schemas.microsoft.com/office/drawing/2014/main" id="{184CBC98-08DB-49F2-8ACC-818755FCC4A6}"/>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4481" name="Text Box 731">
          <a:extLst>
            <a:ext uri="{FF2B5EF4-FFF2-40B4-BE49-F238E27FC236}">
              <a16:creationId xmlns:a16="http://schemas.microsoft.com/office/drawing/2014/main" id="{E83F98D8-E313-457D-AEAA-DA54B5B2570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4482" name="Text Box 732">
          <a:extLst>
            <a:ext uri="{FF2B5EF4-FFF2-40B4-BE49-F238E27FC236}">
              <a16:creationId xmlns:a16="http://schemas.microsoft.com/office/drawing/2014/main" id="{1BA9FC00-2299-440A-BCBC-FD37FD35D5C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4"/>
    <xdr:sp macro="" textlink="">
      <xdr:nvSpPr>
        <xdr:cNvPr id="4483" name="Text Box 733">
          <a:extLst>
            <a:ext uri="{FF2B5EF4-FFF2-40B4-BE49-F238E27FC236}">
              <a16:creationId xmlns:a16="http://schemas.microsoft.com/office/drawing/2014/main" id="{4EDE107B-08B7-4417-8C41-CCB52878DB4B}"/>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5"/>
    <xdr:sp macro="" textlink="">
      <xdr:nvSpPr>
        <xdr:cNvPr id="4484" name="Text Box 734">
          <a:extLst>
            <a:ext uri="{FF2B5EF4-FFF2-40B4-BE49-F238E27FC236}">
              <a16:creationId xmlns:a16="http://schemas.microsoft.com/office/drawing/2014/main" id="{4B17CE6E-C3E0-4B5B-8644-68C2F9FE6BCB}"/>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4485" name="Text Box 735">
          <a:extLst>
            <a:ext uri="{FF2B5EF4-FFF2-40B4-BE49-F238E27FC236}">
              <a16:creationId xmlns:a16="http://schemas.microsoft.com/office/drawing/2014/main" id="{3A9F0B3C-4FBE-4119-99E3-0E924F364AB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4486" name="Text Box 736">
          <a:extLst>
            <a:ext uri="{FF2B5EF4-FFF2-40B4-BE49-F238E27FC236}">
              <a16:creationId xmlns:a16="http://schemas.microsoft.com/office/drawing/2014/main" id="{DF1E1B25-1FD6-46F4-8408-1CA0E399889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5"/>
    <xdr:sp macro="" textlink="">
      <xdr:nvSpPr>
        <xdr:cNvPr id="4487" name="Text Box 737">
          <a:extLst>
            <a:ext uri="{FF2B5EF4-FFF2-40B4-BE49-F238E27FC236}">
              <a16:creationId xmlns:a16="http://schemas.microsoft.com/office/drawing/2014/main" id="{07EE155F-E492-4BD4-A00D-D602FCBA73B1}"/>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4488" name="Text Box 738">
          <a:extLst>
            <a:ext uri="{FF2B5EF4-FFF2-40B4-BE49-F238E27FC236}">
              <a16:creationId xmlns:a16="http://schemas.microsoft.com/office/drawing/2014/main" id="{FC3DA7A2-E9BF-4C24-83DA-02993EF129D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4489" name="Text Box 739">
          <a:extLst>
            <a:ext uri="{FF2B5EF4-FFF2-40B4-BE49-F238E27FC236}">
              <a16:creationId xmlns:a16="http://schemas.microsoft.com/office/drawing/2014/main" id="{853E51F3-05E1-4226-B737-3906441B0A8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5"/>
    <xdr:sp macro="" textlink="">
      <xdr:nvSpPr>
        <xdr:cNvPr id="4490" name="Text Box 740">
          <a:extLst>
            <a:ext uri="{FF2B5EF4-FFF2-40B4-BE49-F238E27FC236}">
              <a16:creationId xmlns:a16="http://schemas.microsoft.com/office/drawing/2014/main" id="{B0F3F8A7-6B8D-41AA-96C6-EF3ED603AC06}"/>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5"/>
    <xdr:sp macro="" textlink="">
      <xdr:nvSpPr>
        <xdr:cNvPr id="4491" name="Text Box 741">
          <a:extLst>
            <a:ext uri="{FF2B5EF4-FFF2-40B4-BE49-F238E27FC236}">
              <a16:creationId xmlns:a16="http://schemas.microsoft.com/office/drawing/2014/main" id="{015D2563-0023-4212-9194-ACDAE0D39ABC}"/>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4492" name="Text Box 742">
          <a:extLst>
            <a:ext uri="{FF2B5EF4-FFF2-40B4-BE49-F238E27FC236}">
              <a16:creationId xmlns:a16="http://schemas.microsoft.com/office/drawing/2014/main" id="{28C1FE7B-BE6C-4137-9178-5CC4D7BEA3D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4493" name="Text Box 743">
          <a:extLst>
            <a:ext uri="{FF2B5EF4-FFF2-40B4-BE49-F238E27FC236}">
              <a16:creationId xmlns:a16="http://schemas.microsoft.com/office/drawing/2014/main" id="{4D284504-F78F-4276-8B2B-AF63D307B01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5"/>
    <xdr:sp macro="" textlink="">
      <xdr:nvSpPr>
        <xdr:cNvPr id="4494" name="Text Box 744">
          <a:extLst>
            <a:ext uri="{FF2B5EF4-FFF2-40B4-BE49-F238E27FC236}">
              <a16:creationId xmlns:a16="http://schemas.microsoft.com/office/drawing/2014/main" id="{0C88C30A-190F-4CDF-ACEC-25EDC30EAA4F}"/>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4495" name="Text Box 745">
          <a:extLst>
            <a:ext uri="{FF2B5EF4-FFF2-40B4-BE49-F238E27FC236}">
              <a16:creationId xmlns:a16="http://schemas.microsoft.com/office/drawing/2014/main" id="{675952A7-0548-43A3-9783-528382BA365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4496" name="Text Box 746">
          <a:extLst>
            <a:ext uri="{FF2B5EF4-FFF2-40B4-BE49-F238E27FC236}">
              <a16:creationId xmlns:a16="http://schemas.microsoft.com/office/drawing/2014/main" id="{9D9CA123-D7F3-4854-B039-5EBE665C7BA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5"/>
    <xdr:sp macro="" textlink="">
      <xdr:nvSpPr>
        <xdr:cNvPr id="4497" name="Text Box 747">
          <a:extLst>
            <a:ext uri="{FF2B5EF4-FFF2-40B4-BE49-F238E27FC236}">
              <a16:creationId xmlns:a16="http://schemas.microsoft.com/office/drawing/2014/main" id="{6727E568-C439-4291-A32F-8CAFC109E96A}"/>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4498" name="Text Box 748">
          <a:extLst>
            <a:ext uri="{FF2B5EF4-FFF2-40B4-BE49-F238E27FC236}">
              <a16:creationId xmlns:a16="http://schemas.microsoft.com/office/drawing/2014/main" id="{070D8FDA-A4FE-4B8C-BAB7-794112301EB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4499" name="Text Box 749">
          <a:extLst>
            <a:ext uri="{FF2B5EF4-FFF2-40B4-BE49-F238E27FC236}">
              <a16:creationId xmlns:a16="http://schemas.microsoft.com/office/drawing/2014/main" id="{D28D4533-9FEC-4B24-A944-7113BDAC57E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5"/>
    <xdr:sp macro="" textlink="">
      <xdr:nvSpPr>
        <xdr:cNvPr id="4500" name="Text Box 750">
          <a:extLst>
            <a:ext uri="{FF2B5EF4-FFF2-40B4-BE49-F238E27FC236}">
              <a16:creationId xmlns:a16="http://schemas.microsoft.com/office/drawing/2014/main" id="{15ECCA3C-8CD7-487E-A10E-9EEB70A3C553}"/>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4501" name="Text Box 751">
          <a:extLst>
            <a:ext uri="{FF2B5EF4-FFF2-40B4-BE49-F238E27FC236}">
              <a16:creationId xmlns:a16="http://schemas.microsoft.com/office/drawing/2014/main" id="{2BBD9E47-B5CB-4000-BC41-7B5283FA2BA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4502" name="Text Box 752">
          <a:extLst>
            <a:ext uri="{FF2B5EF4-FFF2-40B4-BE49-F238E27FC236}">
              <a16:creationId xmlns:a16="http://schemas.microsoft.com/office/drawing/2014/main" id="{DBA0EB21-C4CC-415C-A67A-0A1CF0FC38C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4"/>
    <xdr:sp macro="" textlink="">
      <xdr:nvSpPr>
        <xdr:cNvPr id="4503" name="Text Box 753">
          <a:extLst>
            <a:ext uri="{FF2B5EF4-FFF2-40B4-BE49-F238E27FC236}">
              <a16:creationId xmlns:a16="http://schemas.microsoft.com/office/drawing/2014/main" id="{DE05BACD-0042-4D54-A422-01C249931B17}"/>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4504" name="Text Box 754">
          <a:extLst>
            <a:ext uri="{FF2B5EF4-FFF2-40B4-BE49-F238E27FC236}">
              <a16:creationId xmlns:a16="http://schemas.microsoft.com/office/drawing/2014/main" id="{D9F3E36C-C7B8-4366-96D2-576E8A12E52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4505" name="Text Box 755">
          <a:extLst>
            <a:ext uri="{FF2B5EF4-FFF2-40B4-BE49-F238E27FC236}">
              <a16:creationId xmlns:a16="http://schemas.microsoft.com/office/drawing/2014/main" id="{B4BE76A1-180B-47FF-A8B9-E167DBA500A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4"/>
    <xdr:sp macro="" textlink="">
      <xdr:nvSpPr>
        <xdr:cNvPr id="4506" name="Text Box 756">
          <a:extLst>
            <a:ext uri="{FF2B5EF4-FFF2-40B4-BE49-F238E27FC236}">
              <a16:creationId xmlns:a16="http://schemas.microsoft.com/office/drawing/2014/main" id="{F55812A0-E79F-4CCD-84C9-F5DF0B4C7747}"/>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4507" name="Text Box 757">
          <a:extLst>
            <a:ext uri="{FF2B5EF4-FFF2-40B4-BE49-F238E27FC236}">
              <a16:creationId xmlns:a16="http://schemas.microsoft.com/office/drawing/2014/main" id="{44922B4E-9BF3-4EB8-BD9D-9EDC5057170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4508" name="Text Box 758">
          <a:extLst>
            <a:ext uri="{FF2B5EF4-FFF2-40B4-BE49-F238E27FC236}">
              <a16:creationId xmlns:a16="http://schemas.microsoft.com/office/drawing/2014/main" id="{03CE2DD8-FA17-42BC-890C-FADB7CF7668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4"/>
    <xdr:sp macro="" textlink="">
      <xdr:nvSpPr>
        <xdr:cNvPr id="4509" name="Text Box 759">
          <a:extLst>
            <a:ext uri="{FF2B5EF4-FFF2-40B4-BE49-F238E27FC236}">
              <a16:creationId xmlns:a16="http://schemas.microsoft.com/office/drawing/2014/main" id="{9A3CF4A5-1C0B-498C-A959-B7AF7BEE78D9}"/>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4"/>
    <xdr:sp macro="" textlink="">
      <xdr:nvSpPr>
        <xdr:cNvPr id="4510" name="Text Box 760">
          <a:extLst>
            <a:ext uri="{FF2B5EF4-FFF2-40B4-BE49-F238E27FC236}">
              <a16:creationId xmlns:a16="http://schemas.microsoft.com/office/drawing/2014/main" id="{10AFC0BA-57A1-4A92-B85E-327C5C8B5E23}"/>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4511" name="Text Box 761">
          <a:extLst>
            <a:ext uri="{FF2B5EF4-FFF2-40B4-BE49-F238E27FC236}">
              <a16:creationId xmlns:a16="http://schemas.microsoft.com/office/drawing/2014/main" id="{5696226F-EB2B-4D5D-8720-CBFDC17F9B68}"/>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4512" name="Text Box 762">
          <a:extLst>
            <a:ext uri="{FF2B5EF4-FFF2-40B4-BE49-F238E27FC236}">
              <a16:creationId xmlns:a16="http://schemas.microsoft.com/office/drawing/2014/main" id="{C94DF93E-7D90-46E1-AEDC-5703970E1998}"/>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4"/>
    <xdr:sp macro="" textlink="">
      <xdr:nvSpPr>
        <xdr:cNvPr id="4513" name="Text Box 763">
          <a:extLst>
            <a:ext uri="{FF2B5EF4-FFF2-40B4-BE49-F238E27FC236}">
              <a16:creationId xmlns:a16="http://schemas.microsoft.com/office/drawing/2014/main" id="{C814817C-D4F2-4902-ABE8-11471B48AE31}"/>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4514" name="Text Box 764">
          <a:extLst>
            <a:ext uri="{FF2B5EF4-FFF2-40B4-BE49-F238E27FC236}">
              <a16:creationId xmlns:a16="http://schemas.microsoft.com/office/drawing/2014/main" id="{4ADCCE35-FF24-4219-9A14-3CA281B0515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4515" name="Text Box 765">
          <a:extLst>
            <a:ext uri="{FF2B5EF4-FFF2-40B4-BE49-F238E27FC236}">
              <a16:creationId xmlns:a16="http://schemas.microsoft.com/office/drawing/2014/main" id="{E348F80B-C24C-4A2C-A557-D0FCF93AF7A8}"/>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4"/>
    <xdr:sp macro="" textlink="">
      <xdr:nvSpPr>
        <xdr:cNvPr id="4516" name="Text Box 766">
          <a:extLst>
            <a:ext uri="{FF2B5EF4-FFF2-40B4-BE49-F238E27FC236}">
              <a16:creationId xmlns:a16="http://schemas.microsoft.com/office/drawing/2014/main" id="{F5D8DDDB-ECF5-4D43-A761-F2675D3DCECA}"/>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4517" name="Text Box 767">
          <a:extLst>
            <a:ext uri="{FF2B5EF4-FFF2-40B4-BE49-F238E27FC236}">
              <a16:creationId xmlns:a16="http://schemas.microsoft.com/office/drawing/2014/main" id="{7A3C25D7-B0EF-4A7D-B37F-AC07711C75F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4518" name="Text Box 768">
          <a:extLst>
            <a:ext uri="{FF2B5EF4-FFF2-40B4-BE49-F238E27FC236}">
              <a16:creationId xmlns:a16="http://schemas.microsoft.com/office/drawing/2014/main" id="{6D773760-3162-4909-83BC-8425375D91D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4"/>
    <xdr:sp macro="" textlink="">
      <xdr:nvSpPr>
        <xdr:cNvPr id="4519" name="Text Box 769">
          <a:extLst>
            <a:ext uri="{FF2B5EF4-FFF2-40B4-BE49-F238E27FC236}">
              <a16:creationId xmlns:a16="http://schemas.microsoft.com/office/drawing/2014/main" id="{4AE25624-573C-4801-B336-9E304E9EEF37}"/>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4520" name="Text Box 770">
          <a:extLst>
            <a:ext uri="{FF2B5EF4-FFF2-40B4-BE49-F238E27FC236}">
              <a16:creationId xmlns:a16="http://schemas.microsoft.com/office/drawing/2014/main" id="{B658E1D1-4BF2-4FC6-B79C-DEF5EBD011E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4521" name="Text Box 771">
          <a:extLst>
            <a:ext uri="{FF2B5EF4-FFF2-40B4-BE49-F238E27FC236}">
              <a16:creationId xmlns:a16="http://schemas.microsoft.com/office/drawing/2014/main" id="{F4D4B912-BB3F-4810-91E3-430EC0E0D85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5"/>
    <xdr:sp macro="" textlink="">
      <xdr:nvSpPr>
        <xdr:cNvPr id="4522" name="Text Box 772">
          <a:extLst>
            <a:ext uri="{FF2B5EF4-FFF2-40B4-BE49-F238E27FC236}">
              <a16:creationId xmlns:a16="http://schemas.microsoft.com/office/drawing/2014/main" id="{DEC90EF3-567D-47C5-8860-071F05E4ED2A}"/>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4523" name="Text Box 773">
          <a:extLst>
            <a:ext uri="{FF2B5EF4-FFF2-40B4-BE49-F238E27FC236}">
              <a16:creationId xmlns:a16="http://schemas.microsoft.com/office/drawing/2014/main" id="{582C346B-EF87-41B1-8389-49C3A585784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4524" name="Text Box 774">
          <a:extLst>
            <a:ext uri="{FF2B5EF4-FFF2-40B4-BE49-F238E27FC236}">
              <a16:creationId xmlns:a16="http://schemas.microsoft.com/office/drawing/2014/main" id="{287BD50F-B5DA-46D9-9EE4-C5C6C484573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5"/>
    <xdr:sp macro="" textlink="">
      <xdr:nvSpPr>
        <xdr:cNvPr id="4525" name="Text Box 775">
          <a:extLst>
            <a:ext uri="{FF2B5EF4-FFF2-40B4-BE49-F238E27FC236}">
              <a16:creationId xmlns:a16="http://schemas.microsoft.com/office/drawing/2014/main" id="{BDCAFB3C-3896-47D1-BE39-F41AA6816424}"/>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4526" name="Text Box 776">
          <a:extLst>
            <a:ext uri="{FF2B5EF4-FFF2-40B4-BE49-F238E27FC236}">
              <a16:creationId xmlns:a16="http://schemas.microsoft.com/office/drawing/2014/main" id="{59AA2D3D-44B6-47BE-87B1-3BCBEA920BB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4527" name="Text Box 777">
          <a:extLst>
            <a:ext uri="{FF2B5EF4-FFF2-40B4-BE49-F238E27FC236}">
              <a16:creationId xmlns:a16="http://schemas.microsoft.com/office/drawing/2014/main" id="{78A6D926-88A9-47BA-9FF6-5DC15922264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5"/>
    <xdr:sp macro="" textlink="">
      <xdr:nvSpPr>
        <xdr:cNvPr id="4528" name="Text Box 778">
          <a:extLst>
            <a:ext uri="{FF2B5EF4-FFF2-40B4-BE49-F238E27FC236}">
              <a16:creationId xmlns:a16="http://schemas.microsoft.com/office/drawing/2014/main" id="{4435A90F-666D-46F2-B5BC-D290C7E72D37}"/>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5"/>
    <xdr:sp macro="" textlink="">
      <xdr:nvSpPr>
        <xdr:cNvPr id="4529" name="Text Box 779">
          <a:extLst>
            <a:ext uri="{FF2B5EF4-FFF2-40B4-BE49-F238E27FC236}">
              <a16:creationId xmlns:a16="http://schemas.microsoft.com/office/drawing/2014/main" id="{64D68E24-C5DF-4B41-AD70-22FB927C2126}"/>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4530" name="Text Box 780">
          <a:extLst>
            <a:ext uri="{FF2B5EF4-FFF2-40B4-BE49-F238E27FC236}">
              <a16:creationId xmlns:a16="http://schemas.microsoft.com/office/drawing/2014/main" id="{E454186F-F587-454F-9882-18AF4C2F560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4531" name="Text Box 781">
          <a:extLst>
            <a:ext uri="{FF2B5EF4-FFF2-40B4-BE49-F238E27FC236}">
              <a16:creationId xmlns:a16="http://schemas.microsoft.com/office/drawing/2014/main" id="{B401737B-9156-42B0-9177-88441927EC4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5"/>
    <xdr:sp macro="" textlink="">
      <xdr:nvSpPr>
        <xdr:cNvPr id="4532" name="Text Box 782">
          <a:extLst>
            <a:ext uri="{FF2B5EF4-FFF2-40B4-BE49-F238E27FC236}">
              <a16:creationId xmlns:a16="http://schemas.microsoft.com/office/drawing/2014/main" id="{BD267E3F-E45D-4A64-A1C6-CF390F96B081}"/>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4533" name="Text Box 783">
          <a:extLst>
            <a:ext uri="{FF2B5EF4-FFF2-40B4-BE49-F238E27FC236}">
              <a16:creationId xmlns:a16="http://schemas.microsoft.com/office/drawing/2014/main" id="{E535ECE5-BD86-4E27-949C-30683E185CB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4534" name="Text Box 784">
          <a:extLst>
            <a:ext uri="{FF2B5EF4-FFF2-40B4-BE49-F238E27FC236}">
              <a16:creationId xmlns:a16="http://schemas.microsoft.com/office/drawing/2014/main" id="{2FC63963-90BB-4E03-8507-E2C0F83F805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5"/>
    <xdr:sp macro="" textlink="">
      <xdr:nvSpPr>
        <xdr:cNvPr id="4535" name="Text Box 785">
          <a:extLst>
            <a:ext uri="{FF2B5EF4-FFF2-40B4-BE49-F238E27FC236}">
              <a16:creationId xmlns:a16="http://schemas.microsoft.com/office/drawing/2014/main" id="{7A29C42E-D8E9-4B30-AF45-B408783115BB}"/>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4536" name="Text Box 786">
          <a:extLst>
            <a:ext uri="{FF2B5EF4-FFF2-40B4-BE49-F238E27FC236}">
              <a16:creationId xmlns:a16="http://schemas.microsoft.com/office/drawing/2014/main" id="{939CF3A7-49ED-4043-A73F-66BD268EFC0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4537" name="Text Box 787">
          <a:extLst>
            <a:ext uri="{FF2B5EF4-FFF2-40B4-BE49-F238E27FC236}">
              <a16:creationId xmlns:a16="http://schemas.microsoft.com/office/drawing/2014/main" id="{28438E3C-A118-417E-81F0-7DAD916648C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5"/>
    <xdr:sp macro="" textlink="">
      <xdr:nvSpPr>
        <xdr:cNvPr id="4538" name="Text Box 788">
          <a:extLst>
            <a:ext uri="{FF2B5EF4-FFF2-40B4-BE49-F238E27FC236}">
              <a16:creationId xmlns:a16="http://schemas.microsoft.com/office/drawing/2014/main" id="{AB44FCC1-3E3F-4667-BAC6-0ABD1E5DFADA}"/>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4539" name="Text Box 789">
          <a:extLst>
            <a:ext uri="{FF2B5EF4-FFF2-40B4-BE49-F238E27FC236}">
              <a16:creationId xmlns:a16="http://schemas.microsoft.com/office/drawing/2014/main" id="{5318E16D-6ADE-4FCC-B403-829371C06C1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4540" name="Text Box 790">
          <a:extLst>
            <a:ext uri="{FF2B5EF4-FFF2-40B4-BE49-F238E27FC236}">
              <a16:creationId xmlns:a16="http://schemas.microsoft.com/office/drawing/2014/main" id="{B701B810-826A-4D29-A3C6-436067BAB85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5"/>
    <xdr:sp macro="" textlink="">
      <xdr:nvSpPr>
        <xdr:cNvPr id="4541" name="Text Box 791">
          <a:extLst>
            <a:ext uri="{FF2B5EF4-FFF2-40B4-BE49-F238E27FC236}">
              <a16:creationId xmlns:a16="http://schemas.microsoft.com/office/drawing/2014/main" id="{8A319D17-4A02-457D-8A7C-ECCF2CF6FE78}"/>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4542" name="Text Box 792">
          <a:extLst>
            <a:ext uri="{FF2B5EF4-FFF2-40B4-BE49-F238E27FC236}">
              <a16:creationId xmlns:a16="http://schemas.microsoft.com/office/drawing/2014/main" id="{C643EAC4-C11C-4228-B560-8F0FAEB6FBC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4543" name="Text Box 793">
          <a:extLst>
            <a:ext uri="{FF2B5EF4-FFF2-40B4-BE49-F238E27FC236}">
              <a16:creationId xmlns:a16="http://schemas.microsoft.com/office/drawing/2014/main" id="{39FD09B7-F29D-4564-B0A7-509734FB36F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5"/>
    <xdr:sp macro="" textlink="">
      <xdr:nvSpPr>
        <xdr:cNvPr id="4544" name="Text Box 794">
          <a:extLst>
            <a:ext uri="{FF2B5EF4-FFF2-40B4-BE49-F238E27FC236}">
              <a16:creationId xmlns:a16="http://schemas.microsoft.com/office/drawing/2014/main" id="{F6A9C2CA-AB14-453D-A796-DDDEC249DD9A}"/>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4545" name="Text Box 795">
          <a:extLst>
            <a:ext uri="{FF2B5EF4-FFF2-40B4-BE49-F238E27FC236}">
              <a16:creationId xmlns:a16="http://schemas.microsoft.com/office/drawing/2014/main" id="{5A35650B-E887-4D17-B496-45FC7B92B15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4546" name="Text Box 796">
          <a:extLst>
            <a:ext uri="{FF2B5EF4-FFF2-40B4-BE49-F238E27FC236}">
              <a16:creationId xmlns:a16="http://schemas.microsoft.com/office/drawing/2014/main" id="{9D9B93AE-4D23-4FF7-8B91-469BF225B6C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5"/>
    <xdr:sp macro="" textlink="">
      <xdr:nvSpPr>
        <xdr:cNvPr id="4547" name="Text Box 797">
          <a:extLst>
            <a:ext uri="{FF2B5EF4-FFF2-40B4-BE49-F238E27FC236}">
              <a16:creationId xmlns:a16="http://schemas.microsoft.com/office/drawing/2014/main" id="{CE53F264-8C77-4358-8440-5CB8A7EE9FAE}"/>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5"/>
    <xdr:sp macro="" textlink="">
      <xdr:nvSpPr>
        <xdr:cNvPr id="4548" name="Text Box 798">
          <a:extLst>
            <a:ext uri="{FF2B5EF4-FFF2-40B4-BE49-F238E27FC236}">
              <a16:creationId xmlns:a16="http://schemas.microsoft.com/office/drawing/2014/main" id="{890888F2-1084-4676-969A-8B901CA070A3}"/>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4549" name="Text Box 799">
          <a:extLst>
            <a:ext uri="{FF2B5EF4-FFF2-40B4-BE49-F238E27FC236}">
              <a16:creationId xmlns:a16="http://schemas.microsoft.com/office/drawing/2014/main" id="{B965A9F1-0E3A-4EAD-A4B7-5FFA7186B14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4550" name="Text Box 800">
          <a:extLst>
            <a:ext uri="{FF2B5EF4-FFF2-40B4-BE49-F238E27FC236}">
              <a16:creationId xmlns:a16="http://schemas.microsoft.com/office/drawing/2014/main" id="{F000EA36-5F3F-4992-B918-9BC52054094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5"/>
    <xdr:sp macro="" textlink="">
      <xdr:nvSpPr>
        <xdr:cNvPr id="4551" name="Text Box 801">
          <a:extLst>
            <a:ext uri="{FF2B5EF4-FFF2-40B4-BE49-F238E27FC236}">
              <a16:creationId xmlns:a16="http://schemas.microsoft.com/office/drawing/2014/main" id="{20E93A71-BBAF-4AAB-935B-CB398D2EC81A}"/>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4552" name="Text Box 802">
          <a:extLst>
            <a:ext uri="{FF2B5EF4-FFF2-40B4-BE49-F238E27FC236}">
              <a16:creationId xmlns:a16="http://schemas.microsoft.com/office/drawing/2014/main" id="{E4DB7032-53FC-4F98-9782-7E8191C2591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4553" name="Text Box 803">
          <a:extLst>
            <a:ext uri="{FF2B5EF4-FFF2-40B4-BE49-F238E27FC236}">
              <a16:creationId xmlns:a16="http://schemas.microsoft.com/office/drawing/2014/main" id="{455E09A0-2D64-427A-89BD-A6A66CB73AC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5"/>
    <xdr:sp macro="" textlink="">
      <xdr:nvSpPr>
        <xdr:cNvPr id="4554" name="Text Box 804">
          <a:extLst>
            <a:ext uri="{FF2B5EF4-FFF2-40B4-BE49-F238E27FC236}">
              <a16:creationId xmlns:a16="http://schemas.microsoft.com/office/drawing/2014/main" id="{D3804B7D-401E-419B-B102-5BE4271F3ED0}"/>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4555" name="Text Box 805">
          <a:extLst>
            <a:ext uri="{FF2B5EF4-FFF2-40B4-BE49-F238E27FC236}">
              <a16:creationId xmlns:a16="http://schemas.microsoft.com/office/drawing/2014/main" id="{D88B5BCC-E0F5-42C3-933F-1AEA74C2A54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4556" name="Text Box 806">
          <a:extLst>
            <a:ext uri="{FF2B5EF4-FFF2-40B4-BE49-F238E27FC236}">
              <a16:creationId xmlns:a16="http://schemas.microsoft.com/office/drawing/2014/main" id="{A366EA88-4AD3-41D2-BB59-D6185AE59C1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5"/>
    <xdr:sp macro="" textlink="">
      <xdr:nvSpPr>
        <xdr:cNvPr id="4557" name="Text Box 807">
          <a:extLst>
            <a:ext uri="{FF2B5EF4-FFF2-40B4-BE49-F238E27FC236}">
              <a16:creationId xmlns:a16="http://schemas.microsoft.com/office/drawing/2014/main" id="{B6E0B662-E11C-4B59-805B-F30F613F9A2F}"/>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4558" name="Text Box 808">
          <a:extLst>
            <a:ext uri="{FF2B5EF4-FFF2-40B4-BE49-F238E27FC236}">
              <a16:creationId xmlns:a16="http://schemas.microsoft.com/office/drawing/2014/main" id="{C569B314-D0D2-459E-B68D-C4A7F591E96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4559" name="Text Box 809">
          <a:extLst>
            <a:ext uri="{FF2B5EF4-FFF2-40B4-BE49-F238E27FC236}">
              <a16:creationId xmlns:a16="http://schemas.microsoft.com/office/drawing/2014/main" id="{5EB64681-55EC-4336-A2C0-8EED93F126A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4"/>
    <xdr:sp macro="" textlink="">
      <xdr:nvSpPr>
        <xdr:cNvPr id="4560" name="Text Box 810">
          <a:extLst>
            <a:ext uri="{FF2B5EF4-FFF2-40B4-BE49-F238E27FC236}">
              <a16:creationId xmlns:a16="http://schemas.microsoft.com/office/drawing/2014/main" id="{36AEACF8-305A-4469-B39E-83A545D575AC}"/>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4561" name="Text Box 811">
          <a:extLst>
            <a:ext uri="{FF2B5EF4-FFF2-40B4-BE49-F238E27FC236}">
              <a16:creationId xmlns:a16="http://schemas.microsoft.com/office/drawing/2014/main" id="{C5DAAEC4-8FD9-4343-A0B2-7EA2B6B928C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4562" name="Text Box 812">
          <a:extLst>
            <a:ext uri="{FF2B5EF4-FFF2-40B4-BE49-F238E27FC236}">
              <a16:creationId xmlns:a16="http://schemas.microsoft.com/office/drawing/2014/main" id="{3A3335AC-D1D3-4520-92F5-70210E55834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4"/>
    <xdr:sp macro="" textlink="">
      <xdr:nvSpPr>
        <xdr:cNvPr id="4563" name="Text Box 813">
          <a:extLst>
            <a:ext uri="{FF2B5EF4-FFF2-40B4-BE49-F238E27FC236}">
              <a16:creationId xmlns:a16="http://schemas.microsoft.com/office/drawing/2014/main" id="{E3001892-BF76-4571-ADC0-A6F0A37DA99A}"/>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4564" name="Text Box 814">
          <a:extLst>
            <a:ext uri="{FF2B5EF4-FFF2-40B4-BE49-F238E27FC236}">
              <a16:creationId xmlns:a16="http://schemas.microsoft.com/office/drawing/2014/main" id="{62FCD4BE-AA0E-42BB-B147-ECB0BBB0D91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4565" name="Text Box 815">
          <a:extLst>
            <a:ext uri="{FF2B5EF4-FFF2-40B4-BE49-F238E27FC236}">
              <a16:creationId xmlns:a16="http://schemas.microsoft.com/office/drawing/2014/main" id="{31FE88C9-A0C7-4FAC-BAD0-FC4DA45FFB3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4"/>
    <xdr:sp macro="" textlink="">
      <xdr:nvSpPr>
        <xdr:cNvPr id="4566" name="Text Box 816">
          <a:extLst>
            <a:ext uri="{FF2B5EF4-FFF2-40B4-BE49-F238E27FC236}">
              <a16:creationId xmlns:a16="http://schemas.microsoft.com/office/drawing/2014/main" id="{A6E43E9A-A2F6-4A0C-88B6-8C6385872E13}"/>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4"/>
    <xdr:sp macro="" textlink="">
      <xdr:nvSpPr>
        <xdr:cNvPr id="4567" name="Text Box 817">
          <a:extLst>
            <a:ext uri="{FF2B5EF4-FFF2-40B4-BE49-F238E27FC236}">
              <a16:creationId xmlns:a16="http://schemas.microsoft.com/office/drawing/2014/main" id="{6FCF3D6E-002A-47C7-BED0-7F1FB85AAF51}"/>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4568" name="Text Box 818">
          <a:extLst>
            <a:ext uri="{FF2B5EF4-FFF2-40B4-BE49-F238E27FC236}">
              <a16:creationId xmlns:a16="http://schemas.microsoft.com/office/drawing/2014/main" id="{78C75E7B-7D0D-4E30-B311-96E9E940B14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4569" name="Text Box 819">
          <a:extLst>
            <a:ext uri="{FF2B5EF4-FFF2-40B4-BE49-F238E27FC236}">
              <a16:creationId xmlns:a16="http://schemas.microsoft.com/office/drawing/2014/main" id="{141ED945-D4A3-4408-B7FA-072441DFA52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4"/>
    <xdr:sp macro="" textlink="">
      <xdr:nvSpPr>
        <xdr:cNvPr id="4570" name="Text Box 820">
          <a:extLst>
            <a:ext uri="{FF2B5EF4-FFF2-40B4-BE49-F238E27FC236}">
              <a16:creationId xmlns:a16="http://schemas.microsoft.com/office/drawing/2014/main" id="{28F22429-44C6-4379-9DB6-99E5BED2E87F}"/>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4571" name="Text Box 821">
          <a:extLst>
            <a:ext uri="{FF2B5EF4-FFF2-40B4-BE49-F238E27FC236}">
              <a16:creationId xmlns:a16="http://schemas.microsoft.com/office/drawing/2014/main" id="{0A4BE331-D5AB-4197-9817-F423E8D4FAD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4572" name="Text Box 822">
          <a:extLst>
            <a:ext uri="{FF2B5EF4-FFF2-40B4-BE49-F238E27FC236}">
              <a16:creationId xmlns:a16="http://schemas.microsoft.com/office/drawing/2014/main" id="{DFDE8B72-FC06-4680-992F-706D09310F98}"/>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4"/>
    <xdr:sp macro="" textlink="">
      <xdr:nvSpPr>
        <xdr:cNvPr id="4573" name="Text Box 823">
          <a:extLst>
            <a:ext uri="{FF2B5EF4-FFF2-40B4-BE49-F238E27FC236}">
              <a16:creationId xmlns:a16="http://schemas.microsoft.com/office/drawing/2014/main" id="{66495C85-5DD8-44BA-9080-82FE2CEAF168}"/>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4574" name="Text Box 824">
          <a:extLst>
            <a:ext uri="{FF2B5EF4-FFF2-40B4-BE49-F238E27FC236}">
              <a16:creationId xmlns:a16="http://schemas.microsoft.com/office/drawing/2014/main" id="{8E20E68E-754E-40FF-A55B-AF2029937EC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4575" name="Text Box 825">
          <a:extLst>
            <a:ext uri="{FF2B5EF4-FFF2-40B4-BE49-F238E27FC236}">
              <a16:creationId xmlns:a16="http://schemas.microsoft.com/office/drawing/2014/main" id="{5D78366A-BDCD-4362-A792-32358FF73D1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4"/>
    <xdr:sp macro="" textlink="">
      <xdr:nvSpPr>
        <xdr:cNvPr id="4576" name="Text Box 826">
          <a:extLst>
            <a:ext uri="{FF2B5EF4-FFF2-40B4-BE49-F238E27FC236}">
              <a16:creationId xmlns:a16="http://schemas.microsoft.com/office/drawing/2014/main" id="{4BA0E618-7E77-4212-A870-7226ACEF1883}"/>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4577" name="Text Box 827">
          <a:extLst>
            <a:ext uri="{FF2B5EF4-FFF2-40B4-BE49-F238E27FC236}">
              <a16:creationId xmlns:a16="http://schemas.microsoft.com/office/drawing/2014/main" id="{B4C0B606-EE26-44FA-A528-28A27845DB8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4578" name="Text Box 828">
          <a:extLst>
            <a:ext uri="{FF2B5EF4-FFF2-40B4-BE49-F238E27FC236}">
              <a16:creationId xmlns:a16="http://schemas.microsoft.com/office/drawing/2014/main" id="{09ECA666-C0B3-46CD-9064-A852437E8A9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5"/>
    <xdr:sp macro="" textlink="">
      <xdr:nvSpPr>
        <xdr:cNvPr id="4579" name="Text Box 829">
          <a:extLst>
            <a:ext uri="{FF2B5EF4-FFF2-40B4-BE49-F238E27FC236}">
              <a16:creationId xmlns:a16="http://schemas.microsoft.com/office/drawing/2014/main" id="{B68E8201-EDC5-4F18-9BF0-159101DAA3F9}"/>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4580" name="Text Box 830">
          <a:extLst>
            <a:ext uri="{FF2B5EF4-FFF2-40B4-BE49-F238E27FC236}">
              <a16:creationId xmlns:a16="http://schemas.microsoft.com/office/drawing/2014/main" id="{CCC1E5CB-C909-486B-B0FC-7D741722977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4581" name="Text Box 831">
          <a:extLst>
            <a:ext uri="{FF2B5EF4-FFF2-40B4-BE49-F238E27FC236}">
              <a16:creationId xmlns:a16="http://schemas.microsoft.com/office/drawing/2014/main" id="{5A9E647E-640E-49C0-9D0B-C3582A222F6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5"/>
    <xdr:sp macro="" textlink="">
      <xdr:nvSpPr>
        <xdr:cNvPr id="4582" name="Text Box 832">
          <a:extLst>
            <a:ext uri="{FF2B5EF4-FFF2-40B4-BE49-F238E27FC236}">
              <a16:creationId xmlns:a16="http://schemas.microsoft.com/office/drawing/2014/main" id="{C76A70D1-A91F-49FB-878C-F4D58B855E81}"/>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4583" name="Text Box 833">
          <a:extLst>
            <a:ext uri="{FF2B5EF4-FFF2-40B4-BE49-F238E27FC236}">
              <a16:creationId xmlns:a16="http://schemas.microsoft.com/office/drawing/2014/main" id="{38CA9884-DD1B-4BB5-9319-A21726377A0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4584" name="Text Box 834">
          <a:extLst>
            <a:ext uri="{FF2B5EF4-FFF2-40B4-BE49-F238E27FC236}">
              <a16:creationId xmlns:a16="http://schemas.microsoft.com/office/drawing/2014/main" id="{9531F220-9381-49CB-9968-D51643F4879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5"/>
    <xdr:sp macro="" textlink="">
      <xdr:nvSpPr>
        <xdr:cNvPr id="4585" name="Text Box 835">
          <a:extLst>
            <a:ext uri="{FF2B5EF4-FFF2-40B4-BE49-F238E27FC236}">
              <a16:creationId xmlns:a16="http://schemas.microsoft.com/office/drawing/2014/main" id="{0D752B12-692F-44E7-B304-2DE45A7C4AE8}"/>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5"/>
    <xdr:sp macro="" textlink="">
      <xdr:nvSpPr>
        <xdr:cNvPr id="4586" name="Text Box 836">
          <a:extLst>
            <a:ext uri="{FF2B5EF4-FFF2-40B4-BE49-F238E27FC236}">
              <a16:creationId xmlns:a16="http://schemas.microsoft.com/office/drawing/2014/main" id="{3A649613-F167-4293-ADBB-D16CF2FC969D}"/>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4587" name="Text Box 837">
          <a:extLst>
            <a:ext uri="{FF2B5EF4-FFF2-40B4-BE49-F238E27FC236}">
              <a16:creationId xmlns:a16="http://schemas.microsoft.com/office/drawing/2014/main" id="{A339DDC7-F8CF-409B-A46A-BB721E493C6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4588" name="Text Box 838">
          <a:extLst>
            <a:ext uri="{FF2B5EF4-FFF2-40B4-BE49-F238E27FC236}">
              <a16:creationId xmlns:a16="http://schemas.microsoft.com/office/drawing/2014/main" id="{A64047C9-FF4C-4B97-B240-74B03C83592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5"/>
    <xdr:sp macro="" textlink="">
      <xdr:nvSpPr>
        <xdr:cNvPr id="4589" name="Text Box 839">
          <a:extLst>
            <a:ext uri="{FF2B5EF4-FFF2-40B4-BE49-F238E27FC236}">
              <a16:creationId xmlns:a16="http://schemas.microsoft.com/office/drawing/2014/main" id="{7F7DE15D-3142-4542-8403-D48E7F481F5F}"/>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4590" name="Text Box 840">
          <a:extLst>
            <a:ext uri="{FF2B5EF4-FFF2-40B4-BE49-F238E27FC236}">
              <a16:creationId xmlns:a16="http://schemas.microsoft.com/office/drawing/2014/main" id="{90D7C9ED-A2D1-409D-A32A-BAD30B03556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4591" name="Text Box 841">
          <a:extLst>
            <a:ext uri="{FF2B5EF4-FFF2-40B4-BE49-F238E27FC236}">
              <a16:creationId xmlns:a16="http://schemas.microsoft.com/office/drawing/2014/main" id="{BFC9DA5E-9423-4DE2-89F8-425FB166AA28}"/>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5"/>
    <xdr:sp macro="" textlink="">
      <xdr:nvSpPr>
        <xdr:cNvPr id="4592" name="Text Box 842">
          <a:extLst>
            <a:ext uri="{FF2B5EF4-FFF2-40B4-BE49-F238E27FC236}">
              <a16:creationId xmlns:a16="http://schemas.microsoft.com/office/drawing/2014/main" id="{8A80A111-9C13-4D5E-9114-5BADDD1F5804}"/>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4593" name="Text Box 843">
          <a:extLst>
            <a:ext uri="{FF2B5EF4-FFF2-40B4-BE49-F238E27FC236}">
              <a16:creationId xmlns:a16="http://schemas.microsoft.com/office/drawing/2014/main" id="{1342C12E-8688-44A0-B006-6224F237FD8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4594" name="Text Box 844">
          <a:extLst>
            <a:ext uri="{FF2B5EF4-FFF2-40B4-BE49-F238E27FC236}">
              <a16:creationId xmlns:a16="http://schemas.microsoft.com/office/drawing/2014/main" id="{FFC3F3A2-4C05-4F8D-BF3B-E6FCB4F4578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5"/>
    <xdr:sp macro="" textlink="">
      <xdr:nvSpPr>
        <xdr:cNvPr id="4595" name="Text Box 845">
          <a:extLst>
            <a:ext uri="{FF2B5EF4-FFF2-40B4-BE49-F238E27FC236}">
              <a16:creationId xmlns:a16="http://schemas.microsoft.com/office/drawing/2014/main" id="{8FACC70A-9422-441A-A30B-A732462EFCE6}"/>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4596" name="Text Box 846">
          <a:extLst>
            <a:ext uri="{FF2B5EF4-FFF2-40B4-BE49-F238E27FC236}">
              <a16:creationId xmlns:a16="http://schemas.microsoft.com/office/drawing/2014/main" id="{04C7F9C7-2C2A-4691-9276-EBE6D5A94CD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4597" name="Text Box 847">
          <a:extLst>
            <a:ext uri="{FF2B5EF4-FFF2-40B4-BE49-F238E27FC236}">
              <a16:creationId xmlns:a16="http://schemas.microsoft.com/office/drawing/2014/main" id="{C20E7E8B-42D7-47FF-B827-CE8A8FB6B40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6"/>
    <xdr:sp macro="" textlink="">
      <xdr:nvSpPr>
        <xdr:cNvPr id="4598" name="Text Box 848">
          <a:extLst>
            <a:ext uri="{FF2B5EF4-FFF2-40B4-BE49-F238E27FC236}">
              <a16:creationId xmlns:a16="http://schemas.microsoft.com/office/drawing/2014/main" id="{7E51E3AC-8BC4-4442-BB87-E29D9928EDD4}"/>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4599" name="Text Box 849">
          <a:extLst>
            <a:ext uri="{FF2B5EF4-FFF2-40B4-BE49-F238E27FC236}">
              <a16:creationId xmlns:a16="http://schemas.microsoft.com/office/drawing/2014/main" id="{10189EBB-73A5-489D-AA88-261D5BA50CA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4600" name="Text Box 850">
          <a:extLst>
            <a:ext uri="{FF2B5EF4-FFF2-40B4-BE49-F238E27FC236}">
              <a16:creationId xmlns:a16="http://schemas.microsoft.com/office/drawing/2014/main" id="{1E728BD9-0F64-4B36-976F-CF6E089C9468}"/>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6"/>
    <xdr:sp macro="" textlink="">
      <xdr:nvSpPr>
        <xdr:cNvPr id="4601" name="Text Box 851">
          <a:extLst>
            <a:ext uri="{FF2B5EF4-FFF2-40B4-BE49-F238E27FC236}">
              <a16:creationId xmlns:a16="http://schemas.microsoft.com/office/drawing/2014/main" id="{92CCCDD1-0D85-45CD-AF28-5E47823F4530}"/>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4602" name="Text Box 852">
          <a:extLst>
            <a:ext uri="{FF2B5EF4-FFF2-40B4-BE49-F238E27FC236}">
              <a16:creationId xmlns:a16="http://schemas.microsoft.com/office/drawing/2014/main" id="{FB028C2F-4163-467A-88B0-E7052C17E22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4603" name="Text Box 853">
          <a:extLst>
            <a:ext uri="{FF2B5EF4-FFF2-40B4-BE49-F238E27FC236}">
              <a16:creationId xmlns:a16="http://schemas.microsoft.com/office/drawing/2014/main" id="{6F916276-667B-490A-8B81-9AC51DCFDB7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6"/>
    <xdr:sp macro="" textlink="">
      <xdr:nvSpPr>
        <xdr:cNvPr id="4604" name="Text Box 854">
          <a:extLst>
            <a:ext uri="{FF2B5EF4-FFF2-40B4-BE49-F238E27FC236}">
              <a16:creationId xmlns:a16="http://schemas.microsoft.com/office/drawing/2014/main" id="{7292E7A4-4800-4D6B-BEBC-936293D97984}"/>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6"/>
    <xdr:sp macro="" textlink="">
      <xdr:nvSpPr>
        <xdr:cNvPr id="4605" name="Text Box 855">
          <a:extLst>
            <a:ext uri="{FF2B5EF4-FFF2-40B4-BE49-F238E27FC236}">
              <a16:creationId xmlns:a16="http://schemas.microsoft.com/office/drawing/2014/main" id="{556DEDAE-C098-43E0-AFE5-8A85F5F0EFC8}"/>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4606" name="Text Box 856">
          <a:extLst>
            <a:ext uri="{FF2B5EF4-FFF2-40B4-BE49-F238E27FC236}">
              <a16:creationId xmlns:a16="http://schemas.microsoft.com/office/drawing/2014/main" id="{19004C5E-35F1-45E0-BB90-4A8909C8C35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4607" name="Text Box 857">
          <a:extLst>
            <a:ext uri="{FF2B5EF4-FFF2-40B4-BE49-F238E27FC236}">
              <a16:creationId xmlns:a16="http://schemas.microsoft.com/office/drawing/2014/main" id="{90E71FD2-4E1F-4D8A-98F1-4E733A6FD4E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6"/>
    <xdr:sp macro="" textlink="">
      <xdr:nvSpPr>
        <xdr:cNvPr id="4608" name="Text Box 858">
          <a:extLst>
            <a:ext uri="{FF2B5EF4-FFF2-40B4-BE49-F238E27FC236}">
              <a16:creationId xmlns:a16="http://schemas.microsoft.com/office/drawing/2014/main" id="{847EFA48-7005-4FC7-AC4E-BD612E981230}"/>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4609" name="Text Box 859">
          <a:extLst>
            <a:ext uri="{FF2B5EF4-FFF2-40B4-BE49-F238E27FC236}">
              <a16:creationId xmlns:a16="http://schemas.microsoft.com/office/drawing/2014/main" id="{0A061D1E-FB6D-4DE7-8097-020DC472645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4610" name="Text Box 860">
          <a:extLst>
            <a:ext uri="{FF2B5EF4-FFF2-40B4-BE49-F238E27FC236}">
              <a16:creationId xmlns:a16="http://schemas.microsoft.com/office/drawing/2014/main" id="{C88E8FC4-863E-4141-B173-767F575A14B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6"/>
    <xdr:sp macro="" textlink="">
      <xdr:nvSpPr>
        <xdr:cNvPr id="4611" name="Text Box 861">
          <a:extLst>
            <a:ext uri="{FF2B5EF4-FFF2-40B4-BE49-F238E27FC236}">
              <a16:creationId xmlns:a16="http://schemas.microsoft.com/office/drawing/2014/main" id="{C54F2FD3-D96D-469E-B478-7F271CCCEDB8}"/>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4612" name="Text Box 862">
          <a:extLst>
            <a:ext uri="{FF2B5EF4-FFF2-40B4-BE49-F238E27FC236}">
              <a16:creationId xmlns:a16="http://schemas.microsoft.com/office/drawing/2014/main" id="{6545D668-EFE2-4EBF-92A4-9C8A22A1FBC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4613" name="Text Box 863">
          <a:extLst>
            <a:ext uri="{FF2B5EF4-FFF2-40B4-BE49-F238E27FC236}">
              <a16:creationId xmlns:a16="http://schemas.microsoft.com/office/drawing/2014/main" id="{C01C010B-7CAB-44F0-93C6-A234E556338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6"/>
    <xdr:sp macro="" textlink="">
      <xdr:nvSpPr>
        <xdr:cNvPr id="4614" name="Text Box 864">
          <a:extLst>
            <a:ext uri="{FF2B5EF4-FFF2-40B4-BE49-F238E27FC236}">
              <a16:creationId xmlns:a16="http://schemas.microsoft.com/office/drawing/2014/main" id="{78670C4A-035E-48A5-8E6B-42514E3D53F9}"/>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4615" name="Text Box 865">
          <a:extLst>
            <a:ext uri="{FF2B5EF4-FFF2-40B4-BE49-F238E27FC236}">
              <a16:creationId xmlns:a16="http://schemas.microsoft.com/office/drawing/2014/main" id="{296A58BD-ADAE-4EA2-AFFC-B6D4F73D19A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38100"/>
    <xdr:sp macro="" textlink="">
      <xdr:nvSpPr>
        <xdr:cNvPr id="4616" name="Text Box 866">
          <a:extLst>
            <a:ext uri="{FF2B5EF4-FFF2-40B4-BE49-F238E27FC236}">
              <a16:creationId xmlns:a16="http://schemas.microsoft.com/office/drawing/2014/main" id="{85A927E5-A324-4343-8552-8D9D7835026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19</xdr:row>
      <xdr:rowOff>0</xdr:rowOff>
    </xdr:from>
    <xdr:ext cx="0" cy="28576"/>
    <xdr:sp macro="" textlink="">
      <xdr:nvSpPr>
        <xdr:cNvPr id="4617" name="Text Box 867">
          <a:extLst>
            <a:ext uri="{FF2B5EF4-FFF2-40B4-BE49-F238E27FC236}">
              <a16:creationId xmlns:a16="http://schemas.microsoft.com/office/drawing/2014/main" id="{09C2C87F-CA82-4918-91F8-99B45AC115C3}"/>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781050</xdr:colOff>
      <xdr:row>19</xdr:row>
      <xdr:rowOff>0</xdr:rowOff>
    </xdr:from>
    <xdr:ext cx="0" cy="38100"/>
    <xdr:sp macro="" textlink="">
      <xdr:nvSpPr>
        <xdr:cNvPr id="4618" name="Text Box 868">
          <a:extLst>
            <a:ext uri="{FF2B5EF4-FFF2-40B4-BE49-F238E27FC236}">
              <a16:creationId xmlns:a16="http://schemas.microsoft.com/office/drawing/2014/main" id="{1CF63EF1-D3AB-495C-9D1D-F920B22A2F50}"/>
            </a:ext>
          </a:extLst>
        </xdr:cNvPr>
        <xdr:cNvSpPr txBox="1">
          <a:spLocks noChangeArrowheads="1"/>
        </xdr:cNvSpPr>
      </xdr:nvSpPr>
      <xdr:spPr bwMode="auto">
        <a:xfrm>
          <a:off x="136207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2590800</xdr:colOff>
      <xdr:row>19</xdr:row>
      <xdr:rowOff>0</xdr:rowOff>
    </xdr:from>
    <xdr:ext cx="0" cy="38100"/>
    <xdr:sp macro="" textlink="">
      <xdr:nvSpPr>
        <xdr:cNvPr id="4619" name="Text Box 869">
          <a:extLst>
            <a:ext uri="{FF2B5EF4-FFF2-40B4-BE49-F238E27FC236}">
              <a16:creationId xmlns:a16="http://schemas.microsoft.com/office/drawing/2014/main" id="{8565D135-31F8-4C6A-951C-393A9A8A5B73}"/>
            </a:ext>
          </a:extLst>
        </xdr:cNvPr>
        <xdr:cNvSpPr txBox="1">
          <a:spLocks noChangeArrowheads="1"/>
        </xdr:cNvSpPr>
      </xdr:nvSpPr>
      <xdr:spPr bwMode="auto">
        <a:xfrm>
          <a:off x="31718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4620" name="Text Box 101">
          <a:extLst>
            <a:ext uri="{FF2B5EF4-FFF2-40B4-BE49-F238E27FC236}">
              <a16:creationId xmlns:a16="http://schemas.microsoft.com/office/drawing/2014/main" id="{61FB7CA6-8B3C-462E-A3A8-7521BB46711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4621" name="Text Box 102">
          <a:extLst>
            <a:ext uri="{FF2B5EF4-FFF2-40B4-BE49-F238E27FC236}">
              <a16:creationId xmlns:a16="http://schemas.microsoft.com/office/drawing/2014/main" id="{59850C9F-2A3A-4EDA-9009-42FCC99EEE1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4622" name="Text Box 103">
          <a:extLst>
            <a:ext uri="{FF2B5EF4-FFF2-40B4-BE49-F238E27FC236}">
              <a16:creationId xmlns:a16="http://schemas.microsoft.com/office/drawing/2014/main" id="{05A0C344-41DA-4088-A022-7C4C96273B74}"/>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4623" name="Text Box 104">
          <a:extLst>
            <a:ext uri="{FF2B5EF4-FFF2-40B4-BE49-F238E27FC236}">
              <a16:creationId xmlns:a16="http://schemas.microsoft.com/office/drawing/2014/main" id="{9A374BC0-7726-4E79-9E21-EE991597DF1B}"/>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4624" name="Text Box 105">
          <a:extLst>
            <a:ext uri="{FF2B5EF4-FFF2-40B4-BE49-F238E27FC236}">
              <a16:creationId xmlns:a16="http://schemas.microsoft.com/office/drawing/2014/main" id="{8C47A2E1-67EE-4C3F-92FE-F8880312B708}"/>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4625" name="Text Box 106">
          <a:extLst>
            <a:ext uri="{FF2B5EF4-FFF2-40B4-BE49-F238E27FC236}">
              <a16:creationId xmlns:a16="http://schemas.microsoft.com/office/drawing/2014/main" id="{E8295ACF-5999-4A48-A5E0-736A299BE51F}"/>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4626" name="Text Box 107">
          <a:extLst>
            <a:ext uri="{FF2B5EF4-FFF2-40B4-BE49-F238E27FC236}">
              <a16:creationId xmlns:a16="http://schemas.microsoft.com/office/drawing/2014/main" id="{543FED83-0009-46AA-9EBC-E2329EF0A377}"/>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4627" name="Text Box 108">
          <a:extLst>
            <a:ext uri="{FF2B5EF4-FFF2-40B4-BE49-F238E27FC236}">
              <a16:creationId xmlns:a16="http://schemas.microsoft.com/office/drawing/2014/main" id="{986E5DEC-8418-4BC3-9D8A-040B3F307A53}"/>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4628" name="Text Box 109">
          <a:extLst>
            <a:ext uri="{FF2B5EF4-FFF2-40B4-BE49-F238E27FC236}">
              <a16:creationId xmlns:a16="http://schemas.microsoft.com/office/drawing/2014/main" id="{D682F8B9-8EFF-4B16-A7C4-86A92272D149}"/>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4629" name="Text Box 110">
          <a:extLst>
            <a:ext uri="{FF2B5EF4-FFF2-40B4-BE49-F238E27FC236}">
              <a16:creationId xmlns:a16="http://schemas.microsoft.com/office/drawing/2014/main" id="{6DEE3514-A3B0-4C34-9785-7E1A4A62D52C}"/>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4630" name="Text Box 111">
          <a:extLst>
            <a:ext uri="{FF2B5EF4-FFF2-40B4-BE49-F238E27FC236}">
              <a16:creationId xmlns:a16="http://schemas.microsoft.com/office/drawing/2014/main" id="{D86BB88A-F4F3-452E-A3A7-676C34693261}"/>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4631" name="Text Box 112">
          <a:extLst>
            <a:ext uri="{FF2B5EF4-FFF2-40B4-BE49-F238E27FC236}">
              <a16:creationId xmlns:a16="http://schemas.microsoft.com/office/drawing/2014/main" id="{66546E65-B93E-4CB9-9BCC-02ABA9F4449E}"/>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4632" name="Text Box 113">
          <a:extLst>
            <a:ext uri="{FF2B5EF4-FFF2-40B4-BE49-F238E27FC236}">
              <a16:creationId xmlns:a16="http://schemas.microsoft.com/office/drawing/2014/main" id="{7A7A8599-FB18-48B6-8C3F-BF81AE95E8D4}"/>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4633" name="Text Box 114">
          <a:extLst>
            <a:ext uri="{FF2B5EF4-FFF2-40B4-BE49-F238E27FC236}">
              <a16:creationId xmlns:a16="http://schemas.microsoft.com/office/drawing/2014/main" id="{467AC644-2C43-41D4-9FAA-CFC7F89F4607}"/>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4634" name="Text Box 115">
          <a:extLst>
            <a:ext uri="{FF2B5EF4-FFF2-40B4-BE49-F238E27FC236}">
              <a16:creationId xmlns:a16="http://schemas.microsoft.com/office/drawing/2014/main" id="{89104476-88E1-45D7-B7BC-59ED3FB53F6D}"/>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4635" name="Text Box 116">
          <a:extLst>
            <a:ext uri="{FF2B5EF4-FFF2-40B4-BE49-F238E27FC236}">
              <a16:creationId xmlns:a16="http://schemas.microsoft.com/office/drawing/2014/main" id="{C01CD881-7968-4B1B-8B8C-21457FACC411}"/>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4636" name="Text Box 117">
          <a:extLst>
            <a:ext uri="{FF2B5EF4-FFF2-40B4-BE49-F238E27FC236}">
              <a16:creationId xmlns:a16="http://schemas.microsoft.com/office/drawing/2014/main" id="{70255BAB-1986-4F49-A7B7-61BE0C976ADB}"/>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4637" name="Text Box 118">
          <a:extLst>
            <a:ext uri="{FF2B5EF4-FFF2-40B4-BE49-F238E27FC236}">
              <a16:creationId xmlns:a16="http://schemas.microsoft.com/office/drawing/2014/main" id="{D5FA97E7-8B97-4C59-B1ED-F4DBC50D5E0C}"/>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4638" name="Text Box 119">
          <a:extLst>
            <a:ext uri="{FF2B5EF4-FFF2-40B4-BE49-F238E27FC236}">
              <a16:creationId xmlns:a16="http://schemas.microsoft.com/office/drawing/2014/main" id="{40D280A0-5B84-4F70-979D-5A7CDB688E71}"/>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4639" name="Text Box 120">
          <a:extLst>
            <a:ext uri="{FF2B5EF4-FFF2-40B4-BE49-F238E27FC236}">
              <a16:creationId xmlns:a16="http://schemas.microsoft.com/office/drawing/2014/main" id="{0077AD93-BD8D-417C-88F6-BD6C5D35F6B0}"/>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4640" name="Text Box 121">
          <a:extLst>
            <a:ext uri="{FF2B5EF4-FFF2-40B4-BE49-F238E27FC236}">
              <a16:creationId xmlns:a16="http://schemas.microsoft.com/office/drawing/2014/main" id="{FA60DA59-38B2-42F8-98CE-FA08D99B3F37}"/>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4641" name="Text Box 122">
          <a:extLst>
            <a:ext uri="{FF2B5EF4-FFF2-40B4-BE49-F238E27FC236}">
              <a16:creationId xmlns:a16="http://schemas.microsoft.com/office/drawing/2014/main" id="{204E1127-3114-478C-8B41-982837661156}"/>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4642" name="Text Box 123">
          <a:extLst>
            <a:ext uri="{FF2B5EF4-FFF2-40B4-BE49-F238E27FC236}">
              <a16:creationId xmlns:a16="http://schemas.microsoft.com/office/drawing/2014/main" id="{15CA52CA-0CC3-4786-916D-7AF170C3ACB6}"/>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4643" name="Text Box 124">
          <a:extLst>
            <a:ext uri="{FF2B5EF4-FFF2-40B4-BE49-F238E27FC236}">
              <a16:creationId xmlns:a16="http://schemas.microsoft.com/office/drawing/2014/main" id="{23B5B8E3-8401-4D07-B08C-D696BEDF954C}"/>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4644" name="Text Box 125">
          <a:extLst>
            <a:ext uri="{FF2B5EF4-FFF2-40B4-BE49-F238E27FC236}">
              <a16:creationId xmlns:a16="http://schemas.microsoft.com/office/drawing/2014/main" id="{C44E1C3B-3264-4AAB-913A-8BDD68A04EC1}"/>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4645" name="Text Box 126">
          <a:extLst>
            <a:ext uri="{FF2B5EF4-FFF2-40B4-BE49-F238E27FC236}">
              <a16:creationId xmlns:a16="http://schemas.microsoft.com/office/drawing/2014/main" id="{A0A8EDAF-DA8C-49AF-A449-9D743F307003}"/>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4646" name="Text Box 127">
          <a:extLst>
            <a:ext uri="{FF2B5EF4-FFF2-40B4-BE49-F238E27FC236}">
              <a16:creationId xmlns:a16="http://schemas.microsoft.com/office/drawing/2014/main" id="{C2D2A8CF-5619-47D3-A161-B62E72EFAF49}"/>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4647" name="Text Box 128">
          <a:extLst>
            <a:ext uri="{FF2B5EF4-FFF2-40B4-BE49-F238E27FC236}">
              <a16:creationId xmlns:a16="http://schemas.microsoft.com/office/drawing/2014/main" id="{872A69AD-58B7-441A-86CF-A8CF4FC6AA1C}"/>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4648" name="Text Box 129">
          <a:extLst>
            <a:ext uri="{FF2B5EF4-FFF2-40B4-BE49-F238E27FC236}">
              <a16:creationId xmlns:a16="http://schemas.microsoft.com/office/drawing/2014/main" id="{F4666B1A-0DCC-48FF-9931-A51286763FAE}"/>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162204"/>
    <xdr:sp macro="" textlink="">
      <xdr:nvSpPr>
        <xdr:cNvPr id="4649" name="Text Box 130">
          <a:extLst>
            <a:ext uri="{FF2B5EF4-FFF2-40B4-BE49-F238E27FC236}">
              <a16:creationId xmlns:a16="http://schemas.microsoft.com/office/drawing/2014/main" id="{CA8C8D6C-BE7E-4A56-9B29-1C566754AF0C}"/>
            </a:ext>
          </a:extLst>
        </xdr:cNvPr>
        <xdr:cNvSpPr txBox="1">
          <a:spLocks noChangeArrowheads="1"/>
        </xdr:cNvSpPr>
      </xdr:nvSpPr>
      <xdr:spPr bwMode="auto">
        <a:xfrm>
          <a:off x="1076325" y="3438525"/>
          <a:ext cx="0" cy="1622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3"/>
    <xdr:sp macro="" textlink="">
      <xdr:nvSpPr>
        <xdr:cNvPr id="4650" name="Text Box 131">
          <a:extLst>
            <a:ext uri="{FF2B5EF4-FFF2-40B4-BE49-F238E27FC236}">
              <a16:creationId xmlns:a16="http://schemas.microsoft.com/office/drawing/2014/main" id="{AE72E315-87B8-4D80-ACE9-6CAAFD9F80A5}"/>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4651" name="Text Box 132">
          <a:extLst>
            <a:ext uri="{FF2B5EF4-FFF2-40B4-BE49-F238E27FC236}">
              <a16:creationId xmlns:a16="http://schemas.microsoft.com/office/drawing/2014/main" id="{162CC440-3C4D-4B56-BB8C-0328FA7B9A0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4652" name="Text Box 133">
          <a:extLst>
            <a:ext uri="{FF2B5EF4-FFF2-40B4-BE49-F238E27FC236}">
              <a16:creationId xmlns:a16="http://schemas.microsoft.com/office/drawing/2014/main" id="{6308ED60-DA47-4635-B7F8-CC63F2F9A51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5"/>
    <xdr:sp macro="" textlink="">
      <xdr:nvSpPr>
        <xdr:cNvPr id="4653" name="Text Box 134">
          <a:extLst>
            <a:ext uri="{FF2B5EF4-FFF2-40B4-BE49-F238E27FC236}">
              <a16:creationId xmlns:a16="http://schemas.microsoft.com/office/drawing/2014/main" id="{0D0B7183-F999-4237-9958-65ADCFE4D751}"/>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4654" name="Text Box 135">
          <a:extLst>
            <a:ext uri="{FF2B5EF4-FFF2-40B4-BE49-F238E27FC236}">
              <a16:creationId xmlns:a16="http://schemas.microsoft.com/office/drawing/2014/main" id="{D5875923-A080-44E0-B4A8-F854FD88FAF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4655" name="Text Box 136">
          <a:extLst>
            <a:ext uri="{FF2B5EF4-FFF2-40B4-BE49-F238E27FC236}">
              <a16:creationId xmlns:a16="http://schemas.microsoft.com/office/drawing/2014/main" id="{2FF35DDF-C344-4663-9726-9C0AB07BFA8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3"/>
    <xdr:sp macro="" textlink="">
      <xdr:nvSpPr>
        <xdr:cNvPr id="4656" name="Text Box 137">
          <a:extLst>
            <a:ext uri="{FF2B5EF4-FFF2-40B4-BE49-F238E27FC236}">
              <a16:creationId xmlns:a16="http://schemas.microsoft.com/office/drawing/2014/main" id="{F92E4CC9-6113-4A2C-9353-99F01D15BCC2}"/>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4657" name="Text Box 138">
          <a:extLst>
            <a:ext uri="{FF2B5EF4-FFF2-40B4-BE49-F238E27FC236}">
              <a16:creationId xmlns:a16="http://schemas.microsoft.com/office/drawing/2014/main" id="{4F89EBCD-499B-486D-B872-85DB92CE5FE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4658" name="Text Box 139">
          <a:extLst>
            <a:ext uri="{FF2B5EF4-FFF2-40B4-BE49-F238E27FC236}">
              <a16:creationId xmlns:a16="http://schemas.microsoft.com/office/drawing/2014/main" id="{7D69B3E7-9539-49FD-A2EA-5C22BF053718}"/>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5"/>
    <xdr:sp macro="" textlink="">
      <xdr:nvSpPr>
        <xdr:cNvPr id="4659" name="Text Box 140">
          <a:extLst>
            <a:ext uri="{FF2B5EF4-FFF2-40B4-BE49-F238E27FC236}">
              <a16:creationId xmlns:a16="http://schemas.microsoft.com/office/drawing/2014/main" id="{98C05F09-7D86-4280-9398-7CFAB3644C53}"/>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4660" name="Text Box 141">
          <a:extLst>
            <a:ext uri="{FF2B5EF4-FFF2-40B4-BE49-F238E27FC236}">
              <a16:creationId xmlns:a16="http://schemas.microsoft.com/office/drawing/2014/main" id="{E151399D-E6D3-4C99-8C28-BC8EE842DD7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4661" name="Text Box 142">
          <a:extLst>
            <a:ext uri="{FF2B5EF4-FFF2-40B4-BE49-F238E27FC236}">
              <a16:creationId xmlns:a16="http://schemas.microsoft.com/office/drawing/2014/main" id="{F06A603D-9FF0-4EC8-A35D-2AC862D269A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3"/>
    <xdr:sp macro="" textlink="">
      <xdr:nvSpPr>
        <xdr:cNvPr id="4662" name="Text Box 143">
          <a:extLst>
            <a:ext uri="{FF2B5EF4-FFF2-40B4-BE49-F238E27FC236}">
              <a16:creationId xmlns:a16="http://schemas.microsoft.com/office/drawing/2014/main" id="{822ECB2A-FF58-458D-86A4-C8CCE1FC5A9B}"/>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4663" name="Text Box 144">
          <a:extLst>
            <a:ext uri="{FF2B5EF4-FFF2-40B4-BE49-F238E27FC236}">
              <a16:creationId xmlns:a16="http://schemas.microsoft.com/office/drawing/2014/main" id="{594EBF18-CD83-4867-89F7-891AEA49861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4664" name="Text Box 145">
          <a:extLst>
            <a:ext uri="{FF2B5EF4-FFF2-40B4-BE49-F238E27FC236}">
              <a16:creationId xmlns:a16="http://schemas.microsoft.com/office/drawing/2014/main" id="{263F1024-EAC0-45A9-941F-1F1BEB7E767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5"/>
    <xdr:sp macro="" textlink="">
      <xdr:nvSpPr>
        <xdr:cNvPr id="4665" name="Text Box 146">
          <a:extLst>
            <a:ext uri="{FF2B5EF4-FFF2-40B4-BE49-F238E27FC236}">
              <a16:creationId xmlns:a16="http://schemas.microsoft.com/office/drawing/2014/main" id="{BEABC820-D302-4D02-856B-A3F5410266CE}"/>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4666" name="Text Box 147">
          <a:extLst>
            <a:ext uri="{FF2B5EF4-FFF2-40B4-BE49-F238E27FC236}">
              <a16:creationId xmlns:a16="http://schemas.microsoft.com/office/drawing/2014/main" id="{76110582-091C-43B6-9F7B-DAA683424960}"/>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4667" name="Text Box 148">
          <a:extLst>
            <a:ext uri="{FF2B5EF4-FFF2-40B4-BE49-F238E27FC236}">
              <a16:creationId xmlns:a16="http://schemas.microsoft.com/office/drawing/2014/main" id="{0297349D-BDE8-4FE2-A428-18C81939240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4668" name="Text Box 149">
          <a:extLst>
            <a:ext uri="{FF2B5EF4-FFF2-40B4-BE49-F238E27FC236}">
              <a16:creationId xmlns:a16="http://schemas.microsoft.com/office/drawing/2014/main" id="{0A70DF15-59DE-4E0A-8E26-48F020DC9F3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4669" name="Text Box 150">
          <a:extLst>
            <a:ext uri="{FF2B5EF4-FFF2-40B4-BE49-F238E27FC236}">
              <a16:creationId xmlns:a16="http://schemas.microsoft.com/office/drawing/2014/main" id="{44B0656C-8C25-45A7-A1AB-AEED0DD4A3B5}"/>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4670" name="Text Box 151">
          <a:extLst>
            <a:ext uri="{FF2B5EF4-FFF2-40B4-BE49-F238E27FC236}">
              <a16:creationId xmlns:a16="http://schemas.microsoft.com/office/drawing/2014/main" id="{0CF7484D-51A7-4C10-AF32-43B98CB7A6B8}"/>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4671" name="Text Box 152">
          <a:extLst>
            <a:ext uri="{FF2B5EF4-FFF2-40B4-BE49-F238E27FC236}">
              <a16:creationId xmlns:a16="http://schemas.microsoft.com/office/drawing/2014/main" id="{D2A7DC75-168A-4373-B175-B1423C359BF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4672" name="Text Box 153">
          <a:extLst>
            <a:ext uri="{FF2B5EF4-FFF2-40B4-BE49-F238E27FC236}">
              <a16:creationId xmlns:a16="http://schemas.microsoft.com/office/drawing/2014/main" id="{6656C1C4-B50A-4CAB-A96E-D417D18D5E33}"/>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4673" name="Text Box 154">
          <a:extLst>
            <a:ext uri="{FF2B5EF4-FFF2-40B4-BE49-F238E27FC236}">
              <a16:creationId xmlns:a16="http://schemas.microsoft.com/office/drawing/2014/main" id="{6EDF706D-8186-4E0E-8F52-413AA02D644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4674" name="Text Box 155">
          <a:extLst>
            <a:ext uri="{FF2B5EF4-FFF2-40B4-BE49-F238E27FC236}">
              <a16:creationId xmlns:a16="http://schemas.microsoft.com/office/drawing/2014/main" id="{6DD77945-346B-4B53-B047-0BF6EF4F1428}"/>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4675" name="Text Box 156">
          <a:extLst>
            <a:ext uri="{FF2B5EF4-FFF2-40B4-BE49-F238E27FC236}">
              <a16:creationId xmlns:a16="http://schemas.microsoft.com/office/drawing/2014/main" id="{92DC1D26-5A07-4805-92FC-9455E9418E1C}"/>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4676" name="Text Box 157">
          <a:extLst>
            <a:ext uri="{FF2B5EF4-FFF2-40B4-BE49-F238E27FC236}">
              <a16:creationId xmlns:a16="http://schemas.microsoft.com/office/drawing/2014/main" id="{287003FD-8723-49C4-8BF2-78398F350C3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4677" name="Text Box 158">
          <a:extLst>
            <a:ext uri="{FF2B5EF4-FFF2-40B4-BE49-F238E27FC236}">
              <a16:creationId xmlns:a16="http://schemas.microsoft.com/office/drawing/2014/main" id="{642F2F36-061A-4932-A8F7-480D01EF4D2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4678" name="Text Box 159">
          <a:extLst>
            <a:ext uri="{FF2B5EF4-FFF2-40B4-BE49-F238E27FC236}">
              <a16:creationId xmlns:a16="http://schemas.microsoft.com/office/drawing/2014/main" id="{06B4C793-9965-4E09-8425-F7C820FA29C5}"/>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4679" name="Text Box 160">
          <a:extLst>
            <a:ext uri="{FF2B5EF4-FFF2-40B4-BE49-F238E27FC236}">
              <a16:creationId xmlns:a16="http://schemas.microsoft.com/office/drawing/2014/main" id="{03FEB535-DDD2-4522-9D09-06BDD9794F8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4680" name="Text Box 161">
          <a:extLst>
            <a:ext uri="{FF2B5EF4-FFF2-40B4-BE49-F238E27FC236}">
              <a16:creationId xmlns:a16="http://schemas.microsoft.com/office/drawing/2014/main" id="{AD1E60FC-8698-4C0D-9DB1-C25587CB746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4681" name="Text Box 162">
          <a:extLst>
            <a:ext uri="{FF2B5EF4-FFF2-40B4-BE49-F238E27FC236}">
              <a16:creationId xmlns:a16="http://schemas.microsoft.com/office/drawing/2014/main" id="{47BD8003-0181-4185-9573-E20DC15AEFC5}"/>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5"/>
    <xdr:sp macro="" textlink="">
      <xdr:nvSpPr>
        <xdr:cNvPr id="4682" name="Text Box 163">
          <a:extLst>
            <a:ext uri="{FF2B5EF4-FFF2-40B4-BE49-F238E27FC236}">
              <a16:creationId xmlns:a16="http://schemas.microsoft.com/office/drawing/2014/main" id="{A2F5ED33-FADE-4F07-88B2-0D0CA6482804}"/>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4683" name="Text Box 164">
          <a:extLst>
            <a:ext uri="{FF2B5EF4-FFF2-40B4-BE49-F238E27FC236}">
              <a16:creationId xmlns:a16="http://schemas.microsoft.com/office/drawing/2014/main" id="{064AA315-DBC3-472F-B0EF-BAAABB8BF88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4684" name="Text Box 165">
          <a:extLst>
            <a:ext uri="{FF2B5EF4-FFF2-40B4-BE49-F238E27FC236}">
              <a16:creationId xmlns:a16="http://schemas.microsoft.com/office/drawing/2014/main" id="{F65BCC19-C854-44A8-A07F-652ABCCF726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4685" name="Text Box 166">
          <a:extLst>
            <a:ext uri="{FF2B5EF4-FFF2-40B4-BE49-F238E27FC236}">
              <a16:creationId xmlns:a16="http://schemas.microsoft.com/office/drawing/2014/main" id="{EA2BD2F1-9096-4678-B2D6-3589BBCE7260}"/>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4686" name="Text Box 167">
          <a:extLst>
            <a:ext uri="{FF2B5EF4-FFF2-40B4-BE49-F238E27FC236}">
              <a16:creationId xmlns:a16="http://schemas.microsoft.com/office/drawing/2014/main" id="{83DE1140-053C-4CF8-B7AA-A5FD2AB80B0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4687" name="Text Box 168">
          <a:extLst>
            <a:ext uri="{FF2B5EF4-FFF2-40B4-BE49-F238E27FC236}">
              <a16:creationId xmlns:a16="http://schemas.microsoft.com/office/drawing/2014/main" id="{5D7464BC-DB03-41D9-ACD9-5015A413C46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5"/>
    <xdr:sp macro="" textlink="">
      <xdr:nvSpPr>
        <xdr:cNvPr id="4688" name="Text Box 169">
          <a:extLst>
            <a:ext uri="{FF2B5EF4-FFF2-40B4-BE49-F238E27FC236}">
              <a16:creationId xmlns:a16="http://schemas.microsoft.com/office/drawing/2014/main" id="{08A52ED3-B817-45BF-AC7E-41DFBF85BC42}"/>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4689" name="Text Box 170">
          <a:extLst>
            <a:ext uri="{FF2B5EF4-FFF2-40B4-BE49-F238E27FC236}">
              <a16:creationId xmlns:a16="http://schemas.microsoft.com/office/drawing/2014/main" id="{0C7D99AB-F0B0-4A6D-9DFF-C1AA543BB12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4690" name="Text Box 171">
          <a:extLst>
            <a:ext uri="{FF2B5EF4-FFF2-40B4-BE49-F238E27FC236}">
              <a16:creationId xmlns:a16="http://schemas.microsoft.com/office/drawing/2014/main" id="{F847DFC6-9805-4BF2-A5C6-5E73B1A02C0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4691" name="Text Box 172">
          <a:extLst>
            <a:ext uri="{FF2B5EF4-FFF2-40B4-BE49-F238E27FC236}">
              <a16:creationId xmlns:a16="http://schemas.microsoft.com/office/drawing/2014/main" id="{9224B10C-701C-410A-9818-D54866658030}"/>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4692" name="Text Box 173">
          <a:extLst>
            <a:ext uri="{FF2B5EF4-FFF2-40B4-BE49-F238E27FC236}">
              <a16:creationId xmlns:a16="http://schemas.microsoft.com/office/drawing/2014/main" id="{F55A7ABC-2686-4810-98DE-5CA17DA5040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4693" name="Text Box 174">
          <a:extLst>
            <a:ext uri="{FF2B5EF4-FFF2-40B4-BE49-F238E27FC236}">
              <a16:creationId xmlns:a16="http://schemas.microsoft.com/office/drawing/2014/main" id="{89157FA7-02DA-43E4-93F4-A5E77BE08AD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5"/>
    <xdr:sp macro="" textlink="">
      <xdr:nvSpPr>
        <xdr:cNvPr id="4694" name="Text Box 175">
          <a:extLst>
            <a:ext uri="{FF2B5EF4-FFF2-40B4-BE49-F238E27FC236}">
              <a16:creationId xmlns:a16="http://schemas.microsoft.com/office/drawing/2014/main" id="{3397EC55-A8E2-4374-9F4D-254022E1305F}"/>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4695" name="Text Box 176">
          <a:extLst>
            <a:ext uri="{FF2B5EF4-FFF2-40B4-BE49-F238E27FC236}">
              <a16:creationId xmlns:a16="http://schemas.microsoft.com/office/drawing/2014/main" id="{9A40E829-2BEB-4692-BD8D-DC218B62D448}"/>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4696" name="Text Box 177">
          <a:extLst>
            <a:ext uri="{FF2B5EF4-FFF2-40B4-BE49-F238E27FC236}">
              <a16:creationId xmlns:a16="http://schemas.microsoft.com/office/drawing/2014/main" id="{207A9DF7-C31B-4D70-B39F-71ECB337D188}"/>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4697" name="Text Box 178">
          <a:extLst>
            <a:ext uri="{FF2B5EF4-FFF2-40B4-BE49-F238E27FC236}">
              <a16:creationId xmlns:a16="http://schemas.microsoft.com/office/drawing/2014/main" id="{6A2F47A9-4FC3-4B46-B0F8-34587D4A7626}"/>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4698" name="Text Box 179">
          <a:extLst>
            <a:ext uri="{FF2B5EF4-FFF2-40B4-BE49-F238E27FC236}">
              <a16:creationId xmlns:a16="http://schemas.microsoft.com/office/drawing/2014/main" id="{9B70FD5F-56BB-4C6E-A919-F6733B6C192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4699" name="Text Box 180">
          <a:extLst>
            <a:ext uri="{FF2B5EF4-FFF2-40B4-BE49-F238E27FC236}">
              <a16:creationId xmlns:a16="http://schemas.microsoft.com/office/drawing/2014/main" id="{C54EAA50-5D80-4C5E-90F1-FB4F16D683E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4700" name="Text Box 181">
          <a:extLst>
            <a:ext uri="{FF2B5EF4-FFF2-40B4-BE49-F238E27FC236}">
              <a16:creationId xmlns:a16="http://schemas.microsoft.com/office/drawing/2014/main" id="{D2D67175-97C6-45C5-B254-3F4664F73DA4}"/>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4701" name="Text Box 182">
          <a:extLst>
            <a:ext uri="{FF2B5EF4-FFF2-40B4-BE49-F238E27FC236}">
              <a16:creationId xmlns:a16="http://schemas.microsoft.com/office/drawing/2014/main" id="{534D02FC-7AFD-452A-A427-5306F3ADE551}"/>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4702" name="Text Box 183">
          <a:extLst>
            <a:ext uri="{FF2B5EF4-FFF2-40B4-BE49-F238E27FC236}">
              <a16:creationId xmlns:a16="http://schemas.microsoft.com/office/drawing/2014/main" id="{C115895B-EB96-431B-9A7A-437FF400AECD}"/>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4703" name="Text Box 184">
          <a:extLst>
            <a:ext uri="{FF2B5EF4-FFF2-40B4-BE49-F238E27FC236}">
              <a16:creationId xmlns:a16="http://schemas.microsoft.com/office/drawing/2014/main" id="{A7964CA1-49A9-49AF-B72E-6FE7C90204E7}"/>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4704" name="Text Box 185">
          <a:extLst>
            <a:ext uri="{FF2B5EF4-FFF2-40B4-BE49-F238E27FC236}">
              <a16:creationId xmlns:a16="http://schemas.microsoft.com/office/drawing/2014/main" id="{550D97BD-0D08-48D2-A27F-42AC403FC35B}"/>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4705" name="Text Box 186">
          <a:extLst>
            <a:ext uri="{FF2B5EF4-FFF2-40B4-BE49-F238E27FC236}">
              <a16:creationId xmlns:a16="http://schemas.microsoft.com/office/drawing/2014/main" id="{A8339C9A-948C-4F00-82C4-3EF5DE9ED8FC}"/>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4706" name="Text Box 187">
          <a:extLst>
            <a:ext uri="{FF2B5EF4-FFF2-40B4-BE49-F238E27FC236}">
              <a16:creationId xmlns:a16="http://schemas.microsoft.com/office/drawing/2014/main" id="{375ACC83-E927-43AD-922A-E4E8AEBFF5AB}"/>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4707" name="Text Box 188">
          <a:extLst>
            <a:ext uri="{FF2B5EF4-FFF2-40B4-BE49-F238E27FC236}">
              <a16:creationId xmlns:a16="http://schemas.microsoft.com/office/drawing/2014/main" id="{F6C55892-BA1A-42A5-8F0E-236A3F914543}"/>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4708" name="Text Box 189">
          <a:extLst>
            <a:ext uri="{FF2B5EF4-FFF2-40B4-BE49-F238E27FC236}">
              <a16:creationId xmlns:a16="http://schemas.microsoft.com/office/drawing/2014/main" id="{5F6D4A53-EEBC-4CC3-8F69-A8FD45AE0D0E}"/>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4709" name="Text Box 190">
          <a:extLst>
            <a:ext uri="{FF2B5EF4-FFF2-40B4-BE49-F238E27FC236}">
              <a16:creationId xmlns:a16="http://schemas.microsoft.com/office/drawing/2014/main" id="{2F7A413E-09EE-44F8-A15D-A48F8CB4C7DF}"/>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4710" name="Text Box 191">
          <a:extLst>
            <a:ext uri="{FF2B5EF4-FFF2-40B4-BE49-F238E27FC236}">
              <a16:creationId xmlns:a16="http://schemas.microsoft.com/office/drawing/2014/main" id="{571821EE-B581-48DF-9A88-F95E8918A7FC}"/>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4711" name="Text Box 192">
          <a:extLst>
            <a:ext uri="{FF2B5EF4-FFF2-40B4-BE49-F238E27FC236}">
              <a16:creationId xmlns:a16="http://schemas.microsoft.com/office/drawing/2014/main" id="{E053F01F-4470-4A98-8217-36BA54ADF0A6}"/>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4712" name="Text Box 193">
          <a:extLst>
            <a:ext uri="{FF2B5EF4-FFF2-40B4-BE49-F238E27FC236}">
              <a16:creationId xmlns:a16="http://schemas.microsoft.com/office/drawing/2014/main" id="{918D8D7C-C3E0-4710-B690-99E1BD269112}"/>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4713" name="Text Box 194">
          <a:extLst>
            <a:ext uri="{FF2B5EF4-FFF2-40B4-BE49-F238E27FC236}">
              <a16:creationId xmlns:a16="http://schemas.microsoft.com/office/drawing/2014/main" id="{DB6A11F1-933D-43A0-9528-4094D57CD584}"/>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4714" name="Text Box 195">
          <a:extLst>
            <a:ext uri="{FF2B5EF4-FFF2-40B4-BE49-F238E27FC236}">
              <a16:creationId xmlns:a16="http://schemas.microsoft.com/office/drawing/2014/main" id="{F8D8C046-02CC-4E51-BAA9-D455FEC5560F}"/>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4715" name="Text Box 196">
          <a:extLst>
            <a:ext uri="{FF2B5EF4-FFF2-40B4-BE49-F238E27FC236}">
              <a16:creationId xmlns:a16="http://schemas.microsoft.com/office/drawing/2014/main" id="{60F2E904-8A08-453A-9BAF-A674B91A7442}"/>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4716" name="Text Box 197">
          <a:extLst>
            <a:ext uri="{FF2B5EF4-FFF2-40B4-BE49-F238E27FC236}">
              <a16:creationId xmlns:a16="http://schemas.microsoft.com/office/drawing/2014/main" id="{48A4F745-8C0A-4DF7-93C6-B44012CA4506}"/>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4717" name="Text Box 198">
          <a:extLst>
            <a:ext uri="{FF2B5EF4-FFF2-40B4-BE49-F238E27FC236}">
              <a16:creationId xmlns:a16="http://schemas.microsoft.com/office/drawing/2014/main" id="{0C9081CC-FD81-44EE-B415-928B0541C982}"/>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4718" name="Text Box 199">
          <a:extLst>
            <a:ext uri="{FF2B5EF4-FFF2-40B4-BE49-F238E27FC236}">
              <a16:creationId xmlns:a16="http://schemas.microsoft.com/office/drawing/2014/main" id="{15E298FC-2020-4655-8583-39FA7060EEEE}"/>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4719" name="Text Box 200">
          <a:extLst>
            <a:ext uri="{FF2B5EF4-FFF2-40B4-BE49-F238E27FC236}">
              <a16:creationId xmlns:a16="http://schemas.microsoft.com/office/drawing/2014/main" id="{242C0DAF-690F-4DC9-8770-5E7CA811FD47}"/>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4720" name="Text Box 201">
          <a:extLst>
            <a:ext uri="{FF2B5EF4-FFF2-40B4-BE49-F238E27FC236}">
              <a16:creationId xmlns:a16="http://schemas.microsoft.com/office/drawing/2014/main" id="{00AC4D56-CE44-45EC-B268-C74D7C102833}"/>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4721" name="Text Box 202">
          <a:extLst>
            <a:ext uri="{FF2B5EF4-FFF2-40B4-BE49-F238E27FC236}">
              <a16:creationId xmlns:a16="http://schemas.microsoft.com/office/drawing/2014/main" id="{38914CDD-84D2-49B9-8713-2B5D7DB8F5C8}"/>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4722" name="Text Box 203">
          <a:extLst>
            <a:ext uri="{FF2B5EF4-FFF2-40B4-BE49-F238E27FC236}">
              <a16:creationId xmlns:a16="http://schemas.microsoft.com/office/drawing/2014/main" id="{473E390D-9978-4E4E-AF03-4909B37488AF}"/>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4723" name="Text Box 204">
          <a:extLst>
            <a:ext uri="{FF2B5EF4-FFF2-40B4-BE49-F238E27FC236}">
              <a16:creationId xmlns:a16="http://schemas.microsoft.com/office/drawing/2014/main" id="{A5A6B583-CE0F-4183-BD57-0B6F91B2A64F}"/>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4724" name="Text Box 205">
          <a:extLst>
            <a:ext uri="{FF2B5EF4-FFF2-40B4-BE49-F238E27FC236}">
              <a16:creationId xmlns:a16="http://schemas.microsoft.com/office/drawing/2014/main" id="{B3604AA5-86B7-41C3-82D8-EAF1DF4C1C3C}"/>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4725" name="Text Box 206">
          <a:extLst>
            <a:ext uri="{FF2B5EF4-FFF2-40B4-BE49-F238E27FC236}">
              <a16:creationId xmlns:a16="http://schemas.microsoft.com/office/drawing/2014/main" id="{329F55D3-CB41-451C-AE51-AF38D7067ACA}"/>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4726" name="Text Box 207">
          <a:extLst>
            <a:ext uri="{FF2B5EF4-FFF2-40B4-BE49-F238E27FC236}">
              <a16:creationId xmlns:a16="http://schemas.microsoft.com/office/drawing/2014/main" id="{9A861DA4-9872-4128-8506-744B833C880D}"/>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3"/>
    <xdr:sp macro="" textlink="">
      <xdr:nvSpPr>
        <xdr:cNvPr id="4727" name="Text Box 208">
          <a:extLst>
            <a:ext uri="{FF2B5EF4-FFF2-40B4-BE49-F238E27FC236}">
              <a16:creationId xmlns:a16="http://schemas.microsoft.com/office/drawing/2014/main" id="{1C69DCA6-C716-4BA1-8EE6-89B66F72CE75}"/>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5"/>
    <xdr:sp macro="" textlink="">
      <xdr:nvSpPr>
        <xdr:cNvPr id="4728" name="Text Box 209">
          <a:extLst>
            <a:ext uri="{FF2B5EF4-FFF2-40B4-BE49-F238E27FC236}">
              <a16:creationId xmlns:a16="http://schemas.microsoft.com/office/drawing/2014/main" id="{62C85680-6F21-4749-92E7-BAE60CAE6642}"/>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4729" name="Text Box 210">
          <a:extLst>
            <a:ext uri="{FF2B5EF4-FFF2-40B4-BE49-F238E27FC236}">
              <a16:creationId xmlns:a16="http://schemas.microsoft.com/office/drawing/2014/main" id="{173E5E60-1BC8-410A-96E0-149DCC1B526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4730" name="Text Box 211">
          <a:extLst>
            <a:ext uri="{FF2B5EF4-FFF2-40B4-BE49-F238E27FC236}">
              <a16:creationId xmlns:a16="http://schemas.microsoft.com/office/drawing/2014/main" id="{5381116D-99A0-43F8-824E-944B8D189EB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5"/>
    <xdr:sp macro="" textlink="">
      <xdr:nvSpPr>
        <xdr:cNvPr id="4731" name="Text Box 212">
          <a:extLst>
            <a:ext uri="{FF2B5EF4-FFF2-40B4-BE49-F238E27FC236}">
              <a16:creationId xmlns:a16="http://schemas.microsoft.com/office/drawing/2014/main" id="{DD66CA2B-8F99-4E0B-AA79-76C06E0FA290}"/>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4732" name="Text Box 213">
          <a:extLst>
            <a:ext uri="{FF2B5EF4-FFF2-40B4-BE49-F238E27FC236}">
              <a16:creationId xmlns:a16="http://schemas.microsoft.com/office/drawing/2014/main" id="{861E769F-6E81-43C7-8112-BA5C484962B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4733" name="Text Box 214">
          <a:extLst>
            <a:ext uri="{FF2B5EF4-FFF2-40B4-BE49-F238E27FC236}">
              <a16:creationId xmlns:a16="http://schemas.microsoft.com/office/drawing/2014/main" id="{7314486E-303F-41AD-B882-126256534E7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5"/>
    <xdr:sp macro="" textlink="">
      <xdr:nvSpPr>
        <xdr:cNvPr id="4734" name="Text Box 215">
          <a:extLst>
            <a:ext uri="{FF2B5EF4-FFF2-40B4-BE49-F238E27FC236}">
              <a16:creationId xmlns:a16="http://schemas.microsoft.com/office/drawing/2014/main" id="{3E48AFB2-A70F-4836-90EF-39FEF507D029}"/>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4735" name="Text Box 216">
          <a:extLst>
            <a:ext uri="{FF2B5EF4-FFF2-40B4-BE49-F238E27FC236}">
              <a16:creationId xmlns:a16="http://schemas.microsoft.com/office/drawing/2014/main" id="{BC3E3BC3-0719-4088-9622-FEFE10E0774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4736" name="Text Box 217">
          <a:extLst>
            <a:ext uri="{FF2B5EF4-FFF2-40B4-BE49-F238E27FC236}">
              <a16:creationId xmlns:a16="http://schemas.microsoft.com/office/drawing/2014/main" id="{673EBE7B-C559-407D-8903-239B41F19B9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5"/>
    <xdr:sp macro="" textlink="">
      <xdr:nvSpPr>
        <xdr:cNvPr id="4737" name="Text Box 218">
          <a:extLst>
            <a:ext uri="{FF2B5EF4-FFF2-40B4-BE49-F238E27FC236}">
              <a16:creationId xmlns:a16="http://schemas.microsoft.com/office/drawing/2014/main" id="{DC20F59B-F5D5-4706-AB44-EE2B1A77B63D}"/>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4738" name="Text Box 219">
          <a:extLst>
            <a:ext uri="{FF2B5EF4-FFF2-40B4-BE49-F238E27FC236}">
              <a16:creationId xmlns:a16="http://schemas.microsoft.com/office/drawing/2014/main" id="{7792F062-0457-4893-BB49-9B7F522921E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4739" name="Text Box 220">
          <a:extLst>
            <a:ext uri="{FF2B5EF4-FFF2-40B4-BE49-F238E27FC236}">
              <a16:creationId xmlns:a16="http://schemas.microsoft.com/office/drawing/2014/main" id="{EC9C434D-3A0D-466C-A2AF-E7DE438BA55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4740" name="Text Box 221">
          <a:extLst>
            <a:ext uri="{FF2B5EF4-FFF2-40B4-BE49-F238E27FC236}">
              <a16:creationId xmlns:a16="http://schemas.microsoft.com/office/drawing/2014/main" id="{7475769C-4ACF-491E-828F-F4A0E1B095E6}"/>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4741" name="Text Box 222">
          <a:extLst>
            <a:ext uri="{FF2B5EF4-FFF2-40B4-BE49-F238E27FC236}">
              <a16:creationId xmlns:a16="http://schemas.microsoft.com/office/drawing/2014/main" id="{6E2F9525-BAE8-4E94-BC0B-8F1D8AD9BD3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4742" name="Text Box 223">
          <a:extLst>
            <a:ext uri="{FF2B5EF4-FFF2-40B4-BE49-F238E27FC236}">
              <a16:creationId xmlns:a16="http://schemas.microsoft.com/office/drawing/2014/main" id="{10441158-3B42-46E8-840B-50FE7245DC1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4743" name="Text Box 224">
          <a:extLst>
            <a:ext uri="{FF2B5EF4-FFF2-40B4-BE49-F238E27FC236}">
              <a16:creationId xmlns:a16="http://schemas.microsoft.com/office/drawing/2014/main" id="{2C5A26C7-FD47-463B-A90B-10EDD067C028}"/>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4744" name="Text Box 225">
          <a:extLst>
            <a:ext uri="{FF2B5EF4-FFF2-40B4-BE49-F238E27FC236}">
              <a16:creationId xmlns:a16="http://schemas.microsoft.com/office/drawing/2014/main" id="{42405388-48AF-4038-AA8B-4B7BF9D3AB5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4745" name="Text Box 226">
          <a:extLst>
            <a:ext uri="{FF2B5EF4-FFF2-40B4-BE49-F238E27FC236}">
              <a16:creationId xmlns:a16="http://schemas.microsoft.com/office/drawing/2014/main" id="{ED71C6DF-9CB8-4272-92DE-4736DD6FE6A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4746" name="Text Box 227">
          <a:extLst>
            <a:ext uri="{FF2B5EF4-FFF2-40B4-BE49-F238E27FC236}">
              <a16:creationId xmlns:a16="http://schemas.microsoft.com/office/drawing/2014/main" id="{D2A6D657-0958-41F7-AE81-5FBBE030CB6D}"/>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4747" name="Text Box 228">
          <a:extLst>
            <a:ext uri="{FF2B5EF4-FFF2-40B4-BE49-F238E27FC236}">
              <a16:creationId xmlns:a16="http://schemas.microsoft.com/office/drawing/2014/main" id="{DAFC0496-F0D4-49A2-B09E-EBD624457EC5}"/>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4748" name="Text Box 229">
          <a:extLst>
            <a:ext uri="{FF2B5EF4-FFF2-40B4-BE49-F238E27FC236}">
              <a16:creationId xmlns:a16="http://schemas.microsoft.com/office/drawing/2014/main" id="{A4A6FDE0-D48E-4E57-BF4F-C20D3AB0A38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4749" name="Text Box 230">
          <a:extLst>
            <a:ext uri="{FF2B5EF4-FFF2-40B4-BE49-F238E27FC236}">
              <a16:creationId xmlns:a16="http://schemas.microsoft.com/office/drawing/2014/main" id="{A4133560-F1EA-483E-B2DA-1A734E7AFEE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4750" name="Text Box 231">
          <a:extLst>
            <a:ext uri="{FF2B5EF4-FFF2-40B4-BE49-F238E27FC236}">
              <a16:creationId xmlns:a16="http://schemas.microsoft.com/office/drawing/2014/main" id="{FCB9E1BE-FAB1-4C96-9622-2CD6132ADF54}"/>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4751" name="Text Box 232">
          <a:extLst>
            <a:ext uri="{FF2B5EF4-FFF2-40B4-BE49-F238E27FC236}">
              <a16:creationId xmlns:a16="http://schemas.microsoft.com/office/drawing/2014/main" id="{153E5C9D-D81E-4EA3-BE57-5073C97C456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4752" name="Text Box 233">
          <a:extLst>
            <a:ext uri="{FF2B5EF4-FFF2-40B4-BE49-F238E27FC236}">
              <a16:creationId xmlns:a16="http://schemas.microsoft.com/office/drawing/2014/main" id="{9484919D-1802-400D-9609-2F4132346DE8}"/>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4753" name="Text Box 234">
          <a:extLst>
            <a:ext uri="{FF2B5EF4-FFF2-40B4-BE49-F238E27FC236}">
              <a16:creationId xmlns:a16="http://schemas.microsoft.com/office/drawing/2014/main" id="{BA60C72C-03A9-410C-9E24-84FEB010C88E}"/>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4754" name="Text Box 235">
          <a:extLst>
            <a:ext uri="{FF2B5EF4-FFF2-40B4-BE49-F238E27FC236}">
              <a16:creationId xmlns:a16="http://schemas.microsoft.com/office/drawing/2014/main" id="{69F8ECBF-CB7F-4E8A-8EEF-5EBA5E9AF84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4755" name="Text Box 236">
          <a:extLst>
            <a:ext uri="{FF2B5EF4-FFF2-40B4-BE49-F238E27FC236}">
              <a16:creationId xmlns:a16="http://schemas.microsoft.com/office/drawing/2014/main" id="{E9D90062-626A-4F7F-8CD0-6E8F6524FA88}"/>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4756" name="Text Box 237">
          <a:extLst>
            <a:ext uri="{FF2B5EF4-FFF2-40B4-BE49-F238E27FC236}">
              <a16:creationId xmlns:a16="http://schemas.microsoft.com/office/drawing/2014/main" id="{DDC7A93D-67C7-49FE-A38C-8D2ACD3FD071}"/>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5"/>
    <xdr:sp macro="" textlink="">
      <xdr:nvSpPr>
        <xdr:cNvPr id="4757" name="Text Box 238">
          <a:extLst>
            <a:ext uri="{FF2B5EF4-FFF2-40B4-BE49-F238E27FC236}">
              <a16:creationId xmlns:a16="http://schemas.microsoft.com/office/drawing/2014/main" id="{F6EB4109-2BFA-4B4F-81D9-63A59D811338}"/>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4758" name="Text Box 239">
          <a:extLst>
            <a:ext uri="{FF2B5EF4-FFF2-40B4-BE49-F238E27FC236}">
              <a16:creationId xmlns:a16="http://schemas.microsoft.com/office/drawing/2014/main" id="{0F8B79CC-2805-43DE-87BE-0B57BFB399F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4759" name="Text Box 240">
          <a:extLst>
            <a:ext uri="{FF2B5EF4-FFF2-40B4-BE49-F238E27FC236}">
              <a16:creationId xmlns:a16="http://schemas.microsoft.com/office/drawing/2014/main" id="{D0EAF89D-EFBC-413D-A732-8B9B3FBB63B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5"/>
    <xdr:sp macro="" textlink="">
      <xdr:nvSpPr>
        <xdr:cNvPr id="4760" name="Text Box 241">
          <a:extLst>
            <a:ext uri="{FF2B5EF4-FFF2-40B4-BE49-F238E27FC236}">
              <a16:creationId xmlns:a16="http://schemas.microsoft.com/office/drawing/2014/main" id="{8E2DCF34-1BB2-4699-BFB7-3EF49AEC9C3F}"/>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4761" name="Text Box 242">
          <a:extLst>
            <a:ext uri="{FF2B5EF4-FFF2-40B4-BE49-F238E27FC236}">
              <a16:creationId xmlns:a16="http://schemas.microsoft.com/office/drawing/2014/main" id="{92E3F76D-1C78-4766-A712-955EC476322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4762" name="Text Box 243">
          <a:extLst>
            <a:ext uri="{FF2B5EF4-FFF2-40B4-BE49-F238E27FC236}">
              <a16:creationId xmlns:a16="http://schemas.microsoft.com/office/drawing/2014/main" id="{323408DA-9E5F-4BC5-8583-4B5D32DBFDB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5"/>
    <xdr:sp macro="" textlink="">
      <xdr:nvSpPr>
        <xdr:cNvPr id="4763" name="Text Box 244">
          <a:extLst>
            <a:ext uri="{FF2B5EF4-FFF2-40B4-BE49-F238E27FC236}">
              <a16:creationId xmlns:a16="http://schemas.microsoft.com/office/drawing/2014/main" id="{196237C2-FA23-4F1E-B61A-6723725B0D4C}"/>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4764" name="Text Box 245">
          <a:extLst>
            <a:ext uri="{FF2B5EF4-FFF2-40B4-BE49-F238E27FC236}">
              <a16:creationId xmlns:a16="http://schemas.microsoft.com/office/drawing/2014/main" id="{9188E6CC-161A-4DAA-96DB-C9C78D04DA3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4765" name="Text Box 246">
          <a:extLst>
            <a:ext uri="{FF2B5EF4-FFF2-40B4-BE49-F238E27FC236}">
              <a16:creationId xmlns:a16="http://schemas.microsoft.com/office/drawing/2014/main" id="{3BE75EAD-57CA-400A-8867-CF99494D10B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5"/>
    <xdr:sp macro="" textlink="">
      <xdr:nvSpPr>
        <xdr:cNvPr id="4766" name="Text Box 247">
          <a:extLst>
            <a:ext uri="{FF2B5EF4-FFF2-40B4-BE49-F238E27FC236}">
              <a16:creationId xmlns:a16="http://schemas.microsoft.com/office/drawing/2014/main" id="{7BF84A5B-283F-47BC-9930-DBCA0A91AF75}"/>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4767" name="Text Box 248">
          <a:extLst>
            <a:ext uri="{FF2B5EF4-FFF2-40B4-BE49-F238E27FC236}">
              <a16:creationId xmlns:a16="http://schemas.microsoft.com/office/drawing/2014/main" id="{ECE4AC7F-F412-41AC-838C-8FEA0208993C}"/>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4768" name="Text Box 249">
          <a:extLst>
            <a:ext uri="{FF2B5EF4-FFF2-40B4-BE49-F238E27FC236}">
              <a16:creationId xmlns:a16="http://schemas.microsoft.com/office/drawing/2014/main" id="{B8298652-F3E6-4B7C-9F9D-6F8C6496011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4769" name="Text Box 250">
          <a:extLst>
            <a:ext uri="{FF2B5EF4-FFF2-40B4-BE49-F238E27FC236}">
              <a16:creationId xmlns:a16="http://schemas.microsoft.com/office/drawing/2014/main" id="{9BFCA47F-2294-4AFC-AB33-EF3351B9CDE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4770" name="Text Box 251">
          <a:extLst>
            <a:ext uri="{FF2B5EF4-FFF2-40B4-BE49-F238E27FC236}">
              <a16:creationId xmlns:a16="http://schemas.microsoft.com/office/drawing/2014/main" id="{85D6FD33-1CFB-40F4-AA4A-112160940C45}"/>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4771" name="Text Box 252">
          <a:extLst>
            <a:ext uri="{FF2B5EF4-FFF2-40B4-BE49-F238E27FC236}">
              <a16:creationId xmlns:a16="http://schemas.microsoft.com/office/drawing/2014/main" id="{AB193E3A-7143-494A-922F-086C10290DC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4772" name="Text Box 253">
          <a:extLst>
            <a:ext uri="{FF2B5EF4-FFF2-40B4-BE49-F238E27FC236}">
              <a16:creationId xmlns:a16="http://schemas.microsoft.com/office/drawing/2014/main" id="{79641D59-65AD-46B1-819D-F769E7A2B42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4773" name="Text Box 254">
          <a:extLst>
            <a:ext uri="{FF2B5EF4-FFF2-40B4-BE49-F238E27FC236}">
              <a16:creationId xmlns:a16="http://schemas.microsoft.com/office/drawing/2014/main" id="{AD66022F-8588-4039-8DC2-BC914B1EA558}"/>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4774" name="Text Box 255">
          <a:extLst>
            <a:ext uri="{FF2B5EF4-FFF2-40B4-BE49-F238E27FC236}">
              <a16:creationId xmlns:a16="http://schemas.microsoft.com/office/drawing/2014/main" id="{7CD13CBF-9313-41CC-B0CE-B4006037FAB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4775" name="Text Box 256">
          <a:extLst>
            <a:ext uri="{FF2B5EF4-FFF2-40B4-BE49-F238E27FC236}">
              <a16:creationId xmlns:a16="http://schemas.microsoft.com/office/drawing/2014/main" id="{2F08FFB0-4D85-45E3-9DA7-4A7F99FDC62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4776" name="Text Box 257">
          <a:extLst>
            <a:ext uri="{FF2B5EF4-FFF2-40B4-BE49-F238E27FC236}">
              <a16:creationId xmlns:a16="http://schemas.microsoft.com/office/drawing/2014/main" id="{CCF1F3F3-B1E5-42B6-8B45-90B27F5945C4}"/>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4777" name="Text Box 258">
          <a:extLst>
            <a:ext uri="{FF2B5EF4-FFF2-40B4-BE49-F238E27FC236}">
              <a16:creationId xmlns:a16="http://schemas.microsoft.com/office/drawing/2014/main" id="{EA965730-E825-4FCB-8923-C0479E33CE05}"/>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4778" name="Text Box 259">
          <a:extLst>
            <a:ext uri="{FF2B5EF4-FFF2-40B4-BE49-F238E27FC236}">
              <a16:creationId xmlns:a16="http://schemas.microsoft.com/office/drawing/2014/main" id="{9A1CA081-7C72-4771-9C06-3089DCE9180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4779" name="Text Box 260">
          <a:extLst>
            <a:ext uri="{FF2B5EF4-FFF2-40B4-BE49-F238E27FC236}">
              <a16:creationId xmlns:a16="http://schemas.microsoft.com/office/drawing/2014/main" id="{E656CA29-A0A2-4D6C-8550-B2E14DDC9F3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4780" name="Text Box 261">
          <a:extLst>
            <a:ext uri="{FF2B5EF4-FFF2-40B4-BE49-F238E27FC236}">
              <a16:creationId xmlns:a16="http://schemas.microsoft.com/office/drawing/2014/main" id="{334E04DA-9D24-4A1F-BBE2-6411D641CF19}"/>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4781" name="Text Box 262">
          <a:extLst>
            <a:ext uri="{FF2B5EF4-FFF2-40B4-BE49-F238E27FC236}">
              <a16:creationId xmlns:a16="http://schemas.microsoft.com/office/drawing/2014/main" id="{5502D30D-7F2B-4062-812A-C51C06BBF39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4782" name="Text Box 263">
          <a:extLst>
            <a:ext uri="{FF2B5EF4-FFF2-40B4-BE49-F238E27FC236}">
              <a16:creationId xmlns:a16="http://schemas.microsoft.com/office/drawing/2014/main" id="{F0207E41-5792-47D7-8D0E-A28FD7A21EC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4783" name="Text Box 264">
          <a:extLst>
            <a:ext uri="{FF2B5EF4-FFF2-40B4-BE49-F238E27FC236}">
              <a16:creationId xmlns:a16="http://schemas.microsoft.com/office/drawing/2014/main" id="{BA5730C1-7B39-4BB3-AC85-94A693B6B102}"/>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4784" name="Text Box 265">
          <a:extLst>
            <a:ext uri="{FF2B5EF4-FFF2-40B4-BE49-F238E27FC236}">
              <a16:creationId xmlns:a16="http://schemas.microsoft.com/office/drawing/2014/main" id="{A91C88D1-167C-4C53-850B-C99DC18EBE2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4785" name="Text Box 266">
          <a:extLst>
            <a:ext uri="{FF2B5EF4-FFF2-40B4-BE49-F238E27FC236}">
              <a16:creationId xmlns:a16="http://schemas.microsoft.com/office/drawing/2014/main" id="{9294DD60-8801-4744-94B9-A83660C8491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4786" name="Text Box 267">
          <a:extLst>
            <a:ext uri="{FF2B5EF4-FFF2-40B4-BE49-F238E27FC236}">
              <a16:creationId xmlns:a16="http://schemas.microsoft.com/office/drawing/2014/main" id="{89A17FB0-59F4-4EA4-9D0A-1DCA2F73E9A9}"/>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5"/>
    <xdr:sp macro="" textlink="">
      <xdr:nvSpPr>
        <xdr:cNvPr id="4787" name="Text Box 268">
          <a:extLst>
            <a:ext uri="{FF2B5EF4-FFF2-40B4-BE49-F238E27FC236}">
              <a16:creationId xmlns:a16="http://schemas.microsoft.com/office/drawing/2014/main" id="{E7DB6B93-B253-4633-9EDB-F13C3CD1C049}"/>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4788" name="Text Box 269">
          <a:extLst>
            <a:ext uri="{FF2B5EF4-FFF2-40B4-BE49-F238E27FC236}">
              <a16:creationId xmlns:a16="http://schemas.microsoft.com/office/drawing/2014/main" id="{B1821E7D-2512-4F2E-8BEB-664763F861B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4789" name="Text Box 270">
          <a:extLst>
            <a:ext uri="{FF2B5EF4-FFF2-40B4-BE49-F238E27FC236}">
              <a16:creationId xmlns:a16="http://schemas.microsoft.com/office/drawing/2014/main" id="{C260035F-C0B7-49D5-97A1-056E0ED77E9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5"/>
    <xdr:sp macro="" textlink="">
      <xdr:nvSpPr>
        <xdr:cNvPr id="4790" name="Text Box 271">
          <a:extLst>
            <a:ext uri="{FF2B5EF4-FFF2-40B4-BE49-F238E27FC236}">
              <a16:creationId xmlns:a16="http://schemas.microsoft.com/office/drawing/2014/main" id="{9BCD48D3-517A-4D5A-8FDB-996DEE8C2608}"/>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4791" name="Text Box 272">
          <a:extLst>
            <a:ext uri="{FF2B5EF4-FFF2-40B4-BE49-F238E27FC236}">
              <a16:creationId xmlns:a16="http://schemas.microsoft.com/office/drawing/2014/main" id="{6022E703-2C7A-40B1-A925-5BDD8F59E4F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4792" name="Text Box 273">
          <a:extLst>
            <a:ext uri="{FF2B5EF4-FFF2-40B4-BE49-F238E27FC236}">
              <a16:creationId xmlns:a16="http://schemas.microsoft.com/office/drawing/2014/main" id="{473CF0CF-73CE-40FB-8F54-986975B4DBC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5"/>
    <xdr:sp macro="" textlink="">
      <xdr:nvSpPr>
        <xdr:cNvPr id="4793" name="Text Box 274">
          <a:extLst>
            <a:ext uri="{FF2B5EF4-FFF2-40B4-BE49-F238E27FC236}">
              <a16:creationId xmlns:a16="http://schemas.microsoft.com/office/drawing/2014/main" id="{24A51840-819A-40D3-8540-5F924FA2BF3D}"/>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4794" name="Text Box 275">
          <a:extLst>
            <a:ext uri="{FF2B5EF4-FFF2-40B4-BE49-F238E27FC236}">
              <a16:creationId xmlns:a16="http://schemas.microsoft.com/office/drawing/2014/main" id="{5372167F-42E1-48C9-BFFD-1E51EE8C23D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4795" name="Text Box 276">
          <a:extLst>
            <a:ext uri="{FF2B5EF4-FFF2-40B4-BE49-F238E27FC236}">
              <a16:creationId xmlns:a16="http://schemas.microsoft.com/office/drawing/2014/main" id="{7D0B1E46-9F0A-4014-886A-A909514A2C4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5"/>
    <xdr:sp macro="" textlink="">
      <xdr:nvSpPr>
        <xdr:cNvPr id="4796" name="Text Box 277">
          <a:extLst>
            <a:ext uri="{FF2B5EF4-FFF2-40B4-BE49-F238E27FC236}">
              <a16:creationId xmlns:a16="http://schemas.microsoft.com/office/drawing/2014/main" id="{ECD5E54C-0491-410E-AD2A-413D56DFCCC0}"/>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4797" name="Text Box 278">
          <a:extLst>
            <a:ext uri="{FF2B5EF4-FFF2-40B4-BE49-F238E27FC236}">
              <a16:creationId xmlns:a16="http://schemas.microsoft.com/office/drawing/2014/main" id="{32528F8E-FDDC-43AD-9E88-B97F91C70DC6}"/>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4798" name="Text Box 279">
          <a:extLst>
            <a:ext uri="{FF2B5EF4-FFF2-40B4-BE49-F238E27FC236}">
              <a16:creationId xmlns:a16="http://schemas.microsoft.com/office/drawing/2014/main" id="{44D92AD3-4940-4940-BFE9-46E050C48E3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4799" name="Text Box 280">
          <a:extLst>
            <a:ext uri="{FF2B5EF4-FFF2-40B4-BE49-F238E27FC236}">
              <a16:creationId xmlns:a16="http://schemas.microsoft.com/office/drawing/2014/main" id="{1EE55AFB-1A79-4190-8193-FD6490B9BC8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4800" name="Text Box 281">
          <a:extLst>
            <a:ext uri="{FF2B5EF4-FFF2-40B4-BE49-F238E27FC236}">
              <a16:creationId xmlns:a16="http://schemas.microsoft.com/office/drawing/2014/main" id="{A3ACEED8-EA59-4684-801A-56938C1703D2}"/>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4801" name="Text Box 282">
          <a:extLst>
            <a:ext uri="{FF2B5EF4-FFF2-40B4-BE49-F238E27FC236}">
              <a16:creationId xmlns:a16="http://schemas.microsoft.com/office/drawing/2014/main" id="{26A0E078-1F27-4F66-BA1C-649A16F2342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4802" name="Text Box 283">
          <a:extLst>
            <a:ext uri="{FF2B5EF4-FFF2-40B4-BE49-F238E27FC236}">
              <a16:creationId xmlns:a16="http://schemas.microsoft.com/office/drawing/2014/main" id="{817E5E38-43BD-4C06-BF0A-1C939D59006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4803" name="Text Box 284">
          <a:extLst>
            <a:ext uri="{FF2B5EF4-FFF2-40B4-BE49-F238E27FC236}">
              <a16:creationId xmlns:a16="http://schemas.microsoft.com/office/drawing/2014/main" id="{51C1436E-1DA0-46B7-B578-FF3C3EFDDC22}"/>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4804" name="Text Box 285">
          <a:extLst>
            <a:ext uri="{FF2B5EF4-FFF2-40B4-BE49-F238E27FC236}">
              <a16:creationId xmlns:a16="http://schemas.microsoft.com/office/drawing/2014/main" id="{332A4B5F-A340-4DD0-846A-9E019AB8A278}"/>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4805" name="Text Box 286">
          <a:extLst>
            <a:ext uri="{FF2B5EF4-FFF2-40B4-BE49-F238E27FC236}">
              <a16:creationId xmlns:a16="http://schemas.microsoft.com/office/drawing/2014/main" id="{FC72679D-DC06-4C65-BAE5-B440BD625DF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4806" name="Text Box 287">
          <a:extLst>
            <a:ext uri="{FF2B5EF4-FFF2-40B4-BE49-F238E27FC236}">
              <a16:creationId xmlns:a16="http://schemas.microsoft.com/office/drawing/2014/main" id="{21BF03F0-BCCA-4B1B-9E5D-E4EA703EDAD7}"/>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4807" name="Text Box 288">
          <a:extLst>
            <a:ext uri="{FF2B5EF4-FFF2-40B4-BE49-F238E27FC236}">
              <a16:creationId xmlns:a16="http://schemas.microsoft.com/office/drawing/2014/main" id="{7C003C59-577C-4A41-B5E3-104F6845195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4808" name="Text Box 289">
          <a:extLst>
            <a:ext uri="{FF2B5EF4-FFF2-40B4-BE49-F238E27FC236}">
              <a16:creationId xmlns:a16="http://schemas.microsoft.com/office/drawing/2014/main" id="{84A680E9-1099-4E61-BBA1-AFC9F412BF9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4809" name="Text Box 290">
          <a:extLst>
            <a:ext uri="{FF2B5EF4-FFF2-40B4-BE49-F238E27FC236}">
              <a16:creationId xmlns:a16="http://schemas.microsoft.com/office/drawing/2014/main" id="{60A67BE8-7A9A-4B62-8033-3F9138B916CF}"/>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4810" name="Text Box 291">
          <a:extLst>
            <a:ext uri="{FF2B5EF4-FFF2-40B4-BE49-F238E27FC236}">
              <a16:creationId xmlns:a16="http://schemas.microsoft.com/office/drawing/2014/main" id="{5E58A75B-FBC1-4B84-96D3-60A50C5FCFC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4811" name="Text Box 292">
          <a:extLst>
            <a:ext uri="{FF2B5EF4-FFF2-40B4-BE49-F238E27FC236}">
              <a16:creationId xmlns:a16="http://schemas.microsoft.com/office/drawing/2014/main" id="{CBFB71FD-8378-4792-B94D-5E2A9C36062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4812" name="Text Box 293">
          <a:extLst>
            <a:ext uri="{FF2B5EF4-FFF2-40B4-BE49-F238E27FC236}">
              <a16:creationId xmlns:a16="http://schemas.microsoft.com/office/drawing/2014/main" id="{0EC8C8D6-A448-4D4E-AA4B-5E187B04AF76}"/>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4813" name="Text Box 294">
          <a:extLst>
            <a:ext uri="{FF2B5EF4-FFF2-40B4-BE49-F238E27FC236}">
              <a16:creationId xmlns:a16="http://schemas.microsoft.com/office/drawing/2014/main" id="{E2347FFA-97DE-4724-B749-8D02F7D239D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4814" name="Text Box 295">
          <a:extLst>
            <a:ext uri="{FF2B5EF4-FFF2-40B4-BE49-F238E27FC236}">
              <a16:creationId xmlns:a16="http://schemas.microsoft.com/office/drawing/2014/main" id="{622B7FF6-5724-437F-97AC-8363EFA6884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4815" name="Text Box 296">
          <a:extLst>
            <a:ext uri="{FF2B5EF4-FFF2-40B4-BE49-F238E27FC236}">
              <a16:creationId xmlns:a16="http://schemas.microsoft.com/office/drawing/2014/main" id="{FCE03DEF-29FC-4F6C-A159-EAD9C9C96885}"/>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4816" name="Text Box 297">
          <a:extLst>
            <a:ext uri="{FF2B5EF4-FFF2-40B4-BE49-F238E27FC236}">
              <a16:creationId xmlns:a16="http://schemas.microsoft.com/office/drawing/2014/main" id="{EB9E4BB6-24EF-4CC4-807E-DD671C0DA18C}"/>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4817" name="Text Box 298">
          <a:extLst>
            <a:ext uri="{FF2B5EF4-FFF2-40B4-BE49-F238E27FC236}">
              <a16:creationId xmlns:a16="http://schemas.microsoft.com/office/drawing/2014/main" id="{1C036A0B-0CD3-491E-85D3-08086D5FE2C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4818" name="Text Box 299">
          <a:extLst>
            <a:ext uri="{FF2B5EF4-FFF2-40B4-BE49-F238E27FC236}">
              <a16:creationId xmlns:a16="http://schemas.microsoft.com/office/drawing/2014/main" id="{785977CF-07B2-45D3-9D0A-9E76B142CFB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4819" name="Text Box 300">
          <a:extLst>
            <a:ext uri="{FF2B5EF4-FFF2-40B4-BE49-F238E27FC236}">
              <a16:creationId xmlns:a16="http://schemas.microsoft.com/office/drawing/2014/main" id="{908032B3-ACE7-4A82-A777-467FA311FAE9}"/>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4820" name="Text Box 301">
          <a:extLst>
            <a:ext uri="{FF2B5EF4-FFF2-40B4-BE49-F238E27FC236}">
              <a16:creationId xmlns:a16="http://schemas.microsoft.com/office/drawing/2014/main" id="{54707AA8-B2FB-4D80-B7C4-D9449071FEF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4821" name="Text Box 302">
          <a:extLst>
            <a:ext uri="{FF2B5EF4-FFF2-40B4-BE49-F238E27FC236}">
              <a16:creationId xmlns:a16="http://schemas.microsoft.com/office/drawing/2014/main" id="{A28C39C1-C73C-4ECA-929A-0642CDC2AF8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4822" name="Text Box 303">
          <a:extLst>
            <a:ext uri="{FF2B5EF4-FFF2-40B4-BE49-F238E27FC236}">
              <a16:creationId xmlns:a16="http://schemas.microsoft.com/office/drawing/2014/main" id="{2BF90D47-235B-4A80-826A-BF2C8406E5DE}"/>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4823" name="Text Box 304">
          <a:extLst>
            <a:ext uri="{FF2B5EF4-FFF2-40B4-BE49-F238E27FC236}">
              <a16:creationId xmlns:a16="http://schemas.microsoft.com/office/drawing/2014/main" id="{A836C2FB-0C3D-4EA1-A48F-D620EF4789F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4824" name="Text Box 305">
          <a:extLst>
            <a:ext uri="{FF2B5EF4-FFF2-40B4-BE49-F238E27FC236}">
              <a16:creationId xmlns:a16="http://schemas.microsoft.com/office/drawing/2014/main" id="{C27BEEB4-15E4-4C27-9136-AC5CE084341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4825" name="Text Box 306">
          <a:extLst>
            <a:ext uri="{FF2B5EF4-FFF2-40B4-BE49-F238E27FC236}">
              <a16:creationId xmlns:a16="http://schemas.microsoft.com/office/drawing/2014/main" id="{80CBAC30-DB2F-499B-BF8D-6CA0F45F28BA}"/>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4826" name="Text Box 307">
          <a:extLst>
            <a:ext uri="{FF2B5EF4-FFF2-40B4-BE49-F238E27FC236}">
              <a16:creationId xmlns:a16="http://schemas.microsoft.com/office/drawing/2014/main" id="{4329970E-D3AF-47DD-B8BC-CEC2E264D30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4827" name="Text Box 308">
          <a:extLst>
            <a:ext uri="{FF2B5EF4-FFF2-40B4-BE49-F238E27FC236}">
              <a16:creationId xmlns:a16="http://schemas.microsoft.com/office/drawing/2014/main" id="{27AAF01D-B8E7-4661-B271-60ADE5727A68}"/>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4828" name="Text Box 309">
          <a:extLst>
            <a:ext uri="{FF2B5EF4-FFF2-40B4-BE49-F238E27FC236}">
              <a16:creationId xmlns:a16="http://schemas.microsoft.com/office/drawing/2014/main" id="{DDB14ACC-8F1E-4A8E-BF42-445E480D0464}"/>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4829" name="Text Box 310">
          <a:extLst>
            <a:ext uri="{FF2B5EF4-FFF2-40B4-BE49-F238E27FC236}">
              <a16:creationId xmlns:a16="http://schemas.microsoft.com/office/drawing/2014/main" id="{86F225D8-8A0F-46CF-A809-B45B6CA4CAD0}"/>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4830" name="Text Box 311">
          <a:extLst>
            <a:ext uri="{FF2B5EF4-FFF2-40B4-BE49-F238E27FC236}">
              <a16:creationId xmlns:a16="http://schemas.microsoft.com/office/drawing/2014/main" id="{F14FCD76-F2F7-433F-AFFB-9A8E92E465E8}"/>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4831" name="Text Box 312">
          <a:extLst>
            <a:ext uri="{FF2B5EF4-FFF2-40B4-BE49-F238E27FC236}">
              <a16:creationId xmlns:a16="http://schemas.microsoft.com/office/drawing/2014/main" id="{9AE9F6EA-9BA2-4802-950E-A515A158D9C5}"/>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4832" name="Text Box 313">
          <a:extLst>
            <a:ext uri="{FF2B5EF4-FFF2-40B4-BE49-F238E27FC236}">
              <a16:creationId xmlns:a16="http://schemas.microsoft.com/office/drawing/2014/main" id="{F6F5FB0E-2FA3-4FFE-B1E1-B7A447CDA29E}"/>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4833" name="Text Box 314">
          <a:extLst>
            <a:ext uri="{FF2B5EF4-FFF2-40B4-BE49-F238E27FC236}">
              <a16:creationId xmlns:a16="http://schemas.microsoft.com/office/drawing/2014/main" id="{0DF90449-EEA8-4621-989D-B226AEEDAA73}"/>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4834" name="Text Box 315">
          <a:extLst>
            <a:ext uri="{FF2B5EF4-FFF2-40B4-BE49-F238E27FC236}">
              <a16:creationId xmlns:a16="http://schemas.microsoft.com/office/drawing/2014/main" id="{D631F461-94D8-4E84-8F82-E61085EC2D95}"/>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4835" name="Text Box 316">
          <a:extLst>
            <a:ext uri="{FF2B5EF4-FFF2-40B4-BE49-F238E27FC236}">
              <a16:creationId xmlns:a16="http://schemas.microsoft.com/office/drawing/2014/main" id="{B991DC28-6288-48E6-A23A-49BADCF07F9D}"/>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4836" name="Text Box 317">
          <a:extLst>
            <a:ext uri="{FF2B5EF4-FFF2-40B4-BE49-F238E27FC236}">
              <a16:creationId xmlns:a16="http://schemas.microsoft.com/office/drawing/2014/main" id="{22B7FC84-A76D-4C4A-B843-7B47C784DD94}"/>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4837" name="Text Box 318">
          <a:extLst>
            <a:ext uri="{FF2B5EF4-FFF2-40B4-BE49-F238E27FC236}">
              <a16:creationId xmlns:a16="http://schemas.microsoft.com/office/drawing/2014/main" id="{9C11E89A-1608-403A-A5F8-B5C237D7E0A3}"/>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4838" name="Text Box 319">
          <a:extLst>
            <a:ext uri="{FF2B5EF4-FFF2-40B4-BE49-F238E27FC236}">
              <a16:creationId xmlns:a16="http://schemas.microsoft.com/office/drawing/2014/main" id="{18BE53DA-1E94-409E-A3F5-5B13AD602693}"/>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4839" name="Text Box 320">
          <a:extLst>
            <a:ext uri="{FF2B5EF4-FFF2-40B4-BE49-F238E27FC236}">
              <a16:creationId xmlns:a16="http://schemas.microsoft.com/office/drawing/2014/main" id="{97002B9F-8065-4554-876F-4B2548BE4908}"/>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4840" name="Text Box 321">
          <a:extLst>
            <a:ext uri="{FF2B5EF4-FFF2-40B4-BE49-F238E27FC236}">
              <a16:creationId xmlns:a16="http://schemas.microsoft.com/office/drawing/2014/main" id="{5BF9D6F7-2EDA-410C-A0B7-CB034AA6D3B3}"/>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4841" name="Text Box 322">
          <a:extLst>
            <a:ext uri="{FF2B5EF4-FFF2-40B4-BE49-F238E27FC236}">
              <a16:creationId xmlns:a16="http://schemas.microsoft.com/office/drawing/2014/main" id="{B99B696A-16C7-4C9D-8295-ACF04820B073}"/>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4842" name="Text Box 323">
          <a:extLst>
            <a:ext uri="{FF2B5EF4-FFF2-40B4-BE49-F238E27FC236}">
              <a16:creationId xmlns:a16="http://schemas.microsoft.com/office/drawing/2014/main" id="{A5034D1B-2152-4D8A-9D46-9F85B9EB36C3}"/>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4843" name="Text Box 324">
          <a:extLst>
            <a:ext uri="{FF2B5EF4-FFF2-40B4-BE49-F238E27FC236}">
              <a16:creationId xmlns:a16="http://schemas.microsoft.com/office/drawing/2014/main" id="{5144D438-8D51-4A21-8129-DED1E745C4B7}"/>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4844" name="Text Box 325">
          <a:extLst>
            <a:ext uri="{FF2B5EF4-FFF2-40B4-BE49-F238E27FC236}">
              <a16:creationId xmlns:a16="http://schemas.microsoft.com/office/drawing/2014/main" id="{2CF11C16-C6B9-41AA-A0AD-A85329215EF4}"/>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4845" name="Text Box 326">
          <a:extLst>
            <a:ext uri="{FF2B5EF4-FFF2-40B4-BE49-F238E27FC236}">
              <a16:creationId xmlns:a16="http://schemas.microsoft.com/office/drawing/2014/main" id="{7EC0F09B-B642-44DD-B716-EC93668AD8C4}"/>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4846" name="Text Box 327">
          <a:extLst>
            <a:ext uri="{FF2B5EF4-FFF2-40B4-BE49-F238E27FC236}">
              <a16:creationId xmlns:a16="http://schemas.microsoft.com/office/drawing/2014/main" id="{4295C576-DBEB-4654-8026-44183D87B10D}"/>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4847" name="Text Box 328">
          <a:extLst>
            <a:ext uri="{FF2B5EF4-FFF2-40B4-BE49-F238E27FC236}">
              <a16:creationId xmlns:a16="http://schemas.microsoft.com/office/drawing/2014/main" id="{150510D0-88E5-4CA5-A463-22C6133847C0}"/>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4848" name="Text Box 329">
          <a:extLst>
            <a:ext uri="{FF2B5EF4-FFF2-40B4-BE49-F238E27FC236}">
              <a16:creationId xmlns:a16="http://schemas.microsoft.com/office/drawing/2014/main" id="{C62C37F9-9558-48A5-A24D-FA8139B63A1C}"/>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4849" name="Text Box 330">
          <a:extLst>
            <a:ext uri="{FF2B5EF4-FFF2-40B4-BE49-F238E27FC236}">
              <a16:creationId xmlns:a16="http://schemas.microsoft.com/office/drawing/2014/main" id="{20A52E10-C0A5-4E5E-8384-18844EAB1455}"/>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4850" name="Text Box 331">
          <a:extLst>
            <a:ext uri="{FF2B5EF4-FFF2-40B4-BE49-F238E27FC236}">
              <a16:creationId xmlns:a16="http://schemas.microsoft.com/office/drawing/2014/main" id="{3CEADEBB-0670-41B5-A1C5-6ABE87FC51E3}"/>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4851" name="Text Box 332">
          <a:extLst>
            <a:ext uri="{FF2B5EF4-FFF2-40B4-BE49-F238E27FC236}">
              <a16:creationId xmlns:a16="http://schemas.microsoft.com/office/drawing/2014/main" id="{406FFF27-1FDE-42CF-BFE1-F061B9A7D7B9}"/>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4852" name="Text Box 333">
          <a:extLst>
            <a:ext uri="{FF2B5EF4-FFF2-40B4-BE49-F238E27FC236}">
              <a16:creationId xmlns:a16="http://schemas.microsoft.com/office/drawing/2014/main" id="{1FD9FE94-458A-4091-A2B6-9C45A67A1864}"/>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4853" name="Text Box 334">
          <a:extLst>
            <a:ext uri="{FF2B5EF4-FFF2-40B4-BE49-F238E27FC236}">
              <a16:creationId xmlns:a16="http://schemas.microsoft.com/office/drawing/2014/main" id="{F35CB02D-6866-438D-B4C4-B3B014C7D85F}"/>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4854" name="Text Box 335">
          <a:extLst>
            <a:ext uri="{FF2B5EF4-FFF2-40B4-BE49-F238E27FC236}">
              <a16:creationId xmlns:a16="http://schemas.microsoft.com/office/drawing/2014/main" id="{B90172DA-FD79-436D-9474-E6158D16433B}"/>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4855" name="Text Box 336">
          <a:extLst>
            <a:ext uri="{FF2B5EF4-FFF2-40B4-BE49-F238E27FC236}">
              <a16:creationId xmlns:a16="http://schemas.microsoft.com/office/drawing/2014/main" id="{E6515005-0D96-4FF5-B3D9-FB1AE661E952}"/>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4856" name="Text Box 337">
          <a:extLst>
            <a:ext uri="{FF2B5EF4-FFF2-40B4-BE49-F238E27FC236}">
              <a16:creationId xmlns:a16="http://schemas.microsoft.com/office/drawing/2014/main" id="{92416C3F-A685-499E-8605-2C0B72925461}"/>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4857" name="Text Box 338">
          <a:extLst>
            <a:ext uri="{FF2B5EF4-FFF2-40B4-BE49-F238E27FC236}">
              <a16:creationId xmlns:a16="http://schemas.microsoft.com/office/drawing/2014/main" id="{717E89BF-28E8-4636-96BC-8C765F2F3A5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4858" name="Text Box 339">
          <a:extLst>
            <a:ext uri="{FF2B5EF4-FFF2-40B4-BE49-F238E27FC236}">
              <a16:creationId xmlns:a16="http://schemas.microsoft.com/office/drawing/2014/main" id="{FDCB2B2B-1CCA-4788-BE20-0F054835BCD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4859" name="Text Box 340">
          <a:extLst>
            <a:ext uri="{FF2B5EF4-FFF2-40B4-BE49-F238E27FC236}">
              <a16:creationId xmlns:a16="http://schemas.microsoft.com/office/drawing/2014/main" id="{221B9B28-C670-410D-B5E7-948263ED0A42}"/>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4860" name="Text Box 341">
          <a:extLst>
            <a:ext uri="{FF2B5EF4-FFF2-40B4-BE49-F238E27FC236}">
              <a16:creationId xmlns:a16="http://schemas.microsoft.com/office/drawing/2014/main" id="{57DF4FB2-CAE9-4829-B615-67E4839794B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4861" name="Text Box 342">
          <a:extLst>
            <a:ext uri="{FF2B5EF4-FFF2-40B4-BE49-F238E27FC236}">
              <a16:creationId xmlns:a16="http://schemas.microsoft.com/office/drawing/2014/main" id="{1ACE27E9-43C3-4DA9-A144-37DB723C3BD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4862" name="Text Box 343">
          <a:extLst>
            <a:ext uri="{FF2B5EF4-FFF2-40B4-BE49-F238E27FC236}">
              <a16:creationId xmlns:a16="http://schemas.microsoft.com/office/drawing/2014/main" id="{2C3FB8BC-2920-454C-B472-80665911FCBC}"/>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4863" name="Text Box 344">
          <a:extLst>
            <a:ext uri="{FF2B5EF4-FFF2-40B4-BE49-F238E27FC236}">
              <a16:creationId xmlns:a16="http://schemas.microsoft.com/office/drawing/2014/main" id="{170625C2-E705-44FE-AB39-54FAB2C61BA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4864" name="Text Box 345">
          <a:extLst>
            <a:ext uri="{FF2B5EF4-FFF2-40B4-BE49-F238E27FC236}">
              <a16:creationId xmlns:a16="http://schemas.microsoft.com/office/drawing/2014/main" id="{CF40ECC1-B9F8-476B-88C0-993E0DBF519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4865" name="Text Box 346">
          <a:extLst>
            <a:ext uri="{FF2B5EF4-FFF2-40B4-BE49-F238E27FC236}">
              <a16:creationId xmlns:a16="http://schemas.microsoft.com/office/drawing/2014/main" id="{4677E70B-1815-419D-A5A5-A5EAD4E0C603}"/>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4866" name="Text Box 347">
          <a:extLst>
            <a:ext uri="{FF2B5EF4-FFF2-40B4-BE49-F238E27FC236}">
              <a16:creationId xmlns:a16="http://schemas.microsoft.com/office/drawing/2014/main" id="{F75B46B5-124D-4B70-BCD7-FEE3A1838301}"/>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4867" name="Text Box 348">
          <a:extLst>
            <a:ext uri="{FF2B5EF4-FFF2-40B4-BE49-F238E27FC236}">
              <a16:creationId xmlns:a16="http://schemas.microsoft.com/office/drawing/2014/main" id="{9EA66CCD-63BA-47A7-B301-B18EE4A8AB1D}"/>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4868" name="Text Box 349">
          <a:extLst>
            <a:ext uri="{FF2B5EF4-FFF2-40B4-BE49-F238E27FC236}">
              <a16:creationId xmlns:a16="http://schemas.microsoft.com/office/drawing/2014/main" id="{52B68A6C-0DC3-4383-8240-E0711624B871}"/>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4869" name="Text Box 350">
          <a:extLst>
            <a:ext uri="{FF2B5EF4-FFF2-40B4-BE49-F238E27FC236}">
              <a16:creationId xmlns:a16="http://schemas.microsoft.com/office/drawing/2014/main" id="{29640239-CE87-4B87-A2F0-BF0B76028BEC}"/>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4870" name="Text Box 351">
          <a:extLst>
            <a:ext uri="{FF2B5EF4-FFF2-40B4-BE49-F238E27FC236}">
              <a16:creationId xmlns:a16="http://schemas.microsoft.com/office/drawing/2014/main" id="{32D53906-1CED-44CE-BB47-C771CD39F5E1}"/>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4871" name="Text Box 352">
          <a:extLst>
            <a:ext uri="{FF2B5EF4-FFF2-40B4-BE49-F238E27FC236}">
              <a16:creationId xmlns:a16="http://schemas.microsoft.com/office/drawing/2014/main" id="{4685DB5A-F162-4FAB-9021-E59FFA8AB90E}"/>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4872" name="Text Box 353">
          <a:extLst>
            <a:ext uri="{FF2B5EF4-FFF2-40B4-BE49-F238E27FC236}">
              <a16:creationId xmlns:a16="http://schemas.microsoft.com/office/drawing/2014/main" id="{C1E439EA-1FB7-46D4-8605-F4D5328F2D9B}"/>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4873" name="Text Box 354">
          <a:extLst>
            <a:ext uri="{FF2B5EF4-FFF2-40B4-BE49-F238E27FC236}">
              <a16:creationId xmlns:a16="http://schemas.microsoft.com/office/drawing/2014/main" id="{E16A1FF5-18EF-4CB5-B8D7-FFEA1A3FD389}"/>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4874" name="Text Box 355">
          <a:extLst>
            <a:ext uri="{FF2B5EF4-FFF2-40B4-BE49-F238E27FC236}">
              <a16:creationId xmlns:a16="http://schemas.microsoft.com/office/drawing/2014/main" id="{158AB77A-D761-498C-8954-32424E3A47E5}"/>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4875" name="Text Box 356">
          <a:extLst>
            <a:ext uri="{FF2B5EF4-FFF2-40B4-BE49-F238E27FC236}">
              <a16:creationId xmlns:a16="http://schemas.microsoft.com/office/drawing/2014/main" id="{26EEBB4B-7421-4181-9587-E2B26BAFA04A}"/>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4876" name="Text Box 357">
          <a:extLst>
            <a:ext uri="{FF2B5EF4-FFF2-40B4-BE49-F238E27FC236}">
              <a16:creationId xmlns:a16="http://schemas.microsoft.com/office/drawing/2014/main" id="{C3096105-2F93-438C-8AB7-03FCBC145FD4}"/>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4877" name="Text Box 358">
          <a:extLst>
            <a:ext uri="{FF2B5EF4-FFF2-40B4-BE49-F238E27FC236}">
              <a16:creationId xmlns:a16="http://schemas.microsoft.com/office/drawing/2014/main" id="{778C9DD2-8492-4447-922E-67D2B9B30B06}"/>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4878" name="Text Box 359">
          <a:extLst>
            <a:ext uri="{FF2B5EF4-FFF2-40B4-BE49-F238E27FC236}">
              <a16:creationId xmlns:a16="http://schemas.microsoft.com/office/drawing/2014/main" id="{70C9A59D-BFAA-472D-8725-C305221E841B}"/>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4879" name="Text Box 360">
          <a:extLst>
            <a:ext uri="{FF2B5EF4-FFF2-40B4-BE49-F238E27FC236}">
              <a16:creationId xmlns:a16="http://schemas.microsoft.com/office/drawing/2014/main" id="{7D06A3E0-0CAF-4203-A52B-CDD1FC960E83}"/>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4880" name="Text Box 361">
          <a:extLst>
            <a:ext uri="{FF2B5EF4-FFF2-40B4-BE49-F238E27FC236}">
              <a16:creationId xmlns:a16="http://schemas.microsoft.com/office/drawing/2014/main" id="{BBAC14F7-5A61-4970-A366-1AE1FD4D0FD2}"/>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4881" name="Text Box 362">
          <a:extLst>
            <a:ext uri="{FF2B5EF4-FFF2-40B4-BE49-F238E27FC236}">
              <a16:creationId xmlns:a16="http://schemas.microsoft.com/office/drawing/2014/main" id="{4EC43759-9A13-4B7B-9CCE-E647257631C1}"/>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4882" name="Text Box 363">
          <a:extLst>
            <a:ext uri="{FF2B5EF4-FFF2-40B4-BE49-F238E27FC236}">
              <a16:creationId xmlns:a16="http://schemas.microsoft.com/office/drawing/2014/main" id="{F5AF7FA7-DBAB-4B1C-9BFB-AE7AA07AB06C}"/>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4883" name="Text Box 364">
          <a:extLst>
            <a:ext uri="{FF2B5EF4-FFF2-40B4-BE49-F238E27FC236}">
              <a16:creationId xmlns:a16="http://schemas.microsoft.com/office/drawing/2014/main" id="{76E87A4C-3022-4757-A898-7375E81592FE}"/>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4884" name="Text Box 365">
          <a:extLst>
            <a:ext uri="{FF2B5EF4-FFF2-40B4-BE49-F238E27FC236}">
              <a16:creationId xmlns:a16="http://schemas.microsoft.com/office/drawing/2014/main" id="{C3C4FDBB-AB91-4D6E-A07D-A6EFF42DB616}"/>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4885" name="Text Box 366">
          <a:extLst>
            <a:ext uri="{FF2B5EF4-FFF2-40B4-BE49-F238E27FC236}">
              <a16:creationId xmlns:a16="http://schemas.microsoft.com/office/drawing/2014/main" id="{CAE80ADE-DB9F-46EF-A809-14543876B5AF}"/>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4886" name="Text Box 367">
          <a:extLst>
            <a:ext uri="{FF2B5EF4-FFF2-40B4-BE49-F238E27FC236}">
              <a16:creationId xmlns:a16="http://schemas.microsoft.com/office/drawing/2014/main" id="{B3B68A2A-44A5-448A-A660-89EAC4C368E0}"/>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4887" name="Text Box 368">
          <a:extLst>
            <a:ext uri="{FF2B5EF4-FFF2-40B4-BE49-F238E27FC236}">
              <a16:creationId xmlns:a16="http://schemas.microsoft.com/office/drawing/2014/main" id="{47CBDA77-65A6-4FF2-B139-23AC3B6F63DA}"/>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4888" name="Text Box 369">
          <a:extLst>
            <a:ext uri="{FF2B5EF4-FFF2-40B4-BE49-F238E27FC236}">
              <a16:creationId xmlns:a16="http://schemas.microsoft.com/office/drawing/2014/main" id="{BAA1C144-730D-4A9F-83E4-E4D7665BD060}"/>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4889" name="Text Box 370">
          <a:extLst>
            <a:ext uri="{FF2B5EF4-FFF2-40B4-BE49-F238E27FC236}">
              <a16:creationId xmlns:a16="http://schemas.microsoft.com/office/drawing/2014/main" id="{F55DEA50-8DF6-48B6-96EF-CFCC6A0923AD}"/>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4890" name="Text Box 371">
          <a:extLst>
            <a:ext uri="{FF2B5EF4-FFF2-40B4-BE49-F238E27FC236}">
              <a16:creationId xmlns:a16="http://schemas.microsoft.com/office/drawing/2014/main" id="{64323CCE-E1C1-46F9-ABA0-9BEAF9658646}"/>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4891" name="Text Box 372">
          <a:extLst>
            <a:ext uri="{FF2B5EF4-FFF2-40B4-BE49-F238E27FC236}">
              <a16:creationId xmlns:a16="http://schemas.microsoft.com/office/drawing/2014/main" id="{0F31F5A1-2269-4580-AAE7-A6ADFCA0BE1D}"/>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4892" name="Text Box 373">
          <a:extLst>
            <a:ext uri="{FF2B5EF4-FFF2-40B4-BE49-F238E27FC236}">
              <a16:creationId xmlns:a16="http://schemas.microsoft.com/office/drawing/2014/main" id="{2901BC21-D8CA-4138-87FB-EFBA8602A196}"/>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3"/>
    <xdr:sp macro="" textlink="">
      <xdr:nvSpPr>
        <xdr:cNvPr id="4893" name="Text Box 374">
          <a:extLst>
            <a:ext uri="{FF2B5EF4-FFF2-40B4-BE49-F238E27FC236}">
              <a16:creationId xmlns:a16="http://schemas.microsoft.com/office/drawing/2014/main" id="{0C2CE3C3-A718-41B4-A310-01938515D71C}"/>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4894" name="Text Box 375">
          <a:extLst>
            <a:ext uri="{FF2B5EF4-FFF2-40B4-BE49-F238E27FC236}">
              <a16:creationId xmlns:a16="http://schemas.microsoft.com/office/drawing/2014/main" id="{825E25A0-1769-4F2E-8536-0C7BFE29CA4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4895" name="Text Box 376">
          <a:extLst>
            <a:ext uri="{FF2B5EF4-FFF2-40B4-BE49-F238E27FC236}">
              <a16:creationId xmlns:a16="http://schemas.microsoft.com/office/drawing/2014/main" id="{D24BC15C-11C0-4963-8FAA-E58DF53B9B9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3"/>
    <xdr:sp macro="" textlink="">
      <xdr:nvSpPr>
        <xdr:cNvPr id="4896" name="Text Box 377">
          <a:extLst>
            <a:ext uri="{FF2B5EF4-FFF2-40B4-BE49-F238E27FC236}">
              <a16:creationId xmlns:a16="http://schemas.microsoft.com/office/drawing/2014/main" id="{3F1AE69F-24DF-4D68-A78C-6BEEBD1EACC0}"/>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4897" name="Text Box 378">
          <a:extLst>
            <a:ext uri="{FF2B5EF4-FFF2-40B4-BE49-F238E27FC236}">
              <a16:creationId xmlns:a16="http://schemas.microsoft.com/office/drawing/2014/main" id="{F5295145-376D-4E66-85A4-8EF4F1056F9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4898" name="Text Box 379">
          <a:extLst>
            <a:ext uri="{FF2B5EF4-FFF2-40B4-BE49-F238E27FC236}">
              <a16:creationId xmlns:a16="http://schemas.microsoft.com/office/drawing/2014/main" id="{00566951-9E0B-4472-A4DD-1CC0F4F0788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3"/>
    <xdr:sp macro="" textlink="">
      <xdr:nvSpPr>
        <xdr:cNvPr id="4899" name="Text Box 380">
          <a:extLst>
            <a:ext uri="{FF2B5EF4-FFF2-40B4-BE49-F238E27FC236}">
              <a16:creationId xmlns:a16="http://schemas.microsoft.com/office/drawing/2014/main" id="{FC12E9AC-A1D6-44C5-8575-3DC5F7C8B9F6}"/>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4900" name="Text Box 381">
          <a:extLst>
            <a:ext uri="{FF2B5EF4-FFF2-40B4-BE49-F238E27FC236}">
              <a16:creationId xmlns:a16="http://schemas.microsoft.com/office/drawing/2014/main" id="{71B00CAB-1651-4792-8712-50458F99999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4901" name="Text Box 382">
          <a:extLst>
            <a:ext uri="{FF2B5EF4-FFF2-40B4-BE49-F238E27FC236}">
              <a16:creationId xmlns:a16="http://schemas.microsoft.com/office/drawing/2014/main" id="{393776C7-88E1-453E-8E9F-265AABCED40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4902" name="Text Box 383">
          <a:extLst>
            <a:ext uri="{FF2B5EF4-FFF2-40B4-BE49-F238E27FC236}">
              <a16:creationId xmlns:a16="http://schemas.microsoft.com/office/drawing/2014/main" id="{96D7B78E-14AA-4C78-9120-B4F0C65F200D}"/>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4903" name="Text Box 384">
          <a:extLst>
            <a:ext uri="{FF2B5EF4-FFF2-40B4-BE49-F238E27FC236}">
              <a16:creationId xmlns:a16="http://schemas.microsoft.com/office/drawing/2014/main" id="{F3010067-1642-4B91-BEB1-E65EFDC731CE}"/>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4904" name="Text Box 385">
          <a:extLst>
            <a:ext uri="{FF2B5EF4-FFF2-40B4-BE49-F238E27FC236}">
              <a16:creationId xmlns:a16="http://schemas.microsoft.com/office/drawing/2014/main" id="{3D627B79-F201-4CB6-B732-AC24EF6BB032}"/>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4905" name="Text Box 386">
          <a:extLst>
            <a:ext uri="{FF2B5EF4-FFF2-40B4-BE49-F238E27FC236}">
              <a16:creationId xmlns:a16="http://schemas.microsoft.com/office/drawing/2014/main" id="{70C96D3A-E534-4BB4-B32E-E0BD51E10DBA}"/>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4906" name="Text Box 387">
          <a:extLst>
            <a:ext uri="{FF2B5EF4-FFF2-40B4-BE49-F238E27FC236}">
              <a16:creationId xmlns:a16="http://schemas.microsoft.com/office/drawing/2014/main" id="{034EB7BE-B017-4E6E-9F47-8C00C23C0009}"/>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4907" name="Text Box 388">
          <a:extLst>
            <a:ext uri="{FF2B5EF4-FFF2-40B4-BE49-F238E27FC236}">
              <a16:creationId xmlns:a16="http://schemas.microsoft.com/office/drawing/2014/main" id="{A563B8E5-1618-448A-985F-878EEC6BC7EB}"/>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4908" name="Text Box 389">
          <a:extLst>
            <a:ext uri="{FF2B5EF4-FFF2-40B4-BE49-F238E27FC236}">
              <a16:creationId xmlns:a16="http://schemas.microsoft.com/office/drawing/2014/main" id="{8585FAF9-79C3-41F6-9598-F4C738C64122}"/>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4909" name="Text Box 390">
          <a:extLst>
            <a:ext uri="{FF2B5EF4-FFF2-40B4-BE49-F238E27FC236}">
              <a16:creationId xmlns:a16="http://schemas.microsoft.com/office/drawing/2014/main" id="{260FBAE0-DA4A-4F32-A12B-8298755C59AF}"/>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4910" name="Text Box 391">
          <a:extLst>
            <a:ext uri="{FF2B5EF4-FFF2-40B4-BE49-F238E27FC236}">
              <a16:creationId xmlns:a16="http://schemas.microsoft.com/office/drawing/2014/main" id="{D813CECC-2E90-4A27-BB18-941C80895E5C}"/>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4911" name="Text Box 392">
          <a:extLst>
            <a:ext uri="{FF2B5EF4-FFF2-40B4-BE49-F238E27FC236}">
              <a16:creationId xmlns:a16="http://schemas.microsoft.com/office/drawing/2014/main" id="{E62A6AC1-0F78-49B6-AE69-93AA30293494}"/>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4912" name="Text Box 393">
          <a:extLst>
            <a:ext uri="{FF2B5EF4-FFF2-40B4-BE49-F238E27FC236}">
              <a16:creationId xmlns:a16="http://schemas.microsoft.com/office/drawing/2014/main" id="{708CB9D8-D016-4836-A7E0-45E62E154D1C}"/>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4913" name="Text Box 394">
          <a:extLst>
            <a:ext uri="{FF2B5EF4-FFF2-40B4-BE49-F238E27FC236}">
              <a16:creationId xmlns:a16="http://schemas.microsoft.com/office/drawing/2014/main" id="{7CC94509-1216-4ED1-8381-504B606165B5}"/>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4914" name="Text Box 395">
          <a:extLst>
            <a:ext uri="{FF2B5EF4-FFF2-40B4-BE49-F238E27FC236}">
              <a16:creationId xmlns:a16="http://schemas.microsoft.com/office/drawing/2014/main" id="{C137ED68-B72B-425C-8635-A6DBD0DC2AA6}"/>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4915" name="Text Box 396">
          <a:extLst>
            <a:ext uri="{FF2B5EF4-FFF2-40B4-BE49-F238E27FC236}">
              <a16:creationId xmlns:a16="http://schemas.microsoft.com/office/drawing/2014/main" id="{96A4D602-6C90-4E49-9DD8-054804CD5243}"/>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4916" name="Text Box 397">
          <a:extLst>
            <a:ext uri="{FF2B5EF4-FFF2-40B4-BE49-F238E27FC236}">
              <a16:creationId xmlns:a16="http://schemas.microsoft.com/office/drawing/2014/main" id="{E77CE237-4065-4548-B056-660BB0E95324}"/>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4917" name="Text Box 398">
          <a:extLst>
            <a:ext uri="{FF2B5EF4-FFF2-40B4-BE49-F238E27FC236}">
              <a16:creationId xmlns:a16="http://schemas.microsoft.com/office/drawing/2014/main" id="{E764E9D3-3EA6-4CA7-A9F6-D93F806B5F5E}"/>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4918" name="Text Box 399">
          <a:extLst>
            <a:ext uri="{FF2B5EF4-FFF2-40B4-BE49-F238E27FC236}">
              <a16:creationId xmlns:a16="http://schemas.microsoft.com/office/drawing/2014/main" id="{03043DAD-FF93-46B2-B65A-6273711A1EC9}"/>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4919" name="Text Box 400">
          <a:extLst>
            <a:ext uri="{FF2B5EF4-FFF2-40B4-BE49-F238E27FC236}">
              <a16:creationId xmlns:a16="http://schemas.microsoft.com/office/drawing/2014/main" id="{76314F1E-928A-4152-B45B-7170E8557462}"/>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4920" name="Text Box 401">
          <a:extLst>
            <a:ext uri="{FF2B5EF4-FFF2-40B4-BE49-F238E27FC236}">
              <a16:creationId xmlns:a16="http://schemas.microsoft.com/office/drawing/2014/main" id="{4DE98B71-1BA1-4176-89A2-2E1E55D54E95}"/>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4921" name="Text Box 402">
          <a:extLst>
            <a:ext uri="{FF2B5EF4-FFF2-40B4-BE49-F238E27FC236}">
              <a16:creationId xmlns:a16="http://schemas.microsoft.com/office/drawing/2014/main" id="{7709FF6A-C971-4120-A422-BFF447033F02}"/>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4922" name="Text Box 403">
          <a:extLst>
            <a:ext uri="{FF2B5EF4-FFF2-40B4-BE49-F238E27FC236}">
              <a16:creationId xmlns:a16="http://schemas.microsoft.com/office/drawing/2014/main" id="{B40AF7F7-725F-48E7-A60A-8751DFB0D030}"/>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4923" name="Text Box 404">
          <a:extLst>
            <a:ext uri="{FF2B5EF4-FFF2-40B4-BE49-F238E27FC236}">
              <a16:creationId xmlns:a16="http://schemas.microsoft.com/office/drawing/2014/main" id="{ECBD8808-A835-40F1-9CF0-96F924E9B981}"/>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4924" name="Text Box 405">
          <a:extLst>
            <a:ext uri="{FF2B5EF4-FFF2-40B4-BE49-F238E27FC236}">
              <a16:creationId xmlns:a16="http://schemas.microsoft.com/office/drawing/2014/main" id="{5903CE6E-D213-4C73-93D1-0ED62157E86A}"/>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4925" name="Text Box 406">
          <a:extLst>
            <a:ext uri="{FF2B5EF4-FFF2-40B4-BE49-F238E27FC236}">
              <a16:creationId xmlns:a16="http://schemas.microsoft.com/office/drawing/2014/main" id="{59FED762-EFF7-4159-96E8-F437E86B82AE}"/>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4926" name="Text Box 407">
          <a:extLst>
            <a:ext uri="{FF2B5EF4-FFF2-40B4-BE49-F238E27FC236}">
              <a16:creationId xmlns:a16="http://schemas.microsoft.com/office/drawing/2014/main" id="{4A532EF7-084D-4A8D-813A-D1A27713F11D}"/>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4927" name="Text Box 408">
          <a:extLst>
            <a:ext uri="{FF2B5EF4-FFF2-40B4-BE49-F238E27FC236}">
              <a16:creationId xmlns:a16="http://schemas.microsoft.com/office/drawing/2014/main" id="{28870DC5-4743-4C0E-BB6A-519EB6EB745D}"/>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4928" name="Text Box 409">
          <a:extLst>
            <a:ext uri="{FF2B5EF4-FFF2-40B4-BE49-F238E27FC236}">
              <a16:creationId xmlns:a16="http://schemas.microsoft.com/office/drawing/2014/main" id="{9B4FECAE-FE70-4E35-B528-6CEA70D76E55}"/>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3"/>
    <xdr:sp macro="" textlink="">
      <xdr:nvSpPr>
        <xdr:cNvPr id="4929" name="Text Box 410">
          <a:extLst>
            <a:ext uri="{FF2B5EF4-FFF2-40B4-BE49-F238E27FC236}">
              <a16:creationId xmlns:a16="http://schemas.microsoft.com/office/drawing/2014/main" id="{C32F9849-36C6-4EA5-99EA-32148C3537B9}"/>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7"/>
    <xdr:sp macro="" textlink="">
      <xdr:nvSpPr>
        <xdr:cNvPr id="4930" name="Text Box 411">
          <a:extLst>
            <a:ext uri="{FF2B5EF4-FFF2-40B4-BE49-F238E27FC236}">
              <a16:creationId xmlns:a16="http://schemas.microsoft.com/office/drawing/2014/main" id="{AA2811AB-1BC3-4F8E-A22E-23FDE27529E8}"/>
            </a:ext>
          </a:extLst>
        </xdr:cNvPr>
        <xdr:cNvSpPr txBox="1">
          <a:spLocks noChangeArrowheads="1"/>
        </xdr:cNvSpPr>
      </xdr:nvSpPr>
      <xdr:spPr bwMode="auto">
        <a:xfrm>
          <a:off x="1076325" y="343852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4931" name="Text Box 412">
          <a:extLst>
            <a:ext uri="{FF2B5EF4-FFF2-40B4-BE49-F238E27FC236}">
              <a16:creationId xmlns:a16="http://schemas.microsoft.com/office/drawing/2014/main" id="{E349E6A1-8216-4C07-B48E-C564EFC5F93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4932" name="Text Box 413">
          <a:extLst>
            <a:ext uri="{FF2B5EF4-FFF2-40B4-BE49-F238E27FC236}">
              <a16:creationId xmlns:a16="http://schemas.microsoft.com/office/drawing/2014/main" id="{3600F30A-44DB-4B36-A321-30673F014F3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7"/>
    <xdr:sp macro="" textlink="">
      <xdr:nvSpPr>
        <xdr:cNvPr id="4933" name="Text Box 414">
          <a:extLst>
            <a:ext uri="{FF2B5EF4-FFF2-40B4-BE49-F238E27FC236}">
              <a16:creationId xmlns:a16="http://schemas.microsoft.com/office/drawing/2014/main" id="{865E5415-D00B-49DD-9743-790D66697769}"/>
            </a:ext>
          </a:extLst>
        </xdr:cNvPr>
        <xdr:cNvSpPr txBox="1">
          <a:spLocks noChangeArrowheads="1"/>
        </xdr:cNvSpPr>
      </xdr:nvSpPr>
      <xdr:spPr bwMode="auto">
        <a:xfrm>
          <a:off x="1076325" y="343852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4934" name="Text Box 415">
          <a:extLst>
            <a:ext uri="{FF2B5EF4-FFF2-40B4-BE49-F238E27FC236}">
              <a16:creationId xmlns:a16="http://schemas.microsoft.com/office/drawing/2014/main" id="{D2CF89B5-F36D-4F5E-889C-A8BF190ECED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4935" name="Text Box 416">
          <a:extLst>
            <a:ext uri="{FF2B5EF4-FFF2-40B4-BE49-F238E27FC236}">
              <a16:creationId xmlns:a16="http://schemas.microsoft.com/office/drawing/2014/main" id="{C2BEFD6F-29CA-4698-8DC3-A5C98A7D042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7"/>
    <xdr:sp macro="" textlink="">
      <xdr:nvSpPr>
        <xdr:cNvPr id="4936" name="Text Box 417">
          <a:extLst>
            <a:ext uri="{FF2B5EF4-FFF2-40B4-BE49-F238E27FC236}">
              <a16:creationId xmlns:a16="http://schemas.microsoft.com/office/drawing/2014/main" id="{4915B253-82BB-4B10-9C4B-2FC493C013FE}"/>
            </a:ext>
          </a:extLst>
        </xdr:cNvPr>
        <xdr:cNvSpPr txBox="1">
          <a:spLocks noChangeArrowheads="1"/>
        </xdr:cNvSpPr>
      </xdr:nvSpPr>
      <xdr:spPr bwMode="auto">
        <a:xfrm>
          <a:off x="1076325" y="343852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4937" name="Text Box 418">
          <a:extLst>
            <a:ext uri="{FF2B5EF4-FFF2-40B4-BE49-F238E27FC236}">
              <a16:creationId xmlns:a16="http://schemas.microsoft.com/office/drawing/2014/main" id="{DA133A3C-E8A8-4690-90DB-DB683FE22FD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4938" name="Text Box 419">
          <a:extLst>
            <a:ext uri="{FF2B5EF4-FFF2-40B4-BE49-F238E27FC236}">
              <a16:creationId xmlns:a16="http://schemas.microsoft.com/office/drawing/2014/main" id="{C17F2269-24DF-4EFC-9A31-36277CF441E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4939" name="Text Box 420">
          <a:extLst>
            <a:ext uri="{FF2B5EF4-FFF2-40B4-BE49-F238E27FC236}">
              <a16:creationId xmlns:a16="http://schemas.microsoft.com/office/drawing/2014/main" id="{DECD09B9-8742-4222-BB69-79FD8BF92698}"/>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4940" name="Text Box 421">
          <a:extLst>
            <a:ext uri="{FF2B5EF4-FFF2-40B4-BE49-F238E27FC236}">
              <a16:creationId xmlns:a16="http://schemas.microsoft.com/office/drawing/2014/main" id="{E33F0636-ECD9-4EFF-BA94-594C91369AE6}"/>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4941" name="Text Box 422">
          <a:extLst>
            <a:ext uri="{FF2B5EF4-FFF2-40B4-BE49-F238E27FC236}">
              <a16:creationId xmlns:a16="http://schemas.microsoft.com/office/drawing/2014/main" id="{E21C3A9A-F099-45C2-8804-4391F916DC3D}"/>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4942" name="Text Box 423">
          <a:extLst>
            <a:ext uri="{FF2B5EF4-FFF2-40B4-BE49-F238E27FC236}">
              <a16:creationId xmlns:a16="http://schemas.microsoft.com/office/drawing/2014/main" id="{DDF7A7F7-6D4E-4810-9D90-72CEBD06683B}"/>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4943" name="Text Box 424">
          <a:extLst>
            <a:ext uri="{FF2B5EF4-FFF2-40B4-BE49-F238E27FC236}">
              <a16:creationId xmlns:a16="http://schemas.microsoft.com/office/drawing/2014/main" id="{E252B048-2202-4336-85B9-E9435B563420}"/>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4944" name="Text Box 425">
          <a:extLst>
            <a:ext uri="{FF2B5EF4-FFF2-40B4-BE49-F238E27FC236}">
              <a16:creationId xmlns:a16="http://schemas.microsoft.com/office/drawing/2014/main" id="{4F99BA67-979E-4881-BA37-E3E8EAF5E02D}"/>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4945" name="Text Box 426">
          <a:extLst>
            <a:ext uri="{FF2B5EF4-FFF2-40B4-BE49-F238E27FC236}">
              <a16:creationId xmlns:a16="http://schemas.microsoft.com/office/drawing/2014/main" id="{7D6212B5-7AE3-4DC5-BFBD-C3C5D06FD879}"/>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4946" name="Text Box 427">
          <a:extLst>
            <a:ext uri="{FF2B5EF4-FFF2-40B4-BE49-F238E27FC236}">
              <a16:creationId xmlns:a16="http://schemas.microsoft.com/office/drawing/2014/main" id="{96FB9273-6160-4C9B-9503-5E7CB9D17152}"/>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4947" name="Text Box 428">
          <a:extLst>
            <a:ext uri="{FF2B5EF4-FFF2-40B4-BE49-F238E27FC236}">
              <a16:creationId xmlns:a16="http://schemas.microsoft.com/office/drawing/2014/main" id="{2C7BF660-DE21-4BA2-9D98-CE88CAF00668}"/>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4948" name="Text Box 429">
          <a:extLst>
            <a:ext uri="{FF2B5EF4-FFF2-40B4-BE49-F238E27FC236}">
              <a16:creationId xmlns:a16="http://schemas.microsoft.com/office/drawing/2014/main" id="{BAE620AB-67FA-46E9-B888-F827B6731A65}"/>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4949" name="Text Box 430">
          <a:extLst>
            <a:ext uri="{FF2B5EF4-FFF2-40B4-BE49-F238E27FC236}">
              <a16:creationId xmlns:a16="http://schemas.microsoft.com/office/drawing/2014/main" id="{BA748455-AFC4-48E9-8114-2C9F74AF88D0}"/>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4950" name="Text Box 431">
          <a:extLst>
            <a:ext uri="{FF2B5EF4-FFF2-40B4-BE49-F238E27FC236}">
              <a16:creationId xmlns:a16="http://schemas.microsoft.com/office/drawing/2014/main" id="{512DFF5D-5FDD-4945-BE62-2D6C513A685C}"/>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4951" name="Text Box 432">
          <a:extLst>
            <a:ext uri="{FF2B5EF4-FFF2-40B4-BE49-F238E27FC236}">
              <a16:creationId xmlns:a16="http://schemas.microsoft.com/office/drawing/2014/main" id="{937CEF97-75A0-4FF8-9166-062C339F3E8C}"/>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4952" name="Text Box 433">
          <a:extLst>
            <a:ext uri="{FF2B5EF4-FFF2-40B4-BE49-F238E27FC236}">
              <a16:creationId xmlns:a16="http://schemas.microsoft.com/office/drawing/2014/main" id="{D6A06CF5-776E-41C5-B617-0D156F8B4249}"/>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4953" name="Text Box 434">
          <a:extLst>
            <a:ext uri="{FF2B5EF4-FFF2-40B4-BE49-F238E27FC236}">
              <a16:creationId xmlns:a16="http://schemas.microsoft.com/office/drawing/2014/main" id="{FB725FA9-7E14-4DDB-BBC3-8388FF8070B0}"/>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4954" name="Text Box 435">
          <a:extLst>
            <a:ext uri="{FF2B5EF4-FFF2-40B4-BE49-F238E27FC236}">
              <a16:creationId xmlns:a16="http://schemas.microsoft.com/office/drawing/2014/main" id="{7C46ED34-A558-406E-AF14-12D18D6A92FD}"/>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4955" name="Text Box 436">
          <a:extLst>
            <a:ext uri="{FF2B5EF4-FFF2-40B4-BE49-F238E27FC236}">
              <a16:creationId xmlns:a16="http://schemas.microsoft.com/office/drawing/2014/main" id="{036FD42E-DEC4-423C-B90A-208351AADDD4}"/>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4956" name="Text Box 437">
          <a:extLst>
            <a:ext uri="{FF2B5EF4-FFF2-40B4-BE49-F238E27FC236}">
              <a16:creationId xmlns:a16="http://schemas.microsoft.com/office/drawing/2014/main" id="{B7E74C6A-DDF5-432E-A433-B04CBEF771DF}"/>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4957" name="Text Box 438">
          <a:extLst>
            <a:ext uri="{FF2B5EF4-FFF2-40B4-BE49-F238E27FC236}">
              <a16:creationId xmlns:a16="http://schemas.microsoft.com/office/drawing/2014/main" id="{A61F9B43-89F4-4FC3-8AB8-FF49E11D3E2E}"/>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4958" name="Text Box 439">
          <a:extLst>
            <a:ext uri="{FF2B5EF4-FFF2-40B4-BE49-F238E27FC236}">
              <a16:creationId xmlns:a16="http://schemas.microsoft.com/office/drawing/2014/main" id="{5A010AC3-6834-45C6-929E-92124A98CC32}"/>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4959" name="Text Box 440">
          <a:extLst>
            <a:ext uri="{FF2B5EF4-FFF2-40B4-BE49-F238E27FC236}">
              <a16:creationId xmlns:a16="http://schemas.microsoft.com/office/drawing/2014/main" id="{C59906A2-6C9E-4714-9C4A-F910DCD37D6E}"/>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4960" name="Text Box 441">
          <a:extLst>
            <a:ext uri="{FF2B5EF4-FFF2-40B4-BE49-F238E27FC236}">
              <a16:creationId xmlns:a16="http://schemas.microsoft.com/office/drawing/2014/main" id="{4926F1DE-F92A-4D59-AB9E-6477BC7B5B80}"/>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4961" name="Text Box 442">
          <a:extLst>
            <a:ext uri="{FF2B5EF4-FFF2-40B4-BE49-F238E27FC236}">
              <a16:creationId xmlns:a16="http://schemas.microsoft.com/office/drawing/2014/main" id="{3DFA9866-9DA9-48F2-AC4C-17D0A3D89F00}"/>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4962" name="Text Box 443">
          <a:extLst>
            <a:ext uri="{FF2B5EF4-FFF2-40B4-BE49-F238E27FC236}">
              <a16:creationId xmlns:a16="http://schemas.microsoft.com/office/drawing/2014/main" id="{21329152-0252-4E1A-A600-09BA0F336888}"/>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4963" name="Text Box 444">
          <a:extLst>
            <a:ext uri="{FF2B5EF4-FFF2-40B4-BE49-F238E27FC236}">
              <a16:creationId xmlns:a16="http://schemas.microsoft.com/office/drawing/2014/main" id="{EBADA395-25EB-4AEB-A651-CC82CC798409}"/>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4964" name="Text Box 445">
          <a:extLst>
            <a:ext uri="{FF2B5EF4-FFF2-40B4-BE49-F238E27FC236}">
              <a16:creationId xmlns:a16="http://schemas.microsoft.com/office/drawing/2014/main" id="{B197136D-5D34-4EC6-AB6B-F8F19AB3E5D0}"/>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4965" name="Text Box 446">
          <a:extLst>
            <a:ext uri="{FF2B5EF4-FFF2-40B4-BE49-F238E27FC236}">
              <a16:creationId xmlns:a16="http://schemas.microsoft.com/office/drawing/2014/main" id="{BDEA2ED4-C240-4CC4-B204-C451E46A1A7C}"/>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7"/>
    <xdr:sp macro="" textlink="">
      <xdr:nvSpPr>
        <xdr:cNvPr id="4966" name="Text Box 447">
          <a:extLst>
            <a:ext uri="{FF2B5EF4-FFF2-40B4-BE49-F238E27FC236}">
              <a16:creationId xmlns:a16="http://schemas.microsoft.com/office/drawing/2014/main" id="{05FF7158-2276-4AE7-B449-AC79E95F2780}"/>
            </a:ext>
          </a:extLst>
        </xdr:cNvPr>
        <xdr:cNvSpPr txBox="1">
          <a:spLocks noChangeArrowheads="1"/>
        </xdr:cNvSpPr>
      </xdr:nvSpPr>
      <xdr:spPr bwMode="auto">
        <a:xfrm>
          <a:off x="1076325" y="343852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4967" name="Text Box 448">
          <a:extLst>
            <a:ext uri="{FF2B5EF4-FFF2-40B4-BE49-F238E27FC236}">
              <a16:creationId xmlns:a16="http://schemas.microsoft.com/office/drawing/2014/main" id="{A6D79B54-BF02-4250-A70E-03EC1380F3D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4968" name="Text Box 449">
          <a:extLst>
            <a:ext uri="{FF2B5EF4-FFF2-40B4-BE49-F238E27FC236}">
              <a16:creationId xmlns:a16="http://schemas.microsoft.com/office/drawing/2014/main" id="{F007D6F1-857A-4694-ABD2-5408E52589D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4969" name="Text Box 450">
          <a:extLst>
            <a:ext uri="{FF2B5EF4-FFF2-40B4-BE49-F238E27FC236}">
              <a16:creationId xmlns:a16="http://schemas.microsoft.com/office/drawing/2014/main" id="{96A9D850-EA07-4227-94DB-87B9A981369E}"/>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4970" name="Text Box 451">
          <a:extLst>
            <a:ext uri="{FF2B5EF4-FFF2-40B4-BE49-F238E27FC236}">
              <a16:creationId xmlns:a16="http://schemas.microsoft.com/office/drawing/2014/main" id="{A5CB4BE3-A7E2-4AF8-80F3-FA6076352B7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4971" name="Text Box 452">
          <a:extLst>
            <a:ext uri="{FF2B5EF4-FFF2-40B4-BE49-F238E27FC236}">
              <a16:creationId xmlns:a16="http://schemas.microsoft.com/office/drawing/2014/main" id="{5780236C-9AF7-4911-AFEC-1ED95523D9A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4972" name="Text Box 453">
          <a:extLst>
            <a:ext uri="{FF2B5EF4-FFF2-40B4-BE49-F238E27FC236}">
              <a16:creationId xmlns:a16="http://schemas.microsoft.com/office/drawing/2014/main" id="{F7F6D200-D6D0-4E37-85DF-EE01D738940F}"/>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4973" name="Text Box 454">
          <a:extLst>
            <a:ext uri="{FF2B5EF4-FFF2-40B4-BE49-F238E27FC236}">
              <a16:creationId xmlns:a16="http://schemas.microsoft.com/office/drawing/2014/main" id="{ED0DCA06-CFD8-4BB4-95F3-60B9CB4EC8A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4974" name="Text Box 455">
          <a:extLst>
            <a:ext uri="{FF2B5EF4-FFF2-40B4-BE49-F238E27FC236}">
              <a16:creationId xmlns:a16="http://schemas.microsoft.com/office/drawing/2014/main" id="{DB29050E-B20F-4ACC-B552-3120CE1681B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4975" name="Text Box 456">
          <a:extLst>
            <a:ext uri="{FF2B5EF4-FFF2-40B4-BE49-F238E27FC236}">
              <a16:creationId xmlns:a16="http://schemas.microsoft.com/office/drawing/2014/main" id="{3A79EFED-317A-4949-8EA5-E8B6B1210F57}"/>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4976" name="Text Box 457">
          <a:extLst>
            <a:ext uri="{FF2B5EF4-FFF2-40B4-BE49-F238E27FC236}">
              <a16:creationId xmlns:a16="http://schemas.microsoft.com/office/drawing/2014/main" id="{5CEA4B16-74F7-41CB-A4BB-38F93E530130}"/>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4977" name="Text Box 458">
          <a:extLst>
            <a:ext uri="{FF2B5EF4-FFF2-40B4-BE49-F238E27FC236}">
              <a16:creationId xmlns:a16="http://schemas.microsoft.com/office/drawing/2014/main" id="{68588A98-E5A1-478B-8C41-90BF69C03F3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4978" name="Text Box 459">
          <a:extLst>
            <a:ext uri="{FF2B5EF4-FFF2-40B4-BE49-F238E27FC236}">
              <a16:creationId xmlns:a16="http://schemas.microsoft.com/office/drawing/2014/main" id="{A5A89C58-EF1D-46DA-992D-69F43CCD99E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4979" name="Text Box 460">
          <a:extLst>
            <a:ext uri="{FF2B5EF4-FFF2-40B4-BE49-F238E27FC236}">
              <a16:creationId xmlns:a16="http://schemas.microsoft.com/office/drawing/2014/main" id="{D24199CE-93BB-42D3-AC60-00B90A540980}"/>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4980" name="Text Box 461">
          <a:extLst>
            <a:ext uri="{FF2B5EF4-FFF2-40B4-BE49-F238E27FC236}">
              <a16:creationId xmlns:a16="http://schemas.microsoft.com/office/drawing/2014/main" id="{4EE065BB-6B51-4BB2-8AF6-8C6A9A91683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4981" name="Text Box 462">
          <a:extLst>
            <a:ext uri="{FF2B5EF4-FFF2-40B4-BE49-F238E27FC236}">
              <a16:creationId xmlns:a16="http://schemas.microsoft.com/office/drawing/2014/main" id="{98B526D2-3633-459E-9C7A-57A6A644A10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4982" name="Text Box 463">
          <a:extLst>
            <a:ext uri="{FF2B5EF4-FFF2-40B4-BE49-F238E27FC236}">
              <a16:creationId xmlns:a16="http://schemas.microsoft.com/office/drawing/2014/main" id="{D3557D0A-D79F-423B-948E-F921E2F1A325}"/>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4983" name="Text Box 464">
          <a:extLst>
            <a:ext uri="{FF2B5EF4-FFF2-40B4-BE49-F238E27FC236}">
              <a16:creationId xmlns:a16="http://schemas.microsoft.com/office/drawing/2014/main" id="{C17C0898-2E64-41D3-9B2C-94FB31A1A16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4984" name="Text Box 465">
          <a:extLst>
            <a:ext uri="{FF2B5EF4-FFF2-40B4-BE49-F238E27FC236}">
              <a16:creationId xmlns:a16="http://schemas.microsoft.com/office/drawing/2014/main" id="{E4D71F21-D16D-4EFA-8621-1A738AE4950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4985" name="Text Box 466">
          <a:extLst>
            <a:ext uri="{FF2B5EF4-FFF2-40B4-BE49-F238E27FC236}">
              <a16:creationId xmlns:a16="http://schemas.microsoft.com/office/drawing/2014/main" id="{AEC19524-F605-4C63-80AC-9073CA915D67}"/>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4986" name="Text Box 467">
          <a:extLst>
            <a:ext uri="{FF2B5EF4-FFF2-40B4-BE49-F238E27FC236}">
              <a16:creationId xmlns:a16="http://schemas.microsoft.com/office/drawing/2014/main" id="{41BA1B45-F8B3-4B18-B86F-927C6E25AD26}"/>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4987" name="Text Box 468">
          <a:extLst>
            <a:ext uri="{FF2B5EF4-FFF2-40B4-BE49-F238E27FC236}">
              <a16:creationId xmlns:a16="http://schemas.microsoft.com/office/drawing/2014/main" id="{429CFA48-8F5E-463D-8E0D-F1C9A24FCCB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4988" name="Text Box 469">
          <a:extLst>
            <a:ext uri="{FF2B5EF4-FFF2-40B4-BE49-F238E27FC236}">
              <a16:creationId xmlns:a16="http://schemas.microsoft.com/office/drawing/2014/main" id="{8044E932-E3D9-4389-AAFD-4E1E16719FA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4989" name="Text Box 470">
          <a:extLst>
            <a:ext uri="{FF2B5EF4-FFF2-40B4-BE49-F238E27FC236}">
              <a16:creationId xmlns:a16="http://schemas.microsoft.com/office/drawing/2014/main" id="{E1FFA0AC-10A1-4792-A132-E125CE392FF8}"/>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4990" name="Text Box 471">
          <a:extLst>
            <a:ext uri="{FF2B5EF4-FFF2-40B4-BE49-F238E27FC236}">
              <a16:creationId xmlns:a16="http://schemas.microsoft.com/office/drawing/2014/main" id="{18569DEA-E8F4-4BE1-8258-57C6CB7236A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4991" name="Text Box 472">
          <a:extLst>
            <a:ext uri="{FF2B5EF4-FFF2-40B4-BE49-F238E27FC236}">
              <a16:creationId xmlns:a16="http://schemas.microsoft.com/office/drawing/2014/main" id="{48587D0E-574D-4BFE-8DE9-F5E75ED0E1C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4992" name="Text Box 473">
          <a:extLst>
            <a:ext uri="{FF2B5EF4-FFF2-40B4-BE49-F238E27FC236}">
              <a16:creationId xmlns:a16="http://schemas.microsoft.com/office/drawing/2014/main" id="{2C0E669E-7DCC-448E-9F4A-CD9F25F5A7F4}"/>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4993" name="Text Box 474">
          <a:extLst>
            <a:ext uri="{FF2B5EF4-FFF2-40B4-BE49-F238E27FC236}">
              <a16:creationId xmlns:a16="http://schemas.microsoft.com/office/drawing/2014/main" id="{FE94754A-3479-4E09-B4D4-8C75964A9CD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4994" name="Text Box 475">
          <a:extLst>
            <a:ext uri="{FF2B5EF4-FFF2-40B4-BE49-F238E27FC236}">
              <a16:creationId xmlns:a16="http://schemas.microsoft.com/office/drawing/2014/main" id="{81630EC9-D49A-410E-8C9E-D84528EC1C5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4995" name="Text Box 476">
          <a:extLst>
            <a:ext uri="{FF2B5EF4-FFF2-40B4-BE49-F238E27FC236}">
              <a16:creationId xmlns:a16="http://schemas.microsoft.com/office/drawing/2014/main" id="{BA9FD613-2EE1-441F-9345-5F4CC0DE9465}"/>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4996" name="Text Box 477">
          <a:extLst>
            <a:ext uri="{FF2B5EF4-FFF2-40B4-BE49-F238E27FC236}">
              <a16:creationId xmlns:a16="http://schemas.microsoft.com/office/drawing/2014/main" id="{96571BAE-E6C8-4E29-A564-BCFF4D55D55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4997" name="Text Box 478">
          <a:extLst>
            <a:ext uri="{FF2B5EF4-FFF2-40B4-BE49-F238E27FC236}">
              <a16:creationId xmlns:a16="http://schemas.microsoft.com/office/drawing/2014/main" id="{1204AC2E-EFCD-46C2-935E-7AD92EAE180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7"/>
    <xdr:sp macro="" textlink="">
      <xdr:nvSpPr>
        <xdr:cNvPr id="4998" name="Text Box 479">
          <a:extLst>
            <a:ext uri="{FF2B5EF4-FFF2-40B4-BE49-F238E27FC236}">
              <a16:creationId xmlns:a16="http://schemas.microsoft.com/office/drawing/2014/main" id="{9E77DB0F-80EC-4B3D-A4E6-84E745C88A62}"/>
            </a:ext>
          </a:extLst>
        </xdr:cNvPr>
        <xdr:cNvSpPr txBox="1">
          <a:spLocks noChangeArrowheads="1"/>
        </xdr:cNvSpPr>
      </xdr:nvSpPr>
      <xdr:spPr bwMode="auto">
        <a:xfrm>
          <a:off x="1076325" y="343852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4999" name="Text Box 480">
          <a:extLst>
            <a:ext uri="{FF2B5EF4-FFF2-40B4-BE49-F238E27FC236}">
              <a16:creationId xmlns:a16="http://schemas.microsoft.com/office/drawing/2014/main" id="{2B99F7D5-E397-4D29-9D64-25F48460544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000" name="Text Box 481">
          <a:extLst>
            <a:ext uri="{FF2B5EF4-FFF2-40B4-BE49-F238E27FC236}">
              <a16:creationId xmlns:a16="http://schemas.microsoft.com/office/drawing/2014/main" id="{83E83CCD-E9B6-4390-BD57-C5C6383B98B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7"/>
    <xdr:sp macro="" textlink="">
      <xdr:nvSpPr>
        <xdr:cNvPr id="5001" name="Text Box 482">
          <a:extLst>
            <a:ext uri="{FF2B5EF4-FFF2-40B4-BE49-F238E27FC236}">
              <a16:creationId xmlns:a16="http://schemas.microsoft.com/office/drawing/2014/main" id="{65442BB1-628B-4243-AC6A-10FD6F66048B}"/>
            </a:ext>
          </a:extLst>
        </xdr:cNvPr>
        <xdr:cNvSpPr txBox="1">
          <a:spLocks noChangeArrowheads="1"/>
        </xdr:cNvSpPr>
      </xdr:nvSpPr>
      <xdr:spPr bwMode="auto">
        <a:xfrm>
          <a:off x="1076325" y="343852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002" name="Text Box 483">
          <a:extLst>
            <a:ext uri="{FF2B5EF4-FFF2-40B4-BE49-F238E27FC236}">
              <a16:creationId xmlns:a16="http://schemas.microsoft.com/office/drawing/2014/main" id="{99985F57-74EF-4BE3-A328-FDF829B84D5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003" name="Text Box 484">
          <a:extLst>
            <a:ext uri="{FF2B5EF4-FFF2-40B4-BE49-F238E27FC236}">
              <a16:creationId xmlns:a16="http://schemas.microsoft.com/office/drawing/2014/main" id="{14283F70-824A-4640-930F-A38488A9A74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7"/>
    <xdr:sp macro="" textlink="">
      <xdr:nvSpPr>
        <xdr:cNvPr id="5004" name="Text Box 485">
          <a:extLst>
            <a:ext uri="{FF2B5EF4-FFF2-40B4-BE49-F238E27FC236}">
              <a16:creationId xmlns:a16="http://schemas.microsoft.com/office/drawing/2014/main" id="{8CB04A67-4878-4F66-B65F-FAAFE5CB4817}"/>
            </a:ext>
          </a:extLst>
        </xdr:cNvPr>
        <xdr:cNvSpPr txBox="1">
          <a:spLocks noChangeArrowheads="1"/>
        </xdr:cNvSpPr>
      </xdr:nvSpPr>
      <xdr:spPr bwMode="auto">
        <a:xfrm>
          <a:off x="1076325" y="343852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7"/>
    <xdr:sp macro="" textlink="">
      <xdr:nvSpPr>
        <xdr:cNvPr id="5005" name="Text Box 486">
          <a:extLst>
            <a:ext uri="{FF2B5EF4-FFF2-40B4-BE49-F238E27FC236}">
              <a16:creationId xmlns:a16="http://schemas.microsoft.com/office/drawing/2014/main" id="{D3B7FD81-6263-42D6-AAA0-CB3A59DA91AA}"/>
            </a:ext>
          </a:extLst>
        </xdr:cNvPr>
        <xdr:cNvSpPr txBox="1">
          <a:spLocks noChangeArrowheads="1"/>
        </xdr:cNvSpPr>
      </xdr:nvSpPr>
      <xdr:spPr bwMode="auto">
        <a:xfrm>
          <a:off x="1076325" y="343852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006" name="Text Box 487">
          <a:extLst>
            <a:ext uri="{FF2B5EF4-FFF2-40B4-BE49-F238E27FC236}">
              <a16:creationId xmlns:a16="http://schemas.microsoft.com/office/drawing/2014/main" id="{19B4F943-492D-4171-984A-742B9D1A073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007" name="Text Box 488">
          <a:extLst>
            <a:ext uri="{FF2B5EF4-FFF2-40B4-BE49-F238E27FC236}">
              <a16:creationId xmlns:a16="http://schemas.microsoft.com/office/drawing/2014/main" id="{9ECE4946-2E72-4C15-8C40-FD21EAD9DE9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7"/>
    <xdr:sp macro="" textlink="">
      <xdr:nvSpPr>
        <xdr:cNvPr id="5008" name="Text Box 489">
          <a:extLst>
            <a:ext uri="{FF2B5EF4-FFF2-40B4-BE49-F238E27FC236}">
              <a16:creationId xmlns:a16="http://schemas.microsoft.com/office/drawing/2014/main" id="{33C0B160-B82C-4040-A868-B273D46A0033}"/>
            </a:ext>
          </a:extLst>
        </xdr:cNvPr>
        <xdr:cNvSpPr txBox="1">
          <a:spLocks noChangeArrowheads="1"/>
        </xdr:cNvSpPr>
      </xdr:nvSpPr>
      <xdr:spPr bwMode="auto">
        <a:xfrm>
          <a:off x="1076325" y="343852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009" name="Text Box 490">
          <a:extLst>
            <a:ext uri="{FF2B5EF4-FFF2-40B4-BE49-F238E27FC236}">
              <a16:creationId xmlns:a16="http://schemas.microsoft.com/office/drawing/2014/main" id="{E263F8F8-84F1-4F46-9D97-95E0F4AE26D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010" name="Text Box 491">
          <a:extLst>
            <a:ext uri="{FF2B5EF4-FFF2-40B4-BE49-F238E27FC236}">
              <a16:creationId xmlns:a16="http://schemas.microsoft.com/office/drawing/2014/main" id="{D9EA5AF4-8DC1-484E-98A8-021460C4485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7"/>
    <xdr:sp macro="" textlink="">
      <xdr:nvSpPr>
        <xdr:cNvPr id="5011" name="Text Box 492">
          <a:extLst>
            <a:ext uri="{FF2B5EF4-FFF2-40B4-BE49-F238E27FC236}">
              <a16:creationId xmlns:a16="http://schemas.microsoft.com/office/drawing/2014/main" id="{7EC52B79-F9BE-422A-81FB-A56014C201C8}"/>
            </a:ext>
          </a:extLst>
        </xdr:cNvPr>
        <xdr:cNvSpPr txBox="1">
          <a:spLocks noChangeArrowheads="1"/>
        </xdr:cNvSpPr>
      </xdr:nvSpPr>
      <xdr:spPr bwMode="auto">
        <a:xfrm>
          <a:off x="1076325" y="343852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012" name="Text Box 493">
          <a:extLst>
            <a:ext uri="{FF2B5EF4-FFF2-40B4-BE49-F238E27FC236}">
              <a16:creationId xmlns:a16="http://schemas.microsoft.com/office/drawing/2014/main" id="{AFBF5571-A3D2-487A-B948-552A162179D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013" name="Text Box 494">
          <a:extLst>
            <a:ext uri="{FF2B5EF4-FFF2-40B4-BE49-F238E27FC236}">
              <a16:creationId xmlns:a16="http://schemas.microsoft.com/office/drawing/2014/main" id="{AF80A55C-1458-459F-80AE-F83161F2DB8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7"/>
    <xdr:sp macro="" textlink="">
      <xdr:nvSpPr>
        <xdr:cNvPr id="5014" name="Text Box 495">
          <a:extLst>
            <a:ext uri="{FF2B5EF4-FFF2-40B4-BE49-F238E27FC236}">
              <a16:creationId xmlns:a16="http://schemas.microsoft.com/office/drawing/2014/main" id="{2DEECC3E-314A-4110-B8CB-1BE42FA37677}"/>
            </a:ext>
          </a:extLst>
        </xdr:cNvPr>
        <xdr:cNvSpPr txBox="1">
          <a:spLocks noChangeArrowheads="1"/>
        </xdr:cNvSpPr>
      </xdr:nvSpPr>
      <xdr:spPr bwMode="auto">
        <a:xfrm>
          <a:off x="1076325" y="343852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7"/>
    <xdr:sp macro="" textlink="">
      <xdr:nvSpPr>
        <xdr:cNvPr id="5015" name="Text Box 496">
          <a:extLst>
            <a:ext uri="{FF2B5EF4-FFF2-40B4-BE49-F238E27FC236}">
              <a16:creationId xmlns:a16="http://schemas.microsoft.com/office/drawing/2014/main" id="{BA4551BE-6621-4F2C-9600-AC26A6BCBDCF}"/>
            </a:ext>
          </a:extLst>
        </xdr:cNvPr>
        <xdr:cNvSpPr txBox="1">
          <a:spLocks noChangeArrowheads="1"/>
        </xdr:cNvSpPr>
      </xdr:nvSpPr>
      <xdr:spPr bwMode="auto">
        <a:xfrm>
          <a:off x="1076325" y="343852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016" name="Text Box 497">
          <a:extLst>
            <a:ext uri="{FF2B5EF4-FFF2-40B4-BE49-F238E27FC236}">
              <a16:creationId xmlns:a16="http://schemas.microsoft.com/office/drawing/2014/main" id="{E35F61E6-7192-4AB9-82D0-91852B53BD5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017" name="Text Box 498">
          <a:extLst>
            <a:ext uri="{FF2B5EF4-FFF2-40B4-BE49-F238E27FC236}">
              <a16:creationId xmlns:a16="http://schemas.microsoft.com/office/drawing/2014/main" id="{282B5E83-5041-41AF-8B29-73D353A3F82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7"/>
    <xdr:sp macro="" textlink="">
      <xdr:nvSpPr>
        <xdr:cNvPr id="5018" name="Text Box 499">
          <a:extLst>
            <a:ext uri="{FF2B5EF4-FFF2-40B4-BE49-F238E27FC236}">
              <a16:creationId xmlns:a16="http://schemas.microsoft.com/office/drawing/2014/main" id="{61AD179A-EE22-4483-A696-14FAF1349BBB}"/>
            </a:ext>
          </a:extLst>
        </xdr:cNvPr>
        <xdr:cNvSpPr txBox="1">
          <a:spLocks noChangeArrowheads="1"/>
        </xdr:cNvSpPr>
      </xdr:nvSpPr>
      <xdr:spPr bwMode="auto">
        <a:xfrm>
          <a:off x="1076325" y="343852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019" name="Text Box 500">
          <a:extLst>
            <a:ext uri="{FF2B5EF4-FFF2-40B4-BE49-F238E27FC236}">
              <a16:creationId xmlns:a16="http://schemas.microsoft.com/office/drawing/2014/main" id="{E222D59D-A53B-4D66-A1DB-7CD9AD4E00E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020" name="Text Box 501">
          <a:extLst>
            <a:ext uri="{FF2B5EF4-FFF2-40B4-BE49-F238E27FC236}">
              <a16:creationId xmlns:a16="http://schemas.microsoft.com/office/drawing/2014/main" id="{AD82187E-AED9-43BC-866B-B113D628A3D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7"/>
    <xdr:sp macro="" textlink="">
      <xdr:nvSpPr>
        <xdr:cNvPr id="5021" name="Text Box 502">
          <a:extLst>
            <a:ext uri="{FF2B5EF4-FFF2-40B4-BE49-F238E27FC236}">
              <a16:creationId xmlns:a16="http://schemas.microsoft.com/office/drawing/2014/main" id="{84B0E9BC-5A4F-4292-A421-0D20E452A532}"/>
            </a:ext>
          </a:extLst>
        </xdr:cNvPr>
        <xdr:cNvSpPr txBox="1">
          <a:spLocks noChangeArrowheads="1"/>
        </xdr:cNvSpPr>
      </xdr:nvSpPr>
      <xdr:spPr bwMode="auto">
        <a:xfrm>
          <a:off x="1076325" y="343852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022" name="Text Box 503">
          <a:extLst>
            <a:ext uri="{FF2B5EF4-FFF2-40B4-BE49-F238E27FC236}">
              <a16:creationId xmlns:a16="http://schemas.microsoft.com/office/drawing/2014/main" id="{97901858-AE4C-479A-8A04-0A6266EF4B78}"/>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023" name="Text Box 504">
          <a:extLst>
            <a:ext uri="{FF2B5EF4-FFF2-40B4-BE49-F238E27FC236}">
              <a16:creationId xmlns:a16="http://schemas.microsoft.com/office/drawing/2014/main" id="{B045D3A3-0CB0-465E-9830-ECE0ED8CFAB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7"/>
    <xdr:sp macro="" textlink="">
      <xdr:nvSpPr>
        <xdr:cNvPr id="5024" name="Text Box 505">
          <a:extLst>
            <a:ext uri="{FF2B5EF4-FFF2-40B4-BE49-F238E27FC236}">
              <a16:creationId xmlns:a16="http://schemas.microsoft.com/office/drawing/2014/main" id="{BBB1F9CD-C964-40A7-B6B5-FDE316BD17BB}"/>
            </a:ext>
          </a:extLst>
        </xdr:cNvPr>
        <xdr:cNvSpPr txBox="1">
          <a:spLocks noChangeArrowheads="1"/>
        </xdr:cNvSpPr>
      </xdr:nvSpPr>
      <xdr:spPr bwMode="auto">
        <a:xfrm>
          <a:off x="1076325" y="343852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025" name="Text Box 506">
          <a:extLst>
            <a:ext uri="{FF2B5EF4-FFF2-40B4-BE49-F238E27FC236}">
              <a16:creationId xmlns:a16="http://schemas.microsoft.com/office/drawing/2014/main" id="{59DDA13B-4086-425C-84E6-43F5AF54BF3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026" name="Text Box 507">
          <a:extLst>
            <a:ext uri="{FF2B5EF4-FFF2-40B4-BE49-F238E27FC236}">
              <a16:creationId xmlns:a16="http://schemas.microsoft.com/office/drawing/2014/main" id="{EF8E8A8A-D372-4E69-972B-4CEA91F6609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5027" name="Text Box 508">
          <a:extLst>
            <a:ext uri="{FF2B5EF4-FFF2-40B4-BE49-F238E27FC236}">
              <a16:creationId xmlns:a16="http://schemas.microsoft.com/office/drawing/2014/main" id="{123A42D4-C2C4-4F3C-8228-213AE4BF1967}"/>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028" name="Text Box 509">
          <a:extLst>
            <a:ext uri="{FF2B5EF4-FFF2-40B4-BE49-F238E27FC236}">
              <a16:creationId xmlns:a16="http://schemas.microsoft.com/office/drawing/2014/main" id="{91E92F01-7843-49A5-8427-359DCBF13D7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029" name="Text Box 510">
          <a:extLst>
            <a:ext uri="{FF2B5EF4-FFF2-40B4-BE49-F238E27FC236}">
              <a16:creationId xmlns:a16="http://schemas.microsoft.com/office/drawing/2014/main" id="{4341AF0F-4AFA-44A1-8743-6AF1BD5A290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5030" name="Text Box 511">
          <a:extLst>
            <a:ext uri="{FF2B5EF4-FFF2-40B4-BE49-F238E27FC236}">
              <a16:creationId xmlns:a16="http://schemas.microsoft.com/office/drawing/2014/main" id="{6DAECFF4-FD71-4052-A809-88C0B416D60F}"/>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031" name="Text Box 512">
          <a:extLst>
            <a:ext uri="{FF2B5EF4-FFF2-40B4-BE49-F238E27FC236}">
              <a16:creationId xmlns:a16="http://schemas.microsoft.com/office/drawing/2014/main" id="{D9265F3A-7720-4D3D-9BF0-B98E6C552DB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032" name="Text Box 513">
          <a:extLst>
            <a:ext uri="{FF2B5EF4-FFF2-40B4-BE49-F238E27FC236}">
              <a16:creationId xmlns:a16="http://schemas.microsoft.com/office/drawing/2014/main" id="{3B670011-24C4-4B1C-AD07-5D4BC0CCF06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5033" name="Text Box 514">
          <a:extLst>
            <a:ext uri="{FF2B5EF4-FFF2-40B4-BE49-F238E27FC236}">
              <a16:creationId xmlns:a16="http://schemas.microsoft.com/office/drawing/2014/main" id="{82C2B57E-5FC9-4775-AAE8-C11F49A61F9A}"/>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5034" name="Text Box 515">
          <a:extLst>
            <a:ext uri="{FF2B5EF4-FFF2-40B4-BE49-F238E27FC236}">
              <a16:creationId xmlns:a16="http://schemas.microsoft.com/office/drawing/2014/main" id="{35A969CC-0A99-4B58-A92E-79355638C0F8}"/>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035" name="Text Box 516">
          <a:extLst>
            <a:ext uri="{FF2B5EF4-FFF2-40B4-BE49-F238E27FC236}">
              <a16:creationId xmlns:a16="http://schemas.microsoft.com/office/drawing/2014/main" id="{05DC2E80-2687-4823-8720-C0A546C10DC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036" name="Text Box 517">
          <a:extLst>
            <a:ext uri="{FF2B5EF4-FFF2-40B4-BE49-F238E27FC236}">
              <a16:creationId xmlns:a16="http://schemas.microsoft.com/office/drawing/2014/main" id="{A61553F1-9CBD-4EB6-AB08-1176CAED65D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5037" name="Text Box 518">
          <a:extLst>
            <a:ext uri="{FF2B5EF4-FFF2-40B4-BE49-F238E27FC236}">
              <a16:creationId xmlns:a16="http://schemas.microsoft.com/office/drawing/2014/main" id="{671A7C12-A718-4177-9D4F-3F196CF18E41}"/>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038" name="Text Box 519">
          <a:extLst>
            <a:ext uri="{FF2B5EF4-FFF2-40B4-BE49-F238E27FC236}">
              <a16:creationId xmlns:a16="http://schemas.microsoft.com/office/drawing/2014/main" id="{966518D0-ECA8-4EA1-BCA6-4F3D026E946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039" name="Text Box 520">
          <a:extLst>
            <a:ext uri="{FF2B5EF4-FFF2-40B4-BE49-F238E27FC236}">
              <a16:creationId xmlns:a16="http://schemas.microsoft.com/office/drawing/2014/main" id="{579911C2-F08C-4407-BBED-FA2718E239C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5040" name="Text Box 521">
          <a:extLst>
            <a:ext uri="{FF2B5EF4-FFF2-40B4-BE49-F238E27FC236}">
              <a16:creationId xmlns:a16="http://schemas.microsoft.com/office/drawing/2014/main" id="{D6EC2870-D193-4D59-99CF-18DEA06EEC3A}"/>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041" name="Text Box 522">
          <a:extLst>
            <a:ext uri="{FF2B5EF4-FFF2-40B4-BE49-F238E27FC236}">
              <a16:creationId xmlns:a16="http://schemas.microsoft.com/office/drawing/2014/main" id="{494366DC-F217-46B1-9FCB-CACE0EAC705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042" name="Text Box 523">
          <a:extLst>
            <a:ext uri="{FF2B5EF4-FFF2-40B4-BE49-F238E27FC236}">
              <a16:creationId xmlns:a16="http://schemas.microsoft.com/office/drawing/2014/main" id="{3E2D0526-0017-4926-A302-B7B6E7023CE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5043" name="Text Box 524">
          <a:extLst>
            <a:ext uri="{FF2B5EF4-FFF2-40B4-BE49-F238E27FC236}">
              <a16:creationId xmlns:a16="http://schemas.microsoft.com/office/drawing/2014/main" id="{3BBFB57E-B3E3-4AE0-870F-B11D1DE73FDD}"/>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5044" name="Text Box 525">
          <a:extLst>
            <a:ext uri="{FF2B5EF4-FFF2-40B4-BE49-F238E27FC236}">
              <a16:creationId xmlns:a16="http://schemas.microsoft.com/office/drawing/2014/main" id="{98C5D126-6A14-4B63-923F-D363C34AF20D}"/>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045" name="Text Box 526">
          <a:extLst>
            <a:ext uri="{FF2B5EF4-FFF2-40B4-BE49-F238E27FC236}">
              <a16:creationId xmlns:a16="http://schemas.microsoft.com/office/drawing/2014/main" id="{2DE36915-A16C-4039-B10B-92A0CB9EC1C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046" name="Text Box 527">
          <a:extLst>
            <a:ext uri="{FF2B5EF4-FFF2-40B4-BE49-F238E27FC236}">
              <a16:creationId xmlns:a16="http://schemas.microsoft.com/office/drawing/2014/main" id="{3ECBEAF5-8CD9-446C-A783-3D3862A7B36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5047" name="Text Box 528">
          <a:extLst>
            <a:ext uri="{FF2B5EF4-FFF2-40B4-BE49-F238E27FC236}">
              <a16:creationId xmlns:a16="http://schemas.microsoft.com/office/drawing/2014/main" id="{BD408F85-3174-4B65-8DB8-B16153AA07C4}"/>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048" name="Text Box 529">
          <a:extLst>
            <a:ext uri="{FF2B5EF4-FFF2-40B4-BE49-F238E27FC236}">
              <a16:creationId xmlns:a16="http://schemas.microsoft.com/office/drawing/2014/main" id="{1B4E712C-9D82-41B7-AB13-73986BE0171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049" name="Text Box 530">
          <a:extLst>
            <a:ext uri="{FF2B5EF4-FFF2-40B4-BE49-F238E27FC236}">
              <a16:creationId xmlns:a16="http://schemas.microsoft.com/office/drawing/2014/main" id="{7ABCC673-7FFA-4369-955E-D70F660447C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5050" name="Text Box 531">
          <a:extLst>
            <a:ext uri="{FF2B5EF4-FFF2-40B4-BE49-F238E27FC236}">
              <a16:creationId xmlns:a16="http://schemas.microsoft.com/office/drawing/2014/main" id="{A289B018-816E-4A80-8C49-1742A3EF8A85}"/>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051" name="Text Box 532">
          <a:extLst>
            <a:ext uri="{FF2B5EF4-FFF2-40B4-BE49-F238E27FC236}">
              <a16:creationId xmlns:a16="http://schemas.microsoft.com/office/drawing/2014/main" id="{211D571E-DBB9-4CC7-B5F4-24D983B2CE6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052" name="Text Box 533">
          <a:extLst>
            <a:ext uri="{FF2B5EF4-FFF2-40B4-BE49-F238E27FC236}">
              <a16:creationId xmlns:a16="http://schemas.microsoft.com/office/drawing/2014/main" id="{0A8B7145-728F-49C9-A3B3-E15926CB97E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5053" name="Text Box 534">
          <a:extLst>
            <a:ext uri="{FF2B5EF4-FFF2-40B4-BE49-F238E27FC236}">
              <a16:creationId xmlns:a16="http://schemas.microsoft.com/office/drawing/2014/main" id="{B5E152BD-A4EA-43E7-BD7A-F81D5908317E}"/>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5054" name="Text Box 535">
          <a:extLst>
            <a:ext uri="{FF2B5EF4-FFF2-40B4-BE49-F238E27FC236}">
              <a16:creationId xmlns:a16="http://schemas.microsoft.com/office/drawing/2014/main" id="{F3892FF2-CADB-4A12-839E-385DC0363EE9}"/>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055" name="Text Box 536">
          <a:extLst>
            <a:ext uri="{FF2B5EF4-FFF2-40B4-BE49-F238E27FC236}">
              <a16:creationId xmlns:a16="http://schemas.microsoft.com/office/drawing/2014/main" id="{90D48141-78A0-4507-9019-96753EF73E6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056" name="Text Box 537">
          <a:extLst>
            <a:ext uri="{FF2B5EF4-FFF2-40B4-BE49-F238E27FC236}">
              <a16:creationId xmlns:a16="http://schemas.microsoft.com/office/drawing/2014/main" id="{F74854F0-CF6C-4D05-AD64-FA4507BFD3A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5057" name="Text Box 538">
          <a:extLst>
            <a:ext uri="{FF2B5EF4-FFF2-40B4-BE49-F238E27FC236}">
              <a16:creationId xmlns:a16="http://schemas.microsoft.com/office/drawing/2014/main" id="{58E6E30F-3777-4E41-A289-7FB1F6DCA0B6}"/>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058" name="Text Box 539">
          <a:extLst>
            <a:ext uri="{FF2B5EF4-FFF2-40B4-BE49-F238E27FC236}">
              <a16:creationId xmlns:a16="http://schemas.microsoft.com/office/drawing/2014/main" id="{F0686DD9-C148-4D31-ACEF-F9401D2CC56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059" name="Text Box 540">
          <a:extLst>
            <a:ext uri="{FF2B5EF4-FFF2-40B4-BE49-F238E27FC236}">
              <a16:creationId xmlns:a16="http://schemas.microsoft.com/office/drawing/2014/main" id="{C127CBBA-4F0D-49C7-A975-49F7DE0253D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5060" name="Text Box 541">
          <a:extLst>
            <a:ext uri="{FF2B5EF4-FFF2-40B4-BE49-F238E27FC236}">
              <a16:creationId xmlns:a16="http://schemas.microsoft.com/office/drawing/2014/main" id="{5E6015C0-993F-44E3-AE3B-62B000C86E3F}"/>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061" name="Text Box 542">
          <a:extLst>
            <a:ext uri="{FF2B5EF4-FFF2-40B4-BE49-F238E27FC236}">
              <a16:creationId xmlns:a16="http://schemas.microsoft.com/office/drawing/2014/main" id="{02BFB1FC-40A7-4D03-A7B8-E773EEE1C36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062" name="Text Box 543">
          <a:extLst>
            <a:ext uri="{FF2B5EF4-FFF2-40B4-BE49-F238E27FC236}">
              <a16:creationId xmlns:a16="http://schemas.microsoft.com/office/drawing/2014/main" id="{9B074C45-00A8-4920-91DB-3390AB27359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5063" name="Text Box 544">
          <a:extLst>
            <a:ext uri="{FF2B5EF4-FFF2-40B4-BE49-F238E27FC236}">
              <a16:creationId xmlns:a16="http://schemas.microsoft.com/office/drawing/2014/main" id="{619A1EA3-A7BF-4415-9F3C-A6EBCFFEBCF8}"/>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064" name="Text Box 545">
          <a:extLst>
            <a:ext uri="{FF2B5EF4-FFF2-40B4-BE49-F238E27FC236}">
              <a16:creationId xmlns:a16="http://schemas.microsoft.com/office/drawing/2014/main" id="{62DE5524-6358-4D38-959F-57C72AAB390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065" name="Text Box 546">
          <a:extLst>
            <a:ext uri="{FF2B5EF4-FFF2-40B4-BE49-F238E27FC236}">
              <a16:creationId xmlns:a16="http://schemas.microsoft.com/office/drawing/2014/main" id="{2A8BD304-A619-42C5-ABA5-3DCA14B4EB3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5066" name="Text Box 547">
          <a:extLst>
            <a:ext uri="{FF2B5EF4-FFF2-40B4-BE49-F238E27FC236}">
              <a16:creationId xmlns:a16="http://schemas.microsoft.com/office/drawing/2014/main" id="{11D3BBA1-C8F4-41A6-B81D-27BB56C7EF18}"/>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067" name="Text Box 548">
          <a:extLst>
            <a:ext uri="{FF2B5EF4-FFF2-40B4-BE49-F238E27FC236}">
              <a16:creationId xmlns:a16="http://schemas.microsoft.com/office/drawing/2014/main" id="{A1254C78-77FB-46DA-972A-62719742109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068" name="Text Box 549">
          <a:extLst>
            <a:ext uri="{FF2B5EF4-FFF2-40B4-BE49-F238E27FC236}">
              <a16:creationId xmlns:a16="http://schemas.microsoft.com/office/drawing/2014/main" id="{1BCE517A-EDDB-44F6-9C9C-134F839066E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5069" name="Text Box 550">
          <a:extLst>
            <a:ext uri="{FF2B5EF4-FFF2-40B4-BE49-F238E27FC236}">
              <a16:creationId xmlns:a16="http://schemas.microsoft.com/office/drawing/2014/main" id="{EB5CDE75-C3B5-4321-8AEE-B9872D053113}"/>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5070" name="Text Box 551">
          <a:extLst>
            <a:ext uri="{FF2B5EF4-FFF2-40B4-BE49-F238E27FC236}">
              <a16:creationId xmlns:a16="http://schemas.microsoft.com/office/drawing/2014/main" id="{A67B440A-2C17-4461-9036-FB5C44E9488C}"/>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071" name="Text Box 552">
          <a:extLst>
            <a:ext uri="{FF2B5EF4-FFF2-40B4-BE49-F238E27FC236}">
              <a16:creationId xmlns:a16="http://schemas.microsoft.com/office/drawing/2014/main" id="{1E1AA386-0E89-4672-9427-3DC6A1330E6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072" name="Text Box 553">
          <a:extLst>
            <a:ext uri="{FF2B5EF4-FFF2-40B4-BE49-F238E27FC236}">
              <a16:creationId xmlns:a16="http://schemas.microsoft.com/office/drawing/2014/main" id="{6FFA93CD-7FB2-4405-A2F5-60BC9AF0DE7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5073" name="Text Box 554">
          <a:extLst>
            <a:ext uri="{FF2B5EF4-FFF2-40B4-BE49-F238E27FC236}">
              <a16:creationId xmlns:a16="http://schemas.microsoft.com/office/drawing/2014/main" id="{866119D3-442B-4AC6-9E2A-66555DD91A1C}"/>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074" name="Text Box 555">
          <a:extLst>
            <a:ext uri="{FF2B5EF4-FFF2-40B4-BE49-F238E27FC236}">
              <a16:creationId xmlns:a16="http://schemas.microsoft.com/office/drawing/2014/main" id="{FD5D9D4F-F29F-43A9-8BE2-781A583A496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075" name="Text Box 556">
          <a:extLst>
            <a:ext uri="{FF2B5EF4-FFF2-40B4-BE49-F238E27FC236}">
              <a16:creationId xmlns:a16="http://schemas.microsoft.com/office/drawing/2014/main" id="{6562FFAD-0308-4DFA-A8DF-AC5ADD255E3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5076" name="Text Box 557">
          <a:extLst>
            <a:ext uri="{FF2B5EF4-FFF2-40B4-BE49-F238E27FC236}">
              <a16:creationId xmlns:a16="http://schemas.microsoft.com/office/drawing/2014/main" id="{8AA0FA25-D630-44AC-BD3B-52573580F84E}"/>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077" name="Text Box 558">
          <a:extLst>
            <a:ext uri="{FF2B5EF4-FFF2-40B4-BE49-F238E27FC236}">
              <a16:creationId xmlns:a16="http://schemas.microsoft.com/office/drawing/2014/main" id="{0574AF00-8D9C-4666-9CEF-0B6B182CFFD8}"/>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078" name="Text Box 559">
          <a:extLst>
            <a:ext uri="{FF2B5EF4-FFF2-40B4-BE49-F238E27FC236}">
              <a16:creationId xmlns:a16="http://schemas.microsoft.com/office/drawing/2014/main" id="{24FDFFD4-EECD-4798-A7CB-737A9039E03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5079" name="Text Box 560">
          <a:extLst>
            <a:ext uri="{FF2B5EF4-FFF2-40B4-BE49-F238E27FC236}">
              <a16:creationId xmlns:a16="http://schemas.microsoft.com/office/drawing/2014/main" id="{FA6ACCFF-14B5-4E73-8A89-AE03DFB844F8}"/>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5080" name="Text Box 561">
          <a:extLst>
            <a:ext uri="{FF2B5EF4-FFF2-40B4-BE49-F238E27FC236}">
              <a16:creationId xmlns:a16="http://schemas.microsoft.com/office/drawing/2014/main" id="{B3083DEC-EE6B-49C0-B180-D5AE0B83CD4A}"/>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081" name="Text Box 562">
          <a:extLst>
            <a:ext uri="{FF2B5EF4-FFF2-40B4-BE49-F238E27FC236}">
              <a16:creationId xmlns:a16="http://schemas.microsoft.com/office/drawing/2014/main" id="{D66F73C7-D275-4B27-81AC-125F7F799D7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082" name="Text Box 563">
          <a:extLst>
            <a:ext uri="{FF2B5EF4-FFF2-40B4-BE49-F238E27FC236}">
              <a16:creationId xmlns:a16="http://schemas.microsoft.com/office/drawing/2014/main" id="{EADE5680-E4EF-4C51-9D9A-E5C8D5705E5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5083" name="Text Box 564">
          <a:extLst>
            <a:ext uri="{FF2B5EF4-FFF2-40B4-BE49-F238E27FC236}">
              <a16:creationId xmlns:a16="http://schemas.microsoft.com/office/drawing/2014/main" id="{2F7EB910-3898-49DD-AFD6-CD3EB8F64AA0}"/>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084" name="Text Box 565">
          <a:extLst>
            <a:ext uri="{FF2B5EF4-FFF2-40B4-BE49-F238E27FC236}">
              <a16:creationId xmlns:a16="http://schemas.microsoft.com/office/drawing/2014/main" id="{892F391D-4C81-4632-8D5D-593B5F32447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085" name="Text Box 566">
          <a:extLst>
            <a:ext uri="{FF2B5EF4-FFF2-40B4-BE49-F238E27FC236}">
              <a16:creationId xmlns:a16="http://schemas.microsoft.com/office/drawing/2014/main" id="{D4887A5B-569F-4F02-A5CF-926F495530C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5086" name="Text Box 567">
          <a:extLst>
            <a:ext uri="{FF2B5EF4-FFF2-40B4-BE49-F238E27FC236}">
              <a16:creationId xmlns:a16="http://schemas.microsoft.com/office/drawing/2014/main" id="{3FE4E218-25EE-4810-AC35-B1B8332C471D}"/>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087" name="Text Box 568">
          <a:extLst>
            <a:ext uri="{FF2B5EF4-FFF2-40B4-BE49-F238E27FC236}">
              <a16:creationId xmlns:a16="http://schemas.microsoft.com/office/drawing/2014/main" id="{9D621622-EE16-401C-ACFF-6F8F3536260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088" name="Text Box 569">
          <a:extLst>
            <a:ext uri="{FF2B5EF4-FFF2-40B4-BE49-F238E27FC236}">
              <a16:creationId xmlns:a16="http://schemas.microsoft.com/office/drawing/2014/main" id="{1AA67260-0B9F-48DB-9547-20C7D1DDE4C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5089" name="Text Box 570">
          <a:extLst>
            <a:ext uri="{FF2B5EF4-FFF2-40B4-BE49-F238E27FC236}">
              <a16:creationId xmlns:a16="http://schemas.microsoft.com/office/drawing/2014/main" id="{62666C6F-28DD-45E7-A913-B5857C35AEF6}"/>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5090" name="Text Box 571">
          <a:extLst>
            <a:ext uri="{FF2B5EF4-FFF2-40B4-BE49-F238E27FC236}">
              <a16:creationId xmlns:a16="http://schemas.microsoft.com/office/drawing/2014/main" id="{BFA17C84-92E1-442F-8EDE-E2DD42E84922}"/>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091" name="Text Box 572">
          <a:extLst>
            <a:ext uri="{FF2B5EF4-FFF2-40B4-BE49-F238E27FC236}">
              <a16:creationId xmlns:a16="http://schemas.microsoft.com/office/drawing/2014/main" id="{993D8B00-3A4F-41F5-9767-5610E94418C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092" name="Text Box 573">
          <a:extLst>
            <a:ext uri="{FF2B5EF4-FFF2-40B4-BE49-F238E27FC236}">
              <a16:creationId xmlns:a16="http://schemas.microsoft.com/office/drawing/2014/main" id="{771ABDD7-5280-4B04-A9FC-3F793C1169D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5093" name="Text Box 574">
          <a:extLst>
            <a:ext uri="{FF2B5EF4-FFF2-40B4-BE49-F238E27FC236}">
              <a16:creationId xmlns:a16="http://schemas.microsoft.com/office/drawing/2014/main" id="{DC223784-890C-44FF-B91C-3665D6486A63}"/>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094" name="Text Box 575">
          <a:extLst>
            <a:ext uri="{FF2B5EF4-FFF2-40B4-BE49-F238E27FC236}">
              <a16:creationId xmlns:a16="http://schemas.microsoft.com/office/drawing/2014/main" id="{0442F28B-8700-47CF-ADBD-05A5EDFBF1C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095" name="Text Box 576">
          <a:extLst>
            <a:ext uri="{FF2B5EF4-FFF2-40B4-BE49-F238E27FC236}">
              <a16:creationId xmlns:a16="http://schemas.microsoft.com/office/drawing/2014/main" id="{DF080D2F-CA85-46EC-9F3F-B6D9038255A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5096" name="Text Box 577">
          <a:extLst>
            <a:ext uri="{FF2B5EF4-FFF2-40B4-BE49-F238E27FC236}">
              <a16:creationId xmlns:a16="http://schemas.microsoft.com/office/drawing/2014/main" id="{7599CA7A-5165-450E-94A5-952786D2E979}"/>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097" name="Text Box 578">
          <a:extLst>
            <a:ext uri="{FF2B5EF4-FFF2-40B4-BE49-F238E27FC236}">
              <a16:creationId xmlns:a16="http://schemas.microsoft.com/office/drawing/2014/main" id="{F2867FF5-24F3-4272-9A73-0FA025F87B5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098" name="Text Box 579">
          <a:extLst>
            <a:ext uri="{FF2B5EF4-FFF2-40B4-BE49-F238E27FC236}">
              <a16:creationId xmlns:a16="http://schemas.microsoft.com/office/drawing/2014/main" id="{169837BB-A11E-4E94-8316-25D91F59887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5099" name="Text Box 580">
          <a:extLst>
            <a:ext uri="{FF2B5EF4-FFF2-40B4-BE49-F238E27FC236}">
              <a16:creationId xmlns:a16="http://schemas.microsoft.com/office/drawing/2014/main" id="{C4A98211-B5F8-45CB-BDE3-0EF5B20352FC}"/>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100" name="Text Box 581">
          <a:extLst>
            <a:ext uri="{FF2B5EF4-FFF2-40B4-BE49-F238E27FC236}">
              <a16:creationId xmlns:a16="http://schemas.microsoft.com/office/drawing/2014/main" id="{810197CA-B2B8-4CF8-9FEF-DEB766460B4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101" name="Text Box 582">
          <a:extLst>
            <a:ext uri="{FF2B5EF4-FFF2-40B4-BE49-F238E27FC236}">
              <a16:creationId xmlns:a16="http://schemas.microsoft.com/office/drawing/2014/main" id="{334FCB17-AB73-467C-B844-5F51F441CD1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5102" name="Text Box 583">
          <a:extLst>
            <a:ext uri="{FF2B5EF4-FFF2-40B4-BE49-F238E27FC236}">
              <a16:creationId xmlns:a16="http://schemas.microsoft.com/office/drawing/2014/main" id="{2C68F00A-E476-4474-B097-43D90C19BBE8}"/>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103" name="Text Box 584">
          <a:extLst>
            <a:ext uri="{FF2B5EF4-FFF2-40B4-BE49-F238E27FC236}">
              <a16:creationId xmlns:a16="http://schemas.microsoft.com/office/drawing/2014/main" id="{14B5C327-BA4D-45B2-8B09-9AEC7C92696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104" name="Text Box 585">
          <a:extLst>
            <a:ext uri="{FF2B5EF4-FFF2-40B4-BE49-F238E27FC236}">
              <a16:creationId xmlns:a16="http://schemas.microsoft.com/office/drawing/2014/main" id="{FE503D5A-068C-41EB-B5CD-0296B9D4EA3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5105" name="Text Box 586">
          <a:extLst>
            <a:ext uri="{FF2B5EF4-FFF2-40B4-BE49-F238E27FC236}">
              <a16:creationId xmlns:a16="http://schemas.microsoft.com/office/drawing/2014/main" id="{76D40F87-419A-4BDC-A512-64C88847397C}"/>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5106" name="Text Box 587">
          <a:extLst>
            <a:ext uri="{FF2B5EF4-FFF2-40B4-BE49-F238E27FC236}">
              <a16:creationId xmlns:a16="http://schemas.microsoft.com/office/drawing/2014/main" id="{5F494345-2E28-4EC1-8910-A264D8A59866}"/>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107" name="Text Box 588">
          <a:extLst>
            <a:ext uri="{FF2B5EF4-FFF2-40B4-BE49-F238E27FC236}">
              <a16:creationId xmlns:a16="http://schemas.microsoft.com/office/drawing/2014/main" id="{9A95F274-89FD-4E04-A2F7-A02C56AB99D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108" name="Text Box 589">
          <a:extLst>
            <a:ext uri="{FF2B5EF4-FFF2-40B4-BE49-F238E27FC236}">
              <a16:creationId xmlns:a16="http://schemas.microsoft.com/office/drawing/2014/main" id="{7671C2E1-9AB7-4862-9281-7191465694D8}"/>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5109" name="Text Box 590">
          <a:extLst>
            <a:ext uri="{FF2B5EF4-FFF2-40B4-BE49-F238E27FC236}">
              <a16:creationId xmlns:a16="http://schemas.microsoft.com/office/drawing/2014/main" id="{4051DD7A-5088-4DF0-92FF-87B688C14C73}"/>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110" name="Text Box 591">
          <a:extLst>
            <a:ext uri="{FF2B5EF4-FFF2-40B4-BE49-F238E27FC236}">
              <a16:creationId xmlns:a16="http://schemas.microsoft.com/office/drawing/2014/main" id="{D3B42C10-66D8-4CAA-85FB-E9488966C6E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111" name="Text Box 592">
          <a:extLst>
            <a:ext uri="{FF2B5EF4-FFF2-40B4-BE49-F238E27FC236}">
              <a16:creationId xmlns:a16="http://schemas.microsoft.com/office/drawing/2014/main" id="{D8FFCED6-25F4-4A62-8D06-3CBF4E3C768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5112" name="Text Box 593">
          <a:extLst>
            <a:ext uri="{FF2B5EF4-FFF2-40B4-BE49-F238E27FC236}">
              <a16:creationId xmlns:a16="http://schemas.microsoft.com/office/drawing/2014/main" id="{3F51F45C-22C0-4086-9A3C-770E9A84F937}"/>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113" name="Text Box 594">
          <a:extLst>
            <a:ext uri="{FF2B5EF4-FFF2-40B4-BE49-F238E27FC236}">
              <a16:creationId xmlns:a16="http://schemas.microsoft.com/office/drawing/2014/main" id="{395F5F2C-4CA8-4923-BF49-9645BBC62BE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114" name="Text Box 595">
          <a:extLst>
            <a:ext uri="{FF2B5EF4-FFF2-40B4-BE49-F238E27FC236}">
              <a16:creationId xmlns:a16="http://schemas.microsoft.com/office/drawing/2014/main" id="{4A3AC679-FDBD-4A82-BEEB-A546D50A860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5115" name="Text Box 596">
          <a:extLst>
            <a:ext uri="{FF2B5EF4-FFF2-40B4-BE49-F238E27FC236}">
              <a16:creationId xmlns:a16="http://schemas.microsoft.com/office/drawing/2014/main" id="{637349EB-1DED-4268-8D98-F8326232E883}"/>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5116" name="Text Box 597">
          <a:extLst>
            <a:ext uri="{FF2B5EF4-FFF2-40B4-BE49-F238E27FC236}">
              <a16:creationId xmlns:a16="http://schemas.microsoft.com/office/drawing/2014/main" id="{4D90F712-E037-4EBD-8AA2-FF344C2A895E}"/>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117" name="Text Box 598">
          <a:extLst>
            <a:ext uri="{FF2B5EF4-FFF2-40B4-BE49-F238E27FC236}">
              <a16:creationId xmlns:a16="http://schemas.microsoft.com/office/drawing/2014/main" id="{0120C2D3-3F17-4B3E-B567-365AF4DBF56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118" name="Text Box 599">
          <a:extLst>
            <a:ext uri="{FF2B5EF4-FFF2-40B4-BE49-F238E27FC236}">
              <a16:creationId xmlns:a16="http://schemas.microsoft.com/office/drawing/2014/main" id="{0CFFE6CA-D1D2-4F63-9562-CA173AFCC2C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5119" name="Text Box 600">
          <a:extLst>
            <a:ext uri="{FF2B5EF4-FFF2-40B4-BE49-F238E27FC236}">
              <a16:creationId xmlns:a16="http://schemas.microsoft.com/office/drawing/2014/main" id="{EBC32416-C824-474C-94F3-EA2331665599}"/>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120" name="Text Box 601">
          <a:extLst>
            <a:ext uri="{FF2B5EF4-FFF2-40B4-BE49-F238E27FC236}">
              <a16:creationId xmlns:a16="http://schemas.microsoft.com/office/drawing/2014/main" id="{2C3E89F2-9B27-4423-BD87-CA40E35CF80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121" name="Text Box 602">
          <a:extLst>
            <a:ext uri="{FF2B5EF4-FFF2-40B4-BE49-F238E27FC236}">
              <a16:creationId xmlns:a16="http://schemas.microsoft.com/office/drawing/2014/main" id="{C9BFAEFF-A0F9-4745-8C1B-EE0CD4E710F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5122" name="Text Box 603">
          <a:extLst>
            <a:ext uri="{FF2B5EF4-FFF2-40B4-BE49-F238E27FC236}">
              <a16:creationId xmlns:a16="http://schemas.microsoft.com/office/drawing/2014/main" id="{10917322-E483-479B-AF3B-730D75B00F61}"/>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123" name="Text Box 604">
          <a:extLst>
            <a:ext uri="{FF2B5EF4-FFF2-40B4-BE49-F238E27FC236}">
              <a16:creationId xmlns:a16="http://schemas.microsoft.com/office/drawing/2014/main" id="{8067950D-E854-4C2B-A866-02A1272233E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124" name="Text Box 605">
          <a:extLst>
            <a:ext uri="{FF2B5EF4-FFF2-40B4-BE49-F238E27FC236}">
              <a16:creationId xmlns:a16="http://schemas.microsoft.com/office/drawing/2014/main" id="{C8DA42DE-1666-4A56-8970-51770C9DB22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5125" name="Text Box 606">
          <a:extLst>
            <a:ext uri="{FF2B5EF4-FFF2-40B4-BE49-F238E27FC236}">
              <a16:creationId xmlns:a16="http://schemas.microsoft.com/office/drawing/2014/main" id="{3DAE5937-6CAF-452C-A313-2EB8877A9D35}"/>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3"/>
    <xdr:sp macro="" textlink="">
      <xdr:nvSpPr>
        <xdr:cNvPr id="5126" name="Text Box 607">
          <a:extLst>
            <a:ext uri="{FF2B5EF4-FFF2-40B4-BE49-F238E27FC236}">
              <a16:creationId xmlns:a16="http://schemas.microsoft.com/office/drawing/2014/main" id="{B92B16AE-A960-486E-B70E-681F6EFA769B}"/>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127" name="Text Box 608">
          <a:extLst>
            <a:ext uri="{FF2B5EF4-FFF2-40B4-BE49-F238E27FC236}">
              <a16:creationId xmlns:a16="http://schemas.microsoft.com/office/drawing/2014/main" id="{9673484B-56D1-4C67-ABB3-E525C10D8E8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128" name="Text Box 609">
          <a:extLst>
            <a:ext uri="{FF2B5EF4-FFF2-40B4-BE49-F238E27FC236}">
              <a16:creationId xmlns:a16="http://schemas.microsoft.com/office/drawing/2014/main" id="{C791D86D-8949-4198-92DA-F1FC3B16C45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3"/>
    <xdr:sp macro="" textlink="">
      <xdr:nvSpPr>
        <xdr:cNvPr id="5129" name="Text Box 610">
          <a:extLst>
            <a:ext uri="{FF2B5EF4-FFF2-40B4-BE49-F238E27FC236}">
              <a16:creationId xmlns:a16="http://schemas.microsoft.com/office/drawing/2014/main" id="{42283678-FEE6-4C99-A7DA-D4158978E14C}"/>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130" name="Text Box 611">
          <a:extLst>
            <a:ext uri="{FF2B5EF4-FFF2-40B4-BE49-F238E27FC236}">
              <a16:creationId xmlns:a16="http://schemas.microsoft.com/office/drawing/2014/main" id="{3E3ADF92-16BE-4AA0-B8BA-BC5025F2F07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131" name="Text Box 612">
          <a:extLst>
            <a:ext uri="{FF2B5EF4-FFF2-40B4-BE49-F238E27FC236}">
              <a16:creationId xmlns:a16="http://schemas.microsoft.com/office/drawing/2014/main" id="{D297FFBC-BB39-4835-B660-6FEE1B3734F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3"/>
    <xdr:sp macro="" textlink="">
      <xdr:nvSpPr>
        <xdr:cNvPr id="5132" name="Text Box 613">
          <a:extLst>
            <a:ext uri="{FF2B5EF4-FFF2-40B4-BE49-F238E27FC236}">
              <a16:creationId xmlns:a16="http://schemas.microsoft.com/office/drawing/2014/main" id="{8C5B16A7-5E6A-4D63-A4FE-C5EA5FECAD2E}"/>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133" name="Text Box 614">
          <a:extLst>
            <a:ext uri="{FF2B5EF4-FFF2-40B4-BE49-F238E27FC236}">
              <a16:creationId xmlns:a16="http://schemas.microsoft.com/office/drawing/2014/main" id="{44D6CFDA-C877-4BBB-B446-EA2363080EE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134" name="Text Box 615">
          <a:extLst>
            <a:ext uri="{FF2B5EF4-FFF2-40B4-BE49-F238E27FC236}">
              <a16:creationId xmlns:a16="http://schemas.microsoft.com/office/drawing/2014/main" id="{2908F777-B75D-480D-B111-767064ACBB3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3"/>
    <xdr:sp macro="" textlink="">
      <xdr:nvSpPr>
        <xdr:cNvPr id="5135" name="Text Box 616">
          <a:extLst>
            <a:ext uri="{FF2B5EF4-FFF2-40B4-BE49-F238E27FC236}">
              <a16:creationId xmlns:a16="http://schemas.microsoft.com/office/drawing/2014/main" id="{BB77FF81-E9BE-43AA-A1E8-BAC281AC95F7}"/>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136" name="Text Box 617">
          <a:extLst>
            <a:ext uri="{FF2B5EF4-FFF2-40B4-BE49-F238E27FC236}">
              <a16:creationId xmlns:a16="http://schemas.microsoft.com/office/drawing/2014/main" id="{AF36799E-E082-4230-A10A-ECA510F84238}"/>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137" name="Text Box 618">
          <a:extLst>
            <a:ext uri="{FF2B5EF4-FFF2-40B4-BE49-F238E27FC236}">
              <a16:creationId xmlns:a16="http://schemas.microsoft.com/office/drawing/2014/main" id="{8FFFEFC7-2505-4302-868B-701829F52C1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3"/>
    <xdr:sp macro="" textlink="">
      <xdr:nvSpPr>
        <xdr:cNvPr id="5138" name="Text Box 619">
          <a:extLst>
            <a:ext uri="{FF2B5EF4-FFF2-40B4-BE49-F238E27FC236}">
              <a16:creationId xmlns:a16="http://schemas.microsoft.com/office/drawing/2014/main" id="{0292BF8B-3293-4852-B434-6FBA2AF3C345}"/>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139" name="Text Box 620">
          <a:extLst>
            <a:ext uri="{FF2B5EF4-FFF2-40B4-BE49-F238E27FC236}">
              <a16:creationId xmlns:a16="http://schemas.microsoft.com/office/drawing/2014/main" id="{3A679327-FA07-44F6-B878-EEF221D352F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140" name="Text Box 621">
          <a:extLst>
            <a:ext uri="{FF2B5EF4-FFF2-40B4-BE49-F238E27FC236}">
              <a16:creationId xmlns:a16="http://schemas.microsoft.com/office/drawing/2014/main" id="{A2B2CEDE-69BE-41F8-8E76-AEC1B0646E8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3"/>
    <xdr:sp macro="" textlink="">
      <xdr:nvSpPr>
        <xdr:cNvPr id="5141" name="Text Box 622">
          <a:extLst>
            <a:ext uri="{FF2B5EF4-FFF2-40B4-BE49-F238E27FC236}">
              <a16:creationId xmlns:a16="http://schemas.microsoft.com/office/drawing/2014/main" id="{2A152F81-A8D4-4821-9534-E9ADCC4AC1C1}"/>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3"/>
    <xdr:sp macro="" textlink="">
      <xdr:nvSpPr>
        <xdr:cNvPr id="5142" name="Text Box 623">
          <a:extLst>
            <a:ext uri="{FF2B5EF4-FFF2-40B4-BE49-F238E27FC236}">
              <a16:creationId xmlns:a16="http://schemas.microsoft.com/office/drawing/2014/main" id="{24053881-99C3-4697-95AB-2B319101138C}"/>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143" name="Text Box 624">
          <a:extLst>
            <a:ext uri="{FF2B5EF4-FFF2-40B4-BE49-F238E27FC236}">
              <a16:creationId xmlns:a16="http://schemas.microsoft.com/office/drawing/2014/main" id="{EDCBFE44-D1A6-4C89-AA7D-9793C07D818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144" name="Text Box 625">
          <a:extLst>
            <a:ext uri="{FF2B5EF4-FFF2-40B4-BE49-F238E27FC236}">
              <a16:creationId xmlns:a16="http://schemas.microsoft.com/office/drawing/2014/main" id="{A7676B77-7886-4C31-ABF9-5F3FB6C711D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3"/>
    <xdr:sp macro="" textlink="">
      <xdr:nvSpPr>
        <xdr:cNvPr id="5145" name="Text Box 626">
          <a:extLst>
            <a:ext uri="{FF2B5EF4-FFF2-40B4-BE49-F238E27FC236}">
              <a16:creationId xmlns:a16="http://schemas.microsoft.com/office/drawing/2014/main" id="{1037E175-D6FB-4B81-966F-800510C6B7DC}"/>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146" name="Text Box 627">
          <a:extLst>
            <a:ext uri="{FF2B5EF4-FFF2-40B4-BE49-F238E27FC236}">
              <a16:creationId xmlns:a16="http://schemas.microsoft.com/office/drawing/2014/main" id="{B00D9D3B-0E72-4D5C-BC1E-A6B9EB15783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147" name="Text Box 628">
          <a:extLst>
            <a:ext uri="{FF2B5EF4-FFF2-40B4-BE49-F238E27FC236}">
              <a16:creationId xmlns:a16="http://schemas.microsoft.com/office/drawing/2014/main" id="{A49C3D02-FB16-4152-B825-0628BAD0DF9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3"/>
    <xdr:sp macro="" textlink="">
      <xdr:nvSpPr>
        <xdr:cNvPr id="5148" name="Text Box 629">
          <a:extLst>
            <a:ext uri="{FF2B5EF4-FFF2-40B4-BE49-F238E27FC236}">
              <a16:creationId xmlns:a16="http://schemas.microsoft.com/office/drawing/2014/main" id="{FE43FFD9-635B-43FB-8A05-B691786A7717}"/>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149" name="Text Box 630">
          <a:extLst>
            <a:ext uri="{FF2B5EF4-FFF2-40B4-BE49-F238E27FC236}">
              <a16:creationId xmlns:a16="http://schemas.microsoft.com/office/drawing/2014/main" id="{96A7A8AE-0325-4755-AAA3-CD318197722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150" name="Text Box 631">
          <a:extLst>
            <a:ext uri="{FF2B5EF4-FFF2-40B4-BE49-F238E27FC236}">
              <a16:creationId xmlns:a16="http://schemas.microsoft.com/office/drawing/2014/main" id="{2202228D-53BD-4959-AF95-BAF14460FB5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3"/>
    <xdr:sp macro="" textlink="">
      <xdr:nvSpPr>
        <xdr:cNvPr id="5151" name="Text Box 632">
          <a:extLst>
            <a:ext uri="{FF2B5EF4-FFF2-40B4-BE49-F238E27FC236}">
              <a16:creationId xmlns:a16="http://schemas.microsoft.com/office/drawing/2014/main" id="{C32E4325-8100-4682-A0B4-EE7DAB01F3F3}"/>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3"/>
    <xdr:sp macro="" textlink="">
      <xdr:nvSpPr>
        <xdr:cNvPr id="5152" name="Text Box 633">
          <a:extLst>
            <a:ext uri="{FF2B5EF4-FFF2-40B4-BE49-F238E27FC236}">
              <a16:creationId xmlns:a16="http://schemas.microsoft.com/office/drawing/2014/main" id="{C13C01BD-07AB-4DE3-959E-39B0B8285938}"/>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153" name="Text Box 634">
          <a:extLst>
            <a:ext uri="{FF2B5EF4-FFF2-40B4-BE49-F238E27FC236}">
              <a16:creationId xmlns:a16="http://schemas.microsoft.com/office/drawing/2014/main" id="{235EB544-69E5-4634-B002-BDD3EE6A79C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154" name="Text Box 635">
          <a:extLst>
            <a:ext uri="{FF2B5EF4-FFF2-40B4-BE49-F238E27FC236}">
              <a16:creationId xmlns:a16="http://schemas.microsoft.com/office/drawing/2014/main" id="{E9BA1C7F-E9FC-40D1-B3C3-36EAE42C78D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3"/>
    <xdr:sp macro="" textlink="">
      <xdr:nvSpPr>
        <xdr:cNvPr id="5155" name="Text Box 636">
          <a:extLst>
            <a:ext uri="{FF2B5EF4-FFF2-40B4-BE49-F238E27FC236}">
              <a16:creationId xmlns:a16="http://schemas.microsoft.com/office/drawing/2014/main" id="{A23B5B68-9C35-4D23-AF4F-8342AE0173BB}"/>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156" name="Text Box 637">
          <a:extLst>
            <a:ext uri="{FF2B5EF4-FFF2-40B4-BE49-F238E27FC236}">
              <a16:creationId xmlns:a16="http://schemas.microsoft.com/office/drawing/2014/main" id="{86CFB828-F070-4480-9BF6-94236B38A90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157" name="Text Box 638">
          <a:extLst>
            <a:ext uri="{FF2B5EF4-FFF2-40B4-BE49-F238E27FC236}">
              <a16:creationId xmlns:a16="http://schemas.microsoft.com/office/drawing/2014/main" id="{8EBF3F71-E280-4713-94C0-D25B91A0AAD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3"/>
    <xdr:sp macro="" textlink="">
      <xdr:nvSpPr>
        <xdr:cNvPr id="5158" name="Text Box 639">
          <a:extLst>
            <a:ext uri="{FF2B5EF4-FFF2-40B4-BE49-F238E27FC236}">
              <a16:creationId xmlns:a16="http://schemas.microsoft.com/office/drawing/2014/main" id="{88C72412-8100-4163-9678-099C72F03327}"/>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159" name="Text Box 640">
          <a:extLst>
            <a:ext uri="{FF2B5EF4-FFF2-40B4-BE49-F238E27FC236}">
              <a16:creationId xmlns:a16="http://schemas.microsoft.com/office/drawing/2014/main" id="{68AA3EF1-F157-4E99-AD5B-DFF7B6DDCB1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160" name="Text Box 641">
          <a:extLst>
            <a:ext uri="{FF2B5EF4-FFF2-40B4-BE49-F238E27FC236}">
              <a16:creationId xmlns:a16="http://schemas.microsoft.com/office/drawing/2014/main" id="{6984F801-984B-4156-9097-EFCF2527960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3"/>
    <xdr:sp macro="" textlink="">
      <xdr:nvSpPr>
        <xdr:cNvPr id="5161" name="Text Box 642">
          <a:extLst>
            <a:ext uri="{FF2B5EF4-FFF2-40B4-BE49-F238E27FC236}">
              <a16:creationId xmlns:a16="http://schemas.microsoft.com/office/drawing/2014/main" id="{799A47A4-E57A-45E2-92FE-0744681E9EA2}"/>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162" name="Text Box 643">
          <a:extLst>
            <a:ext uri="{FF2B5EF4-FFF2-40B4-BE49-F238E27FC236}">
              <a16:creationId xmlns:a16="http://schemas.microsoft.com/office/drawing/2014/main" id="{15CC519C-9ECF-4393-874F-823CD1A42DB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163" name="Text Box 644">
          <a:extLst>
            <a:ext uri="{FF2B5EF4-FFF2-40B4-BE49-F238E27FC236}">
              <a16:creationId xmlns:a16="http://schemas.microsoft.com/office/drawing/2014/main" id="{C3F7AA9C-290C-40C6-A525-8BBEEB2AB398}"/>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5164" name="Text Box 645">
          <a:extLst>
            <a:ext uri="{FF2B5EF4-FFF2-40B4-BE49-F238E27FC236}">
              <a16:creationId xmlns:a16="http://schemas.microsoft.com/office/drawing/2014/main" id="{3727450C-9C1C-474E-B7C2-B943988BCB0D}"/>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165" name="Text Box 646">
          <a:extLst>
            <a:ext uri="{FF2B5EF4-FFF2-40B4-BE49-F238E27FC236}">
              <a16:creationId xmlns:a16="http://schemas.microsoft.com/office/drawing/2014/main" id="{8F9E75DA-07B1-4752-BBD6-994AE1A573A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166" name="Text Box 647">
          <a:extLst>
            <a:ext uri="{FF2B5EF4-FFF2-40B4-BE49-F238E27FC236}">
              <a16:creationId xmlns:a16="http://schemas.microsoft.com/office/drawing/2014/main" id="{39CF45BB-10CA-44D2-ACA2-8E93EC86A63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5167" name="Text Box 648">
          <a:extLst>
            <a:ext uri="{FF2B5EF4-FFF2-40B4-BE49-F238E27FC236}">
              <a16:creationId xmlns:a16="http://schemas.microsoft.com/office/drawing/2014/main" id="{5A5726BC-6F95-4CE1-B942-A501FC7F322B}"/>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168" name="Text Box 649">
          <a:extLst>
            <a:ext uri="{FF2B5EF4-FFF2-40B4-BE49-F238E27FC236}">
              <a16:creationId xmlns:a16="http://schemas.microsoft.com/office/drawing/2014/main" id="{D6335CEE-2364-4C3C-9D04-552EDFB28D0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169" name="Text Box 650">
          <a:extLst>
            <a:ext uri="{FF2B5EF4-FFF2-40B4-BE49-F238E27FC236}">
              <a16:creationId xmlns:a16="http://schemas.microsoft.com/office/drawing/2014/main" id="{D249D101-AADE-46B1-95B1-DB1390EB3418}"/>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5170" name="Text Box 651">
          <a:extLst>
            <a:ext uri="{FF2B5EF4-FFF2-40B4-BE49-F238E27FC236}">
              <a16:creationId xmlns:a16="http://schemas.microsoft.com/office/drawing/2014/main" id="{6906321A-B736-48C3-9B2A-4E5E819EEE18}"/>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5171" name="Text Box 652">
          <a:extLst>
            <a:ext uri="{FF2B5EF4-FFF2-40B4-BE49-F238E27FC236}">
              <a16:creationId xmlns:a16="http://schemas.microsoft.com/office/drawing/2014/main" id="{7EA1E33D-C608-4A42-B0CE-3E9C2D2C656D}"/>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172" name="Text Box 653">
          <a:extLst>
            <a:ext uri="{FF2B5EF4-FFF2-40B4-BE49-F238E27FC236}">
              <a16:creationId xmlns:a16="http://schemas.microsoft.com/office/drawing/2014/main" id="{4FFF9B6B-2FF7-434B-825E-E0DB88CB4F5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173" name="Text Box 654">
          <a:extLst>
            <a:ext uri="{FF2B5EF4-FFF2-40B4-BE49-F238E27FC236}">
              <a16:creationId xmlns:a16="http://schemas.microsoft.com/office/drawing/2014/main" id="{BA03717E-9619-493E-8830-EB8F2A65478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5174" name="Text Box 655">
          <a:extLst>
            <a:ext uri="{FF2B5EF4-FFF2-40B4-BE49-F238E27FC236}">
              <a16:creationId xmlns:a16="http://schemas.microsoft.com/office/drawing/2014/main" id="{5F4CD2C5-7713-4A66-BF4D-D380E41614E3}"/>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175" name="Text Box 656">
          <a:extLst>
            <a:ext uri="{FF2B5EF4-FFF2-40B4-BE49-F238E27FC236}">
              <a16:creationId xmlns:a16="http://schemas.microsoft.com/office/drawing/2014/main" id="{17A994DE-3470-49C3-8CCE-68F5332DE60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176" name="Text Box 657">
          <a:extLst>
            <a:ext uri="{FF2B5EF4-FFF2-40B4-BE49-F238E27FC236}">
              <a16:creationId xmlns:a16="http://schemas.microsoft.com/office/drawing/2014/main" id="{A89878D6-932F-422F-8074-C708A3A531D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5177" name="Text Box 658">
          <a:extLst>
            <a:ext uri="{FF2B5EF4-FFF2-40B4-BE49-F238E27FC236}">
              <a16:creationId xmlns:a16="http://schemas.microsoft.com/office/drawing/2014/main" id="{7BEAE3DE-FA04-4632-9995-4098188D75C1}"/>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178" name="Text Box 659">
          <a:extLst>
            <a:ext uri="{FF2B5EF4-FFF2-40B4-BE49-F238E27FC236}">
              <a16:creationId xmlns:a16="http://schemas.microsoft.com/office/drawing/2014/main" id="{0CB8F5B0-1890-4220-BE96-C4644469C8E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179" name="Text Box 660">
          <a:extLst>
            <a:ext uri="{FF2B5EF4-FFF2-40B4-BE49-F238E27FC236}">
              <a16:creationId xmlns:a16="http://schemas.microsoft.com/office/drawing/2014/main" id="{D20BA8F2-23EC-4BD9-8945-F23BA052FAA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5180" name="Text Box 661">
          <a:extLst>
            <a:ext uri="{FF2B5EF4-FFF2-40B4-BE49-F238E27FC236}">
              <a16:creationId xmlns:a16="http://schemas.microsoft.com/office/drawing/2014/main" id="{9D2B1D88-9D0F-4A5B-B347-0D03293DC578}"/>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181" name="Text Box 662">
          <a:extLst>
            <a:ext uri="{FF2B5EF4-FFF2-40B4-BE49-F238E27FC236}">
              <a16:creationId xmlns:a16="http://schemas.microsoft.com/office/drawing/2014/main" id="{EFB93E5B-FA6E-4051-9B2A-0E752CE2019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182" name="Text Box 663">
          <a:extLst>
            <a:ext uri="{FF2B5EF4-FFF2-40B4-BE49-F238E27FC236}">
              <a16:creationId xmlns:a16="http://schemas.microsoft.com/office/drawing/2014/main" id="{FB56E870-8E52-45C6-B161-4E47166CF19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5183" name="Text Box 664">
          <a:extLst>
            <a:ext uri="{FF2B5EF4-FFF2-40B4-BE49-F238E27FC236}">
              <a16:creationId xmlns:a16="http://schemas.microsoft.com/office/drawing/2014/main" id="{B5E73523-1FEB-4BDC-9C09-C5DD037FED51}"/>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184" name="Text Box 665">
          <a:extLst>
            <a:ext uri="{FF2B5EF4-FFF2-40B4-BE49-F238E27FC236}">
              <a16:creationId xmlns:a16="http://schemas.microsoft.com/office/drawing/2014/main" id="{609CE040-DC2F-479D-9829-C4BFC720024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185" name="Text Box 666">
          <a:extLst>
            <a:ext uri="{FF2B5EF4-FFF2-40B4-BE49-F238E27FC236}">
              <a16:creationId xmlns:a16="http://schemas.microsoft.com/office/drawing/2014/main" id="{063BDACE-60A5-41D0-BF12-EE8077573BD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5186" name="Text Box 667">
          <a:extLst>
            <a:ext uri="{FF2B5EF4-FFF2-40B4-BE49-F238E27FC236}">
              <a16:creationId xmlns:a16="http://schemas.microsoft.com/office/drawing/2014/main" id="{878D6C09-FB8C-46EA-9B2E-2E909486C7EF}"/>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187" name="Text Box 668">
          <a:extLst>
            <a:ext uri="{FF2B5EF4-FFF2-40B4-BE49-F238E27FC236}">
              <a16:creationId xmlns:a16="http://schemas.microsoft.com/office/drawing/2014/main" id="{E4E2FFC4-0EDE-4132-8543-70CF79DE5A28}"/>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188" name="Text Box 669">
          <a:extLst>
            <a:ext uri="{FF2B5EF4-FFF2-40B4-BE49-F238E27FC236}">
              <a16:creationId xmlns:a16="http://schemas.microsoft.com/office/drawing/2014/main" id="{95FED509-9C23-4812-8CC8-7771AFB6A4A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5189" name="Text Box 670">
          <a:extLst>
            <a:ext uri="{FF2B5EF4-FFF2-40B4-BE49-F238E27FC236}">
              <a16:creationId xmlns:a16="http://schemas.microsoft.com/office/drawing/2014/main" id="{3D0EE860-1BF6-4EEC-8140-39523108DE3C}"/>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5190" name="Text Box 671">
          <a:extLst>
            <a:ext uri="{FF2B5EF4-FFF2-40B4-BE49-F238E27FC236}">
              <a16:creationId xmlns:a16="http://schemas.microsoft.com/office/drawing/2014/main" id="{750397BE-043F-46E7-B8DC-6BC8CF65F55A}"/>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191" name="Text Box 672">
          <a:extLst>
            <a:ext uri="{FF2B5EF4-FFF2-40B4-BE49-F238E27FC236}">
              <a16:creationId xmlns:a16="http://schemas.microsoft.com/office/drawing/2014/main" id="{2642E5B1-7EB1-4966-9E6D-9C8F26CF8EC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192" name="Text Box 673">
          <a:extLst>
            <a:ext uri="{FF2B5EF4-FFF2-40B4-BE49-F238E27FC236}">
              <a16:creationId xmlns:a16="http://schemas.microsoft.com/office/drawing/2014/main" id="{C602094E-D3AE-4DCF-99F2-455DB0BCD9A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5193" name="Text Box 674">
          <a:extLst>
            <a:ext uri="{FF2B5EF4-FFF2-40B4-BE49-F238E27FC236}">
              <a16:creationId xmlns:a16="http://schemas.microsoft.com/office/drawing/2014/main" id="{E8FA347C-DAA6-4E1C-AE39-00E0D480DB57}"/>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194" name="Text Box 675">
          <a:extLst>
            <a:ext uri="{FF2B5EF4-FFF2-40B4-BE49-F238E27FC236}">
              <a16:creationId xmlns:a16="http://schemas.microsoft.com/office/drawing/2014/main" id="{4064E313-FE11-4C02-B9A1-EA405F4E485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195" name="Text Box 676">
          <a:extLst>
            <a:ext uri="{FF2B5EF4-FFF2-40B4-BE49-F238E27FC236}">
              <a16:creationId xmlns:a16="http://schemas.microsoft.com/office/drawing/2014/main" id="{0ADD5757-DF70-4E5E-A26F-2637A278F80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5196" name="Text Box 677">
          <a:extLst>
            <a:ext uri="{FF2B5EF4-FFF2-40B4-BE49-F238E27FC236}">
              <a16:creationId xmlns:a16="http://schemas.microsoft.com/office/drawing/2014/main" id="{EECBD3AF-F6B8-406A-8532-EB1FCAF86147}"/>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197" name="Text Box 678">
          <a:extLst>
            <a:ext uri="{FF2B5EF4-FFF2-40B4-BE49-F238E27FC236}">
              <a16:creationId xmlns:a16="http://schemas.microsoft.com/office/drawing/2014/main" id="{EEDC2FAA-383D-42C1-86F9-5FE3676B92C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198" name="Text Box 679">
          <a:extLst>
            <a:ext uri="{FF2B5EF4-FFF2-40B4-BE49-F238E27FC236}">
              <a16:creationId xmlns:a16="http://schemas.microsoft.com/office/drawing/2014/main" id="{E6ADA681-92D4-43C4-92BF-733605C5498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5199" name="Text Box 680">
          <a:extLst>
            <a:ext uri="{FF2B5EF4-FFF2-40B4-BE49-F238E27FC236}">
              <a16:creationId xmlns:a16="http://schemas.microsoft.com/office/drawing/2014/main" id="{FD460F3A-9C35-4A10-8BE1-5609428F5513}"/>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200" name="Text Box 681">
          <a:extLst>
            <a:ext uri="{FF2B5EF4-FFF2-40B4-BE49-F238E27FC236}">
              <a16:creationId xmlns:a16="http://schemas.microsoft.com/office/drawing/2014/main" id="{CD6845CC-5465-4C07-8104-01EA13D8AB08}"/>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201" name="Text Box 682">
          <a:extLst>
            <a:ext uri="{FF2B5EF4-FFF2-40B4-BE49-F238E27FC236}">
              <a16:creationId xmlns:a16="http://schemas.microsoft.com/office/drawing/2014/main" id="{3E36AE24-407F-40B1-A83B-B208D69495E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5"/>
    <xdr:sp macro="" textlink="">
      <xdr:nvSpPr>
        <xdr:cNvPr id="5202" name="Text Box 683">
          <a:extLst>
            <a:ext uri="{FF2B5EF4-FFF2-40B4-BE49-F238E27FC236}">
              <a16:creationId xmlns:a16="http://schemas.microsoft.com/office/drawing/2014/main" id="{72128B49-ABA6-411D-9E7A-55956E90B823}"/>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203" name="Text Box 684">
          <a:extLst>
            <a:ext uri="{FF2B5EF4-FFF2-40B4-BE49-F238E27FC236}">
              <a16:creationId xmlns:a16="http://schemas.microsoft.com/office/drawing/2014/main" id="{835810AB-53E9-4768-ABE4-00E85194CD9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204" name="Text Box 685">
          <a:extLst>
            <a:ext uri="{FF2B5EF4-FFF2-40B4-BE49-F238E27FC236}">
              <a16:creationId xmlns:a16="http://schemas.microsoft.com/office/drawing/2014/main" id="{8A3EF202-9E2F-4442-A238-956BC6584B2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5"/>
    <xdr:sp macro="" textlink="">
      <xdr:nvSpPr>
        <xdr:cNvPr id="5205" name="Text Box 686">
          <a:extLst>
            <a:ext uri="{FF2B5EF4-FFF2-40B4-BE49-F238E27FC236}">
              <a16:creationId xmlns:a16="http://schemas.microsoft.com/office/drawing/2014/main" id="{2F4716CC-7611-4E27-8BEE-36DE4506FBFD}"/>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206" name="Text Box 687">
          <a:extLst>
            <a:ext uri="{FF2B5EF4-FFF2-40B4-BE49-F238E27FC236}">
              <a16:creationId xmlns:a16="http://schemas.microsoft.com/office/drawing/2014/main" id="{66298CC8-D46E-49D9-A1C4-2D1C1989327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207" name="Text Box 688">
          <a:extLst>
            <a:ext uri="{FF2B5EF4-FFF2-40B4-BE49-F238E27FC236}">
              <a16:creationId xmlns:a16="http://schemas.microsoft.com/office/drawing/2014/main" id="{C9EB1021-D3D6-4720-B539-C643E0D7949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5"/>
    <xdr:sp macro="" textlink="">
      <xdr:nvSpPr>
        <xdr:cNvPr id="5208" name="Text Box 689">
          <a:extLst>
            <a:ext uri="{FF2B5EF4-FFF2-40B4-BE49-F238E27FC236}">
              <a16:creationId xmlns:a16="http://schemas.microsoft.com/office/drawing/2014/main" id="{526B0DB8-A0BB-42ED-A4FF-FB71ACBAE993}"/>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5"/>
    <xdr:sp macro="" textlink="">
      <xdr:nvSpPr>
        <xdr:cNvPr id="5209" name="Text Box 690">
          <a:extLst>
            <a:ext uri="{FF2B5EF4-FFF2-40B4-BE49-F238E27FC236}">
              <a16:creationId xmlns:a16="http://schemas.microsoft.com/office/drawing/2014/main" id="{6CC722B7-AA6C-41E4-8461-7202071C422B}"/>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210" name="Text Box 691">
          <a:extLst>
            <a:ext uri="{FF2B5EF4-FFF2-40B4-BE49-F238E27FC236}">
              <a16:creationId xmlns:a16="http://schemas.microsoft.com/office/drawing/2014/main" id="{87BE8FE0-7A65-461C-A187-921B74D9649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211" name="Text Box 692">
          <a:extLst>
            <a:ext uri="{FF2B5EF4-FFF2-40B4-BE49-F238E27FC236}">
              <a16:creationId xmlns:a16="http://schemas.microsoft.com/office/drawing/2014/main" id="{FF0DA949-377E-4193-9D5D-1F562A7B175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5"/>
    <xdr:sp macro="" textlink="">
      <xdr:nvSpPr>
        <xdr:cNvPr id="5212" name="Text Box 693">
          <a:extLst>
            <a:ext uri="{FF2B5EF4-FFF2-40B4-BE49-F238E27FC236}">
              <a16:creationId xmlns:a16="http://schemas.microsoft.com/office/drawing/2014/main" id="{90D812CF-7C91-4209-ACA6-94CBE9A17BE8}"/>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213" name="Text Box 694">
          <a:extLst>
            <a:ext uri="{FF2B5EF4-FFF2-40B4-BE49-F238E27FC236}">
              <a16:creationId xmlns:a16="http://schemas.microsoft.com/office/drawing/2014/main" id="{B612BD59-7640-4244-9275-85A0E0911A0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214" name="Text Box 695">
          <a:extLst>
            <a:ext uri="{FF2B5EF4-FFF2-40B4-BE49-F238E27FC236}">
              <a16:creationId xmlns:a16="http://schemas.microsoft.com/office/drawing/2014/main" id="{35398B53-C4E4-4BC1-A443-0A5603582E0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5"/>
    <xdr:sp macro="" textlink="">
      <xdr:nvSpPr>
        <xdr:cNvPr id="5215" name="Text Box 696">
          <a:extLst>
            <a:ext uri="{FF2B5EF4-FFF2-40B4-BE49-F238E27FC236}">
              <a16:creationId xmlns:a16="http://schemas.microsoft.com/office/drawing/2014/main" id="{7F7ED071-E2BC-49C6-B1D7-42A08353E1D3}"/>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216" name="Text Box 697">
          <a:extLst>
            <a:ext uri="{FF2B5EF4-FFF2-40B4-BE49-F238E27FC236}">
              <a16:creationId xmlns:a16="http://schemas.microsoft.com/office/drawing/2014/main" id="{453BB3D3-F817-48F3-8934-EC0F8F46162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217" name="Text Box 698">
          <a:extLst>
            <a:ext uri="{FF2B5EF4-FFF2-40B4-BE49-F238E27FC236}">
              <a16:creationId xmlns:a16="http://schemas.microsoft.com/office/drawing/2014/main" id="{577BA67C-1A04-46F5-9233-2DF94301EF7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5"/>
    <xdr:sp macro="" textlink="">
      <xdr:nvSpPr>
        <xdr:cNvPr id="5218" name="Text Box 699">
          <a:extLst>
            <a:ext uri="{FF2B5EF4-FFF2-40B4-BE49-F238E27FC236}">
              <a16:creationId xmlns:a16="http://schemas.microsoft.com/office/drawing/2014/main" id="{AC5E6AB5-0B9C-4158-B20A-C8F2DD0C4872}"/>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5219" name="Text Box 700">
          <a:extLst>
            <a:ext uri="{FF2B5EF4-FFF2-40B4-BE49-F238E27FC236}">
              <a16:creationId xmlns:a16="http://schemas.microsoft.com/office/drawing/2014/main" id="{82BD96D4-20DB-4793-A6B0-E6FB74164D86}"/>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220" name="Text Box 701">
          <a:extLst>
            <a:ext uri="{FF2B5EF4-FFF2-40B4-BE49-F238E27FC236}">
              <a16:creationId xmlns:a16="http://schemas.microsoft.com/office/drawing/2014/main" id="{9021FCAA-5334-4E1A-8D71-6B759292821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221" name="Text Box 702">
          <a:extLst>
            <a:ext uri="{FF2B5EF4-FFF2-40B4-BE49-F238E27FC236}">
              <a16:creationId xmlns:a16="http://schemas.microsoft.com/office/drawing/2014/main" id="{D2B11C34-27B5-44A2-8E92-37D4C3E1D018}"/>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5222" name="Text Box 703">
          <a:extLst>
            <a:ext uri="{FF2B5EF4-FFF2-40B4-BE49-F238E27FC236}">
              <a16:creationId xmlns:a16="http://schemas.microsoft.com/office/drawing/2014/main" id="{BCF2C85C-D82C-4D55-AACC-3BEC5EB38667}"/>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223" name="Text Box 704">
          <a:extLst>
            <a:ext uri="{FF2B5EF4-FFF2-40B4-BE49-F238E27FC236}">
              <a16:creationId xmlns:a16="http://schemas.microsoft.com/office/drawing/2014/main" id="{ABD5E756-4806-46D0-9B2E-BAD0E3D85C9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224" name="Text Box 705">
          <a:extLst>
            <a:ext uri="{FF2B5EF4-FFF2-40B4-BE49-F238E27FC236}">
              <a16:creationId xmlns:a16="http://schemas.microsoft.com/office/drawing/2014/main" id="{08D59A75-C27E-4C49-8BEF-D792AB3B928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5225" name="Text Box 706">
          <a:extLst>
            <a:ext uri="{FF2B5EF4-FFF2-40B4-BE49-F238E27FC236}">
              <a16:creationId xmlns:a16="http://schemas.microsoft.com/office/drawing/2014/main" id="{66526285-6DCA-4AF7-BB47-EFE61CA20C90}"/>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5226" name="Text Box 707">
          <a:extLst>
            <a:ext uri="{FF2B5EF4-FFF2-40B4-BE49-F238E27FC236}">
              <a16:creationId xmlns:a16="http://schemas.microsoft.com/office/drawing/2014/main" id="{262D4D10-29BB-425A-BC4F-EC7B0CCC6473}"/>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227" name="Text Box 708">
          <a:extLst>
            <a:ext uri="{FF2B5EF4-FFF2-40B4-BE49-F238E27FC236}">
              <a16:creationId xmlns:a16="http://schemas.microsoft.com/office/drawing/2014/main" id="{F8F639F5-BD41-460B-850F-40050908C44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228" name="Text Box 709">
          <a:extLst>
            <a:ext uri="{FF2B5EF4-FFF2-40B4-BE49-F238E27FC236}">
              <a16:creationId xmlns:a16="http://schemas.microsoft.com/office/drawing/2014/main" id="{34E81567-6CC3-4040-A0D9-DA580C0C09B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5229" name="Text Box 710">
          <a:extLst>
            <a:ext uri="{FF2B5EF4-FFF2-40B4-BE49-F238E27FC236}">
              <a16:creationId xmlns:a16="http://schemas.microsoft.com/office/drawing/2014/main" id="{75FE2168-92CE-4DBE-B0FB-41EFC7BCA0BC}"/>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230" name="Text Box 711">
          <a:extLst>
            <a:ext uri="{FF2B5EF4-FFF2-40B4-BE49-F238E27FC236}">
              <a16:creationId xmlns:a16="http://schemas.microsoft.com/office/drawing/2014/main" id="{C8CF5CD3-273A-45B2-8331-6EFC6D62CC7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231" name="Text Box 712">
          <a:extLst>
            <a:ext uri="{FF2B5EF4-FFF2-40B4-BE49-F238E27FC236}">
              <a16:creationId xmlns:a16="http://schemas.microsoft.com/office/drawing/2014/main" id="{F6D4BB7B-6160-424A-95BC-5F2DC37F20D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5232" name="Text Box 713">
          <a:extLst>
            <a:ext uri="{FF2B5EF4-FFF2-40B4-BE49-F238E27FC236}">
              <a16:creationId xmlns:a16="http://schemas.microsoft.com/office/drawing/2014/main" id="{15D96E89-A07C-4C0F-AFDF-4C56FF983650}"/>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233" name="Text Box 714">
          <a:extLst>
            <a:ext uri="{FF2B5EF4-FFF2-40B4-BE49-F238E27FC236}">
              <a16:creationId xmlns:a16="http://schemas.microsoft.com/office/drawing/2014/main" id="{E79E0946-7A1F-4CE1-B76F-E4193D4C768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234" name="Text Box 715">
          <a:extLst>
            <a:ext uri="{FF2B5EF4-FFF2-40B4-BE49-F238E27FC236}">
              <a16:creationId xmlns:a16="http://schemas.microsoft.com/office/drawing/2014/main" id="{7EDBDB5E-3073-4559-8A4A-05B48916195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5235" name="Text Box 716">
          <a:extLst>
            <a:ext uri="{FF2B5EF4-FFF2-40B4-BE49-F238E27FC236}">
              <a16:creationId xmlns:a16="http://schemas.microsoft.com/office/drawing/2014/main" id="{D4FB58A6-DDC0-4F5F-B82A-4D1C1C1EC202}"/>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5236" name="Text Box 717">
          <a:extLst>
            <a:ext uri="{FF2B5EF4-FFF2-40B4-BE49-F238E27FC236}">
              <a16:creationId xmlns:a16="http://schemas.microsoft.com/office/drawing/2014/main" id="{9B1705D4-FE44-44DF-83AD-F0275677F0CE}"/>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237" name="Text Box 718">
          <a:extLst>
            <a:ext uri="{FF2B5EF4-FFF2-40B4-BE49-F238E27FC236}">
              <a16:creationId xmlns:a16="http://schemas.microsoft.com/office/drawing/2014/main" id="{94E04F2E-4FF5-4303-A84C-88F9B519B38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238" name="Text Box 719">
          <a:extLst>
            <a:ext uri="{FF2B5EF4-FFF2-40B4-BE49-F238E27FC236}">
              <a16:creationId xmlns:a16="http://schemas.microsoft.com/office/drawing/2014/main" id="{1542E36F-92C3-4D56-A4B4-96E8A8EBD71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5239" name="Text Box 720">
          <a:extLst>
            <a:ext uri="{FF2B5EF4-FFF2-40B4-BE49-F238E27FC236}">
              <a16:creationId xmlns:a16="http://schemas.microsoft.com/office/drawing/2014/main" id="{8B5F9CA3-70A2-433C-8075-14502C32AC42}"/>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240" name="Text Box 721">
          <a:extLst>
            <a:ext uri="{FF2B5EF4-FFF2-40B4-BE49-F238E27FC236}">
              <a16:creationId xmlns:a16="http://schemas.microsoft.com/office/drawing/2014/main" id="{3E72153D-42E4-494F-802E-1E66D13BBA4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241" name="Text Box 722">
          <a:extLst>
            <a:ext uri="{FF2B5EF4-FFF2-40B4-BE49-F238E27FC236}">
              <a16:creationId xmlns:a16="http://schemas.microsoft.com/office/drawing/2014/main" id="{8514C006-877D-49B4-B360-ADC4364BACE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5242" name="Text Box 723">
          <a:extLst>
            <a:ext uri="{FF2B5EF4-FFF2-40B4-BE49-F238E27FC236}">
              <a16:creationId xmlns:a16="http://schemas.microsoft.com/office/drawing/2014/main" id="{9E749A24-D134-47AC-9EB0-4592D3C433F6}"/>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5243" name="Text Box 724">
          <a:extLst>
            <a:ext uri="{FF2B5EF4-FFF2-40B4-BE49-F238E27FC236}">
              <a16:creationId xmlns:a16="http://schemas.microsoft.com/office/drawing/2014/main" id="{3636B4D5-2CC1-4019-A8C7-987E0D2790F1}"/>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244" name="Text Box 725">
          <a:extLst>
            <a:ext uri="{FF2B5EF4-FFF2-40B4-BE49-F238E27FC236}">
              <a16:creationId xmlns:a16="http://schemas.microsoft.com/office/drawing/2014/main" id="{7402993B-D284-4684-BBCF-23E41CE3401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245" name="Text Box 726">
          <a:extLst>
            <a:ext uri="{FF2B5EF4-FFF2-40B4-BE49-F238E27FC236}">
              <a16:creationId xmlns:a16="http://schemas.microsoft.com/office/drawing/2014/main" id="{EEC1A689-2D70-479A-9033-DE3331DB5FC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5246" name="Text Box 727">
          <a:extLst>
            <a:ext uri="{FF2B5EF4-FFF2-40B4-BE49-F238E27FC236}">
              <a16:creationId xmlns:a16="http://schemas.microsoft.com/office/drawing/2014/main" id="{E7CD1913-8926-4A67-90F3-66911277AAC7}"/>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247" name="Text Box 728">
          <a:extLst>
            <a:ext uri="{FF2B5EF4-FFF2-40B4-BE49-F238E27FC236}">
              <a16:creationId xmlns:a16="http://schemas.microsoft.com/office/drawing/2014/main" id="{E17AD719-6FFB-4429-9DD3-108F9EDC067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248" name="Text Box 729">
          <a:extLst>
            <a:ext uri="{FF2B5EF4-FFF2-40B4-BE49-F238E27FC236}">
              <a16:creationId xmlns:a16="http://schemas.microsoft.com/office/drawing/2014/main" id="{5322C5AF-9732-45E6-AF59-2022843D018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5249" name="Text Box 730">
          <a:extLst>
            <a:ext uri="{FF2B5EF4-FFF2-40B4-BE49-F238E27FC236}">
              <a16:creationId xmlns:a16="http://schemas.microsoft.com/office/drawing/2014/main" id="{6A8D5071-1C5A-4F82-B4CE-A0532D599288}"/>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250" name="Text Box 731">
          <a:extLst>
            <a:ext uri="{FF2B5EF4-FFF2-40B4-BE49-F238E27FC236}">
              <a16:creationId xmlns:a16="http://schemas.microsoft.com/office/drawing/2014/main" id="{E280D5A4-C163-418A-BC84-66EBFE579C8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251" name="Text Box 732">
          <a:extLst>
            <a:ext uri="{FF2B5EF4-FFF2-40B4-BE49-F238E27FC236}">
              <a16:creationId xmlns:a16="http://schemas.microsoft.com/office/drawing/2014/main" id="{221FABD4-C0DA-4E1A-AE05-759DEA64EA8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5252" name="Text Box 733">
          <a:extLst>
            <a:ext uri="{FF2B5EF4-FFF2-40B4-BE49-F238E27FC236}">
              <a16:creationId xmlns:a16="http://schemas.microsoft.com/office/drawing/2014/main" id="{F9F71D61-19CC-47A3-AA57-CE3D0BF6ADB2}"/>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5"/>
    <xdr:sp macro="" textlink="">
      <xdr:nvSpPr>
        <xdr:cNvPr id="5253" name="Text Box 734">
          <a:extLst>
            <a:ext uri="{FF2B5EF4-FFF2-40B4-BE49-F238E27FC236}">
              <a16:creationId xmlns:a16="http://schemas.microsoft.com/office/drawing/2014/main" id="{FB3F2C3C-B51A-4583-87DE-596B808553CD}"/>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254" name="Text Box 735">
          <a:extLst>
            <a:ext uri="{FF2B5EF4-FFF2-40B4-BE49-F238E27FC236}">
              <a16:creationId xmlns:a16="http://schemas.microsoft.com/office/drawing/2014/main" id="{B746CE4D-D776-4464-BBE7-CAD76E8CDC6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255" name="Text Box 736">
          <a:extLst>
            <a:ext uri="{FF2B5EF4-FFF2-40B4-BE49-F238E27FC236}">
              <a16:creationId xmlns:a16="http://schemas.microsoft.com/office/drawing/2014/main" id="{4A354A14-C5B9-4E55-B06C-48604A069BF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5"/>
    <xdr:sp macro="" textlink="">
      <xdr:nvSpPr>
        <xdr:cNvPr id="5256" name="Text Box 737">
          <a:extLst>
            <a:ext uri="{FF2B5EF4-FFF2-40B4-BE49-F238E27FC236}">
              <a16:creationId xmlns:a16="http://schemas.microsoft.com/office/drawing/2014/main" id="{BE85E296-3FFE-43C1-8B6A-924E188C228D}"/>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257" name="Text Box 738">
          <a:extLst>
            <a:ext uri="{FF2B5EF4-FFF2-40B4-BE49-F238E27FC236}">
              <a16:creationId xmlns:a16="http://schemas.microsoft.com/office/drawing/2014/main" id="{FEF1F5BE-8610-4660-B9B7-6DE2CE6D397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258" name="Text Box 739">
          <a:extLst>
            <a:ext uri="{FF2B5EF4-FFF2-40B4-BE49-F238E27FC236}">
              <a16:creationId xmlns:a16="http://schemas.microsoft.com/office/drawing/2014/main" id="{5A99DD11-0539-4009-941E-8276C4E5A8D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5"/>
    <xdr:sp macro="" textlink="">
      <xdr:nvSpPr>
        <xdr:cNvPr id="5259" name="Text Box 740">
          <a:extLst>
            <a:ext uri="{FF2B5EF4-FFF2-40B4-BE49-F238E27FC236}">
              <a16:creationId xmlns:a16="http://schemas.microsoft.com/office/drawing/2014/main" id="{4C04DE24-8D01-48A9-9E2B-8D0CC8162365}"/>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5"/>
    <xdr:sp macro="" textlink="">
      <xdr:nvSpPr>
        <xdr:cNvPr id="5260" name="Text Box 741">
          <a:extLst>
            <a:ext uri="{FF2B5EF4-FFF2-40B4-BE49-F238E27FC236}">
              <a16:creationId xmlns:a16="http://schemas.microsoft.com/office/drawing/2014/main" id="{03686221-CB69-4DBC-A402-D31B1DA2F777}"/>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261" name="Text Box 742">
          <a:extLst>
            <a:ext uri="{FF2B5EF4-FFF2-40B4-BE49-F238E27FC236}">
              <a16:creationId xmlns:a16="http://schemas.microsoft.com/office/drawing/2014/main" id="{318AC0AC-35A1-4B80-9B0D-05D9E4DE33B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262" name="Text Box 743">
          <a:extLst>
            <a:ext uri="{FF2B5EF4-FFF2-40B4-BE49-F238E27FC236}">
              <a16:creationId xmlns:a16="http://schemas.microsoft.com/office/drawing/2014/main" id="{314911E0-5FC7-4772-9857-6E422809B7B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5"/>
    <xdr:sp macro="" textlink="">
      <xdr:nvSpPr>
        <xdr:cNvPr id="5263" name="Text Box 744">
          <a:extLst>
            <a:ext uri="{FF2B5EF4-FFF2-40B4-BE49-F238E27FC236}">
              <a16:creationId xmlns:a16="http://schemas.microsoft.com/office/drawing/2014/main" id="{1D7E8B0F-0796-4FEB-82D8-5E6A9D9E6DFD}"/>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264" name="Text Box 745">
          <a:extLst>
            <a:ext uri="{FF2B5EF4-FFF2-40B4-BE49-F238E27FC236}">
              <a16:creationId xmlns:a16="http://schemas.microsoft.com/office/drawing/2014/main" id="{00443537-A7A7-49EF-AFEB-27579FEE38A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265" name="Text Box 746">
          <a:extLst>
            <a:ext uri="{FF2B5EF4-FFF2-40B4-BE49-F238E27FC236}">
              <a16:creationId xmlns:a16="http://schemas.microsoft.com/office/drawing/2014/main" id="{BF22AEC2-E5E1-4FC1-A7B7-49FED722544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5"/>
    <xdr:sp macro="" textlink="">
      <xdr:nvSpPr>
        <xdr:cNvPr id="5266" name="Text Box 747">
          <a:extLst>
            <a:ext uri="{FF2B5EF4-FFF2-40B4-BE49-F238E27FC236}">
              <a16:creationId xmlns:a16="http://schemas.microsoft.com/office/drawing/2014/main" id="{B6BE2D37-1657-4729-BCE6-651C993FB057}"/>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267" name="Text Box 748">
          <a:extLst>
            <a:ext uri="{FF2B5EF4-FFF2-40B4-BE49-F238E27FC236}">
              <a16:creationId xmlns:a16="http://schemas.microsoft.com/office/drawing/2014/main" id="{F7F87A01-FE81-418F-B05D-E6E77384E37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268" name="Text Box 749">
          <a:extLst>
            <a:ext uri="{FF2B5EF4-FFF2-40B4-BE49-F238E27FC236}">
              <a16:creationId xmlns:a16="http://schemas.microsoft.com/office/drawing/2014/main" id="{1EB604A4-801A-4C69-9D0F-C4115E43F10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5"/>
    <xdr:sp macro="" textlink="">
      <xdr:nvSpPr>
        <xdr:cNvPr id="5269" name="Text Box 750">
          <a:extLst>
            <a:ext uri="{FF2B5EF4-FFF2-40B4-BE49-F238E27FC236}">
              <a16:creationId xmlns:a16="http://schemas.microsoft.com/office/drawing/2014/main" id="{D26D5457-9673-423D-A0C4-9D1014871B8B}"/>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270" name="Text Box 751">
          <a:extLst>
            <a:ext uri="{FF2B5EF4-FFF2-40B4-BE49-F238E27FC236}">
              <a16:creationId xmlns:a16="http://schemas.microsoft.com/office/drawing/2014/main" id="{530619ED-0994-4695-B5F8-6AC5C732C5E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271" name="Text Box 752">
          <a:extLst>
            <a:ext uri="{FF2B5EF4-FFF2-40B4-BE49-F238E27FC236}">
              <a16:creationId xmlns:a16="http://schemas.microsoft.com/office/drawing/2014/main" id="{5313CD03-94F6-4766-9754-0C897A035F5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5272" name="Text Box 753">
          <a:extLst>
            <a:ext uri="{FF2B5EF4-FFF2-40B4-BE49-F238E27FC236}">
              <a16:creationId xmlns:a16="http://schemas.microsoft.com/office/drawing/2014/main" id="{7E39841B-6E53-4379-BFBE-F535505FD736}"/>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273" name="Text Box 754">
          <a:extLst>
            <a:ext uri="{FF2B5EF4-FFF2-40B4-BE49-F238E27FC236}">
              <a16:creationId xmlns:a16="http://schemas.microsoft.com/office/drawing/2014/main" id="{478748CD-1942-4FB1-B6AD-709C2891C1E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274" name="Text Box 755">
          <a:extLst>
            <a:ext uri="{FF2B5EF4-FFF2-40B4-BE49-F238E27FC236}">
              <a16:creationId xmlns:a16="http://schemas.microsoft.com/office/drawing/2014/main" id="{89AFB85E-A7C0-4EDC-949B-802984F5C2E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5275" name="Text Box 756">
          <a:extLst>
            <a:ext uri="{FF2B5EF4-FFF2-40B4-BE49-F238E27FC236}">
              <a16:creationId xmlns:a16="http://schemas.microsoft.com/office/drawing/2014/main" id="{FD6C5DB5-4DEB-4F6A-8ABF-162DF39A8B6D}"/>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276" name="Text Box 757">
          <a:extLst>
            <a:ext uri="{FF2B5EF4-FFF2-40B4-BE49-F238E27FC236}">
              <a16:creationId xmlns:a16="http://schemas.microsoft.com/office/drawing/2014/main" id="{820A4DF4-8B00-4D3A-8BD0-CD4A44EF916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277" name="Text Box 758">
          <a:extLst>
            <a:ext uri="{FF2B5EF4-FFF2-40B4-BE49-F238E27FC236}">
              <a16:creationId xmlns:a16="http://schemas.microsoft.com/office/drawing/2014/main" id="{587E9459-CF49-4372-B42A-8E93690355C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5278" name="Text Box 759">
          <a:extLst>
            <a:ext uri="{FF2B5EF4-FFF2-40B4-BE49-F238E27FC236}">
              <a16:creationId xmlns:a16="http://schemas.microsoft.com/office/drawing/2014/main" id="{B10E7D1C-557E-4D7A-8A72-7356DF00DCDC}"/>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5279" name="Text Box 760">
          <a:extLst>
            <a:ext uri="{FF2B5EF4-FFF2-40B4-BE49-F238E27FC236}">
              <a16:creationId xmlns:a16="http://schemas.microsoft.com/office/drawing/2014/main" id="{8FBE4CB7-9C2F-4925-AE2D-C70B57A25C03}"/>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280" name="Text Box 761">
          <a:extLst>
            <a:ext uri="{FF2B5EF4-FFF2-40B4-BE49-F238E27FC236}">
              <a16:creationId xmlns:a16="http://schemas.microsoft.com/office/drawing/2014/main" id="{58DDB2B4-1A71-4B04-A218-DB79B583C30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281" name="Text Box 762">
          <a:extLst>
            <a:ext uri="{FF2B5EF4-FFF2-40B4-BE49-F238E27FC236}">
              <a16:creationId xmlns:a16="http://schemas.microsoft.com/office/drawing/2014/main" id="{142A4B20-848D-4167-A4EB-BFD03DAABA8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5282" name="Text Box 763">
          <a:extLst>
            <a:ext uri="{FF2B5EF4-FFF2-40B4-BE49-F238E27FC236}">
              <a16:creationId xmlns:a16="http://schemas.microsoft.com/office/drawing/2014/main" id="{93AAD54E-31E5-4F81-B233-73DF824BAE5A}"/>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283" name="Text Box 764">
          <a:extLst>
            <a:ext uri="{FF2B5EF4-FFF2-40B4-BE49-F238E27FC236}">
              <a16:creationId xmlns:a16="http://schemas.microsoft.com/office/drawing/2014/main" id="{0D8F1C23-50EA-4D50-A39F-B78EA11F9CF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284" name="Text Box 765">
          <a:extLst>
            <a:ext uri="{FF2B5EF4-FFF2-40B4-BE49-F238E27FC236}">
              <a16:creationId xmlns:a16="http://schemas.microsoft.com/office/drawing/2014/main" id="{425A94D4-AB5A-41A8-98C8-4837F914C40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5285" name="Text Box 766">
          <a:extLst>
            <a:ext uri="{FF2B5EF4-FFF2-40B4-BE49-F238E27FC236}">
              <a16:creationId xmlns:a16="http://schemas.microsoft.com/office/drawing/2014/main" id="{B50AABCC-47E9-48C2-90AF-22E9DD4880BF}"/>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286" name="Text Box 767">
          <a:extLst>
            <a:ext uri="{FF2B5EF4-FFF2-40B4-BE49-F238E27FC236}">
              <a16:creationId xmlns:a16="http://schemas.microsoft.com/office/drawing/2014/main" id="{B089684E-663A-4549-83EA-00FD000B2918}"/>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287" name="Text Box 768">
          <a:extLst>
            <a:ext uri="{FF2B5EF4-FFF2-40B4-BE49-F238E27FC236}">
              <a16:creationId xmlns:a16="http://schemas.microsoft.com/office/drawing/2014/main" id="{1C445B73-4D62-478B-BCF7-7AD63C84F42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5288" name="Text Box 769">
          <a:extLst>
            <a:ext uri="{FF2B5EF4-FFF2-40B4-BE49-F238E27FC236}">
              <a16:creationId xmlns:a16="http://schemas.microsoft.com/office/drawing/2014/main" id="{9A2BA29F-377E-4030-B735-21C0CE232E61}"/>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289" name="Text Box 770">
          <a:extLst>
            <a:ext uri="{FF2B5EF4-FFF2-40B4-BE49-F238E27FC236}">
              <a16:creationId xmlns:a16="http://schemas.microsoft.com/office/drawing/2014/main" id="{09877DB3-5047-4E17-97AF-9D30A1A2B6F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290" name="Text Box 771">
          <a:extLst>
            <a:ext uri="{FF2B5EF4-FFF2-40B4-BE49-F238E27FC236}">
              <a16:creationId xmlns:a16="http://schemas.microsoft.com/office/drawing/2014/main" id="{D835D24C-02CD-4AB9-B54E-54C92DF44C0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5"/>
    <xdr:sp macro="" textlink="">
      <xdr:nvSpPr>
        <xdr:cNvPr id="5291" name="Text Box 772">
          <a:extLst>
            <a:ext uri="{FF2B5EF4-FFF2-40B4-BE49-F238E27FC236}">
              <a16:creationId xmlns:a16="http://schemas.microsoft.com/office/drawing/2014/main" id="{EC2C511B-E9EC-4AEB-B322-1686E798B4C2}"/>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292" name="Text Box 773">
          <a:extLst>
            <a:ext uri="{FF2B5EF4-FFF2-40B4-BE49-F238E27FC236}">
              <a16:creationId xmlns:a16="http://schemas.microsoft.com/office/drawing/2014/main" id="{F24F2AC2-661A-4790-BCC2-CF7E86A885C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293" name="Text Box 774">
          <a:extLst>
            <a:ext uri="{FF2B5EF4-FFF2-40B4-BE49-F238E27FC236}">
              <a16:creationId xmlns:a16="http://schemas.microsoft.com/office/drawing/2014/main" id="{668B0512-0079-4F70-BB94-484B8251394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5"/>
    <xdr:sp macro="" textlink="">
      <xdr:nvSpPr>
        <xdr:cNvPr id="5294" name="Text Box 775">
          <a:extLst>
            <a:ext uri="{FF2B5EF4-FFF2-40B4-BE49-F238E27FC236}">
              <a16:creationId xmlns:a16="http://schemas.microsoft.com/office/drawing/2014/main" id="{CE28982A-60B0-4F63-A214-96784B38D5F2}"/>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295" name="Text Box 776">
          <a:extLst>
            <a:ext uri="{FF2B5EF4-FFF2-40B4-BE49-F238E27FC236}">
              <a16:creationId xmlns:a16="http://schemas.microsoft.com/office/drawing/2014/main" id="{28EF2BD5-844D-4BD1-B6FA-D876A5C3ABA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296" name="Text Box 777">
          <a:extLst>
            <a:ext uri="{FF2B5EF4-FFF2-40B4-BE49-F238E27FC236}">
              <a16:creationId xmlns:a16="http://schemas.microsoft.com/office/drawing/2014/main" id="{2FFD385E-01D4-4CE3-BD9D-E4C4C272C51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5"/>
    <xdr:sp macro="" textlink="">
      <xdr:nvSpPr>
        <xdr:cNvPr id="5297" name="Text Box 778">
          <a:extLst>
            <a:ext uri="{FF2B5EF4-FFF2-40B4-BE49-F238E27FC236}">
              <a16:creationId xmlns:a16="http://schemas.microsoft.com/office/drawing/2014/main" id="{6D89D4BA-DA6C-484C-BC82-6CB1B6CFABEF}"/>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5"/>
    <xdr:sp macro="" textlink="">
      <xdr:nvSpPr>
        <xdr:cNvPr id="5298" name="Text Box 779">
          <a:extLst>
            <a:ext uri="{FF2B5EF4-FFF2-40B4-BE49-F238E27FC236}">
              <a16:creationId xmlns:a16="http://schemas.microsoft.com/office/drawing/2014/main" id="{D09C0B25-8F3F-427D-9368-54F62E43D79A}"/>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299" name="Text Box 780">
          <a:extLst>
            <a:ext uri="{FF2B5EF4-FFF2-40B4-BE49-F238E27FC236}">
              <a16:creationId xmlns:a16="http://schemas.microsoft.com/office/drawing/2014/main" id="{47175387-FAA2-48DD-ADE5-86DCAF5B3E3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300" name="Text Box 781">
          <a:extLst>
            <a:ext uri="{FF2B5EF4-FFF2-40B4-BE49-F238E27FC236}">
              <a16:creationId xmlns:a16="http://schemas.microsoft.com/office/drawing/2014/main" id="{305CFA44-4EA8-4D95-9BD4-804DF05FB7F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5"/>
    <xdr:sp macro="" textlink="">
      <xdr:nvSpPr>
        <xdr:cNvPr id="5301" name="Text Box 782">
          <a:extLst>
            <a:ext uri="{FF2B5EF4-FFF2-40B4-BE49-F238E27FC236}">
              <a16:creationId xmlns:a16="http://schemas.microsoft.com/office/drawing/2014/main" id="{B89D2B65-4D9A-4B5E-8DF5-FAD769B8DD33}"/>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302" name="Text Box 783">
          <a:extLst>
            <a:ext uri="{FF2B5EF4-FFF2-40B4-BE49-F238E27FC236}">
              <a16:creationId xmlns:a16="http://schemas.microsoft.com/office/drawing/2014/main" id="{E4F89610-4AF0-4EF6-B9EB-4DDF8AF030F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303" name="Text Box 784">
          <a:extLst>
            <a:ext uri="{FF2B5EF4-FFF2-40B4-BE49-F238E27FC236}">
              <a16:creationId xmlns:a16="http://schemas.microsoft.com/office/drawing/2014/main" id="{C483A291-B529-482D-BEC4-E8424159D0B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5"/>
    <xdr:sp macro="" textlink="">
      <xdr:nvSpPr>
        <xdr:cNvPr id="5304" name="Text Box 785">
          <a:extLst>
            <a:ext uri="{FF2B5EF4-FFF2-40B4-BE49-F238E27FC236}">
              <a16:creationId xmlns:a16="http://schemas.microsoft.com/office/drawing/2014/main" id="{70FF1D5E-B241-422B-92CE-C53D1022ADCA}"/>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305" name="Text Box 786">
          <a:extLst>
            <a:ext uri="{FF2B5EF4-FFF2-40B4-BE49-F238E27FC236}">
              <a16:creationId xmlns:a16="http://schemas.microsoft.com/office/drawing/2014/main" id="{1F50A71B-84BD-4ADC-A68B-58E80CB1565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306" name="Text Box 787">
          <a:extLst>
            <a:ext uri="{FF2B5EF4-FFF2-40B4-BE49-F238E27FC236}">
              <a16:creationId xmlns:a16="http://schemas.microsoft.com/office/drawing/2014/main" id="{F460FEA4-AE1E-433E-8745-7E12B61C73E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5"/>
    <xdr:sp macro="" textlink="">
      <xdr:nvSpPr>
        <xdr:cNvPr id="5307" name="Text Box 788">
          <a:extLst>
            <a:ext uri="{FF2B5EF4-FFF2-40B4-BE49-F238E27FC236}">
              <a16:creationId xmlns:a16="http://schemas.microsoft.com/office/drawing/2014/main" id="{75B290FB-00EC-4E6F-9FD4-DC64F80AADDC}"/>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308" name="Text Box 789">
          <a:extLst>
            <a:ext uri="{FF2B5EF4-FFF2-40B4-BE49-F238E27FC236}">
              <a16:creationId xmlns:a16="http://schemas.microsoft.com/office/drawing/2014/main" id="{CF35D096-62FD-4C6C-8392-6FFD8C7B196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309" name="Text Box 790">
          <a:extLst>
            <a:ext uri="{FF2B5EF4-FFF2-40B4-BE49-F238E27FC236}">
              <a16:creationId xmlns:a16="http://schemas.microsoft.com/office/drawing/2014/main" id="{3E759358-56E1-4C82-8320-1C2E076E7FA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5"/>
    <xdr:sp macro="" textlink="">
      <xdr:nvSpPr>
        <xdr:cNvPr id="5310" name="Text Box 791">
          <a:extLst>
            <a:ext uri="{FF2B5EF4-FFF2-40B4-BE49-F238E27FC236}">
              <a16:creationId xmlns:a16="http://schemas.microsoft.com/office/drawing/2014/main" id="{A21C4EB8-6C7D-428D-B9F4-941558266F07}"/>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311" name="Text Box 792">
          <a:extLst>
            <a:ext uri="{FF2B5EF4-FFF2-40B4-BE49-F238E27FC236}">
              <a16:creationId xmlns:a16="http://schemas.microsoft.com/office/drawing/2014/main" id="{41BD6A10-EDB5-4A5D-B324-84093CAB38A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312" name="Text Box 793">
          <a:extLst>
            <a:ext uri="{FF2B5EF4-FFF2-40B4-BE49-F238E27FC236}">
              <a16:creationId xmlns:a16="http://schemas.microsoft.com/office/drawing/2014/main" id="{438026F3-7BC3-4651-866D-3B010A47AA2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5"/>
    <xdr:sp macro="" textlink="">
      <xdr:nvSpPr>
        <xdr:cNvPr id="5313" name="Text Box 794">
          <a:extLst>
            <a:ext uri="{FF2B5EF4-FFF2-40B4-BE49-F238E27FC236}">
              <a16:creationId xmlns:a16="http://schemas.microsoft.com/office/drawing/2014/main" id="{31DC2370-D9E5-40EA-B742-0402A38BB9A8}"/>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314" name="Text Box 795">
          <a:extLst>
            <a:ext uri="{FF2B5EF4-FFF2-40B4-BE49-F238E27FC236}">
              <a16:creationId xmlns:a16="http://schemas.microsoft.com/office/drawing/2014/main" id="{194E4D30-02E2-493B-8AF1-A2E7579401E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315" name="Text Box 796">
          <a:extLst>
            <a:ext uri="{FF2B5EF4-FFF2-40B4-BE49-F238E27FC236}">
              <a16:creationId xmlns:a16="http://schemas.microsoft.com/office/drawing/2014/main" id="{46729541-245A-4A89-AE9F-3B750D7776F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5"/>
    <xdr:sp macro="" textlink="">
      <xdr:nvSpPr>
        <xdr:cNvPr id="5316" name="Text Box 797">
          <a:extLst>
            <a:ext uri="{FF2B5EF4-FFF2-40B4-BE49-F238E27FC236}">
              <a16:creationId xmlns:a16="http://schemas.microsoft.com/office/drawing/2014/main" id="{92123126-8A4A-4D59-BCAC-84725A3D75F9}"/>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5"/>
    <xdr:sp macro="" textlink="">
      <xdr:nvSpPr>
        <xdr:cNvPr id="5317" name="Text Box 798">
          <a:extLst>
            <a:ext uri="{FF2B5EF4-FFF2-40B4-BE49-F238E27FC236}">
              <a16:creationId xmlns:a16="http://schemas.microsoft.com/office/drawing/2014/main" id="{1275717E-F210-4433-BF9B-0BF0DE721A84}"/>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318" name="Text Box 799">
          <a:extLst>
            <a:ext uri="{FF2B5EF4-FFF2-40B4-BE49-F238E27FC236}">
              <a16:creationId xmlns:a16="http://schemas.microsoft.com/office/drawing/2014/main" id="{92599297-AF74-4549-9D60-7A7712EA7B48}"/>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319" name="Text Box 800">
          <a:extLst>
            <a:ext uri="{FF2B5EF4-FFF2-40B4-BE49-F238E27FC236}">
              <a16:creationId xmlns:a16="http://schemas.microsoft.com/office/drawing/2014/main" id="{FA9F56F2-E41C-46A9-BEFA-DBEC9EDC1CB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5"/>
    <xdr:sp macro="" textlink="">
      <xdr:nvSpPr>
        <xdr:cNvPr id="5320" name="Text Box 801">
          <a:extLst>
            <a:ext uri="{FF2B5EF4-FFF2-40B4-BE49-F238E27FC236}">
              <a16:creationId xmlns:a16="http://schemas.microsoft.com/office/drawing/2014/main" id="{5689D62F-DCAE-4ACA-B446-ED8D05EFE5A9}"/>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321" name="Text Box 802">
          <a:extLst>
            <a:ext uri="{FF2B5EF4-FFF2-40B4-BE49-F238E27FC236}">
              <a16:creationId xmlns:a16="http://schemas.microsoft.com/office/drawing/2014/main" id="{80EA24BC-7736-4EBF-99B1-8D478AAF37F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322" name="Text Box 803">
          <a:extLst>
            <a:ext uri="{FF2B5EF4-FFF2-40B4-BE49-F238E27FC236}">
              <a16:creationId xmlns:a16="http://schemas.microsoft.com/office/drawing/2014/main" id="{E06C0698-A673-401E-B05B-8478EB6CAF9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5"/>
    <xdr:sp macro="" textlink="">
      <xdr:nvSpPr>
        <xdr:cNvPr id="5323" name="Text Box 804">
          <a:extLst>
            <a:ext uri="{FF2B5EF4-FFF2-40B4-BE49-F238E27FC236}">
              <a16:creationId xmlns:a16="http://schemas.microsoft.com/office/drawing/2014/main" id="{9F8A05C9-97DF-48C1-9220-277958857DEF}"/>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324" name="Text Box 805">
          <a:extLst>
            <a:ext uri="{FF2B5EF4-FFF2-40B4-BE49-F238E27FC236}">
              <a16:creationId xmlns:a16="http://schemas.microsoft.com/office/drawing/2014/main" id="{70759373-39D7-4581-B8C3-9BB073F24A7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325" name="Text Box 806">
          <a:extLst>
            <a:ext uri="{FF2B5EF4-FFF2-40B4-BE49-F238E27FC236}">
              <a16:creationId xmlns:a16="http://schemas.microsoft.com/office/drawing/2014/main" id="{82B4C9A3-A668-4AB4-9EFF-4C153897A98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5"/>
    <xdr:sp macro="" textlink="">
      <xdr:nvSpPr>
        <xdr:cNvPr id="5326" name="Text Box 807">
          <a:extLst>
            <a:ext uri="{FF2B5EF4-FFF2-40B4-BE49-F238E27FC236}">
              <a16:creationId xmlns:a16="http://schemas.microsoft.com/office/drawing/2014/main" id="{75127BD7-26D1-496F-8BFB-D51DBD9736AF}"/>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327" name="Text Box 808">
          <a:extLst>
            <a:ext uri="{FF2B5EF4-FFF2-40B4-BE49-F238E27FC236}">
              <a16:creationId xmlns:a16="http://schemas.microsoft.com/office/drawing/2014/main" id="{82D1D831-4E00-48E1-A6BD-C90399CF00D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328" name="Text Box 809">
          <a:extLst>
            <a:ext uri="{FF2B5EF4-FFF2-40B4-BE49-F238E27FC236}">
              <a16:creationId xmlns:a16="http://schemas.microsoft.com/office/drawing/2014/main" id="{BB49498A-DA03-47DB-87A3-4E79A108C59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5329" name="Text Box 810">
          <a:extLst>
            <a:ext uri="{FF2B5EF4-FFF2-40B4-BE49-F238E27FC236}">
              <a16:creationId xmlns:a16="http://schemas.microsoft.com/office/drawing/2014/main" id="{F4CC4641-E990-422F-A62A-904D2960C4DB}"/>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330" name="Text Box 811">
          <a:extLst>
            <a:ext uri="{FF2B5EF4-FFF2-40B4-BE49-F238E27FC236}">
              <a16:creationId xmlns:a16="http://schemas.microsoft.com/office/drawing/2014/main" id="{12621049-6197-4932-BAAD-CBD81B4E6FF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331" name="Text Box 812">
          <a:extLst>
            <a:ext uri="{FF2B5EF4-FFF2-40B4-BE49-F238E27FC236}">
              <a16:creationId xmlns:a16="http://schemas.microsoft.com/office/drawing/2014/main" id="{C3156B94-A71B-4716-842F-2D879430B3F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5332" name="Text Box 813">
          <a:extLst>
            <a:ext uri="{FF2B5EF4-FFF2-40B4-BE49-F238E27FC236}">
              <a16:creationId xmlns:a16="http://schemas.microsoft.com/office/drawing/2014/main" id="{8665882D-0134-4A61-A411-020092C251BB}"/>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333" name="Text Box 814">
          <a:extLst>
            <a:ext uri="{FF2B5EF4-FFF2-40B4-BE49-F238E27FC236}">
              <a16:creationId xmlns:a16="http://schemas.microsoft.com/office/drawing/2014/main" id="{D407F394-22AE-4756-984B-829597E60EA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334" name="Text Box 815">
          <a:extLst>
            <a:ext uri="{FF2B5EF4-FFF2-40B4-BE49-F238E27FC236}">
              <a16:creationId xmlns:a16="http://schemas.microsoft.com/office/drawing/2014/main" id="{47A1E404-B3C8-4EE6-88BC-E4E12A9A1A3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5335" name="Text Box 816">
          <a:extLst>
            <a:ext uri="{FF2B5EF4-FFF2-40B4-BE49-F238E27FC236}">
              <a16:creationId xmlns:a16="http://schemas.microsoft.com/office/drawing/2014/main" id="{48CC0A9D-0186-46FD-B010-E71B757D4839}"/>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5336" name="Text Box 817">
          <a:extLst>
            <a:ext uri="{FF2B5EF4-FFF2-40B4-BE49-F238E27FC236}">
              <a16:creationId xmlns:a16="http://schemas.microsoft.com/office/drawing/2014/main" id="{8CA9C5B7-B70E-4D0F-A653-8408B2609510}"/>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337" name="Text Box 818">
          <a:extLst>
            <a:ext uri="{FF2B5EF4-FFF2-40B4-BE49-F238E27FC236}">
              <a16:creationId xmlns:a16="http://schemas.microsoft.com/office/drawing/2014/main" id="{6E7C7245-3B5F-464A-9359-12C35BB00428}"/>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338" name="Text Box 819">
          <a:extLst>
            <a:ext uri="{FF2B5EF4-FFF2-40B4-BE49-F238E27FC236}">
              <a16:creationId xmlns:a16="http://schemas.microsoft.com/office/drawing/2014/main" id="{1367E21E-CC00-4CC1-BFAC-C568D260CB3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5339" name="Text Box 820">
          <a:extLst>
            <a:ext uri="{FF2B5EF4-FFF2-40B4-BE49-F238E27FC236}">
              <a16:creationId xmlns:a16="http://schemas.microsoft.com/office/drawing/2014/main" id="{A81A9243-4DF7-4DF8-AD2A-F1B9241A0EB3}"/>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340" name="Text Box 821">
          <a:extLst>
            <a:ext uri="{FF2B5EF4-FFF2-40B4-BE49-F238E27FC236}">
              <a16:creationId xmlns:a16="http://schemas.microsoft.com/office/drawing/2014/main" id="{F1EEBC09-7A8B-4B44-AA1F-AADEA2393FD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341" name="Text Box 822">
          <a:extLst>
            <a:ext uri="{FF2B5EF4-FFF2-40B4-BE49-F238E27FC236}">
              <a16:creationId xmlns:a16="http://schemas.microsoft.com/office/drawing/2014/main" id="{746245BE-A452-4BDE-84C1-168972BD995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5342" name="Text Box 823">
          <a:extLst>
            <a:ext uri="{FF2B5EF4-FFF2-40B4-BE49-F238E27FC236}">
              <a16:creationId xmlns:a16="http://schemas.microsoft.com/office/drawing/2014/main" id="{68BA998D-5055-4203-8F2D-38F965DA25B6}"/>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343" name="Text Box 824">
          <a:extLst>
            <a:ext uri="{FF2B5EF4-FFF2-40B4-BE49-F238E27FC236}">
              <a16:creationId xmlns:a16="http://schemas.microsoft.com/office/drawing/2014/main" id="{6AEBF43D-6543-45A9-A79A-2BC3153AA028}"/>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344" name="Text Box 825">
          <a:extLst>
            <a:ext uri="{FF2B5EF4-FFF2-40B4-BE49-F238E27FC236}">
              <a16:creationId xmlns:a16="http://schemas.microsoft.com/office/drawing/2014/main" id="{32471CAB-7569-4B5B-BD82-06161592DEE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5345" name="Text Box 826">
          <a:extLst>
            <a:ext uri="{FF2B5EF4-FFF2-40B4-BE49-F238E27FC236}">
              <a16:creationId xmlns:a16="http://schemas.microsoft.com/office/drawing/2014/main" id="{F2501415-081A-4F9F-9564-42766DF41108}"/>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346" name="Text Box 827">
          <a:extLst>
            <a:ext uri="{FF2B5EF4-FFF2-40B4-BE49-F238E27FC236}">
              <a16:creationId xmlns:a16="http://schemas.microsoft.com/office/drawing/2014/main" id="{46E045B1-A4B3-4D0D-A154-4695795E23E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347" name="Text Box 828">
          <a:extLst>
            <a:ext uri="{FF2B5EF4-FFF2-40B4-BE49-F238E27FC236}">
              <a16:creationId xmlns:a16="http://schemas.microsoft.com/office/drawing/2014/main" id="{E3F4ED40-8B1B-46AC-96E2-48218E1EAD9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5"/>
    <xdr:sp macro="" textlink="">
      <xdr:nvSpPr>
        <xdr:cNvPr id="5348" name="Text Box 829">
          <a:extLst>
            <a:ext uri="{FF2B5EF4-FFF2-40B4-BE49-F238E27FC236}">
              <a16:creationId xmlns:a16="http://schemas.microsoft.com/office/drawing/2014/main" id="{9EE3BBA5-0F88-4632-AE12-D30126A73665}"/>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349" name="Text Box 830">
          <a:extLst>
            <a:ext uri="{FF2B5EF4-FFF2-40B4-BE49-F238E27FC236}">
              <a16:creationId xmlns:a16="http://schemas.microsoft.com/office/drawing/2014/main" id="{97E14DE4-A5EE-45C4-9BC2-C9D1285EBFB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350" name="Text Box 831">
          <a:extLst>
            <a:ext uri="{FF2B5EF4-FFF2-40B4-BE49-F238E27FC236}">
              <a16:creationId xmlns:a16="http://schemas.microsoft.com/office/drawing/2014/main" id="{5435E728-FBA9-40A2-8D1E-1B9A673B721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5"/>
    <xdr:sp macro="" textlink="">
      <xdr:nvSpPr>
        <xdr:cNvPr id="5351" name="Text Box 832">
          <a:extLst>
            <a:ext uri="{FF2B5EF4-FFF2-40B4-BE49-F238E27FC236}">
              <a16:creationId xmlns:a16="http://schemas.microsoft.com/office/drawing/2014/main" id="{FAE9DCDB-E2EB-460B-B707-B76B09DF26E5}"/>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352" name="Text Box 833">
          <a:extLst>
            <a:ext uri="{FF2B5EF4-FFF2-40B4-BE49-F238E27FC236}">
              <a16:creationId xmlns:a16="http://schemas.microsoft.com/office/drawing/2014/main" id="{78F47A81-4515-4735-944A-3151530F1F0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353" name="Text Box 834">
          <a:extLst>
            <a:ext uri="{FF2B5EF4-FFF2-40B4-BE49-F238E27FC236}">
              <a16:creationId xmlns:a16="http://schemas.microsoft.com/office/drawing/2014/main" id="{6BD18A83-AF1E-4FB9-805C-A8D7DE2F229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5"/>
    <xdr:sp macro="" textlink="">
      <xdr:nvSpPr>
        <xdr:cNvPr id="5354" name="Text Box 835">
          <a:extLst>
            <a:ext uri="{FF2B5EF4-FFF2-40B4-BE49-F238E27FC236}">
              <a16:creationId xmlns:a16="http://schemas.microsoft.com/office/drawing/2014/main" id="{1E356311-7F46-455D-8D2B-FBC030424F63}"/>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5"/>
    <xdr:sp macro="" textlink="">
      <xdr:nvSpPr>
        <xdr:cNvPr id="5355" name="Text Box 836">
          <a:extLst>
            <a:ext uri="{FF2B5EF4-FFF2-40B4-BE49-F238E27FC236}">
              <a16:creationId xmlns:a16="http://schemas.microsoft.com/office/drawing/2014/main" id="{33D4EBF6-7486-47FD-804F-73C2B82596FD}"/>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356" name="Text Box 837">
          <a:extLst>
            <a:ext uri="{FF2B5EF4-FFF2-40B4-BE49-F238E27FC236}">
              <a16:creationId xmlns:a16="http://schemas.microsoft.com/office/drawing/2014/main" id="{FF236BC1-868E-49C7-B98B-4342F8EDB9F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357" name="Text Box 838">
          <a:extLst>
            <a:ext uri="{FF2B5EF4-FFF2-40B4-BE49-F238E27FC236}">
              <a16:creationId xmlns:a16="http://schemas.microsoft.com/office/drawing/2014/main" id="{AA1FF95A-EFFF-44F8-BA26-1069227E043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5"/>
    <xdr:sp macro="" textlink="">
      <xdr:nvSpPr>
        <xdr:cNvPr id="5358" name="Text Box 839">
          <a:extLst>
            <a:ext uri="{FF2B5EF4-FFF2-40B4-BE49-F238E27FC236}">
              <a16:creationId xmlns:a16="http://schemas.microsoft.com/office/drawing/2014/main" id="{1DF3CC7B-84E3-411A-9242-B2116D2BE591}"/>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359" name="Text Box 840">
          <a:extLst>
            <a:ext uri="{FF2B5EF4-FFF2-40B4-BE49-F238E27FC236}">
              <a16:creationId xmlns:a16="http://schemas.microsoft.com/office/drawing/2014/main" id="{4B1C841E-D1E5-4343-87DF-F3BD1153062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360" name="Text Box 841">
          <a:extLst>
            <a:ext uri="{FF2B5EF4-FFF2-40B4-BE49-F238E27FC236}">
              <a16:creationId xmlns:a16="http://schemas.microsoft.com/office/drawing/2014/main" id="{9605887E-F4DE-4B6D-94D8-78DB349CD42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5"/>
    <xdr:sp macro="" textlink="">
      <xdr:nvSpPr>
        <xdr:cNvPr id="5361" name="Text Box 842">
          <a:extLst>
            <a:ext uri="{FF2B5EF4-FFF2-40B4-BE49-F238E27FC236}">
              <a16:creationId xmlns:a16="http://schemas.microsoft.com/office/drawing/2014/main" id="{6448C7CE-B86F-43DF-B96F-A69221FBBAF2}"/>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362" name="Text Box 843">
          <a:extLst>
            <a:ext uri="{FF2B5EF4-FFF2-40B4-BE49-F238E27FC236}">
              <a16:creationId xmlns:a16="http://schemas.microsoft.com/office/drawing/2014/main" id="{A23A3A00-3465-4FCF-BD21-9D05E779D7D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363" name="Text Box 844">
          <a:extLst>
            <a:ext uri="{FF2B5EF4-FFF2-40B4-BE49-F238E27FC236}">
              <a16:creationId xmlns:a16="http://schemas.microsoft.com/office/drawing/2014/main" id="{A9229E02-AE0B-40E1-9F3D-9844A49394E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5"/>
    <xdr:sp macro="" textlink="">
      <xdr:nvSpPr>
        <xdr:cNvPr id="5364" name="Text Box 845">
          <a:extLst>
            <a:ext uri="{FF2B5EF4-FFF2-40B4-BE49-F238E27FC236}">
              <a16:creationId xmlns:a16="http://schemas.microsoft.com/office/drawing/2014/main" id="{6DAF7358-359E-4377-8C43-8D52CDC00463}"/>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365" name="Text Box 846">
          <a:extLst>
            <a:ext uri="{FF2B5EF4-FFF2-40B4-BE49-F238E27FC236}">
              <a16:creationId xmlns:a16="http://schemas.microsoft.com/office/drawing/2014/main" id="{865CF3AF-386F-47B1-BC71-DEA37489F44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366" name="Text Box 847">
          <a:extLst>
            <a:ext uri="{FF2B5EF4-FFF2-40B4-BE49-F238E27FC236}">
              <a16:creationId xmlns:a16="http://schemas.microsoft.com/office/drawing/2014/main" id="{15938EE0-794E-4A37-BC2A-ED3F66718E1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5367" name="Text Box 848">
          <a:extLst>
            <a:ext uri="{FF2B5EF4-FFF2-40B4-BE49-F238E27FC236}">
              <a16:creationId xmlns:a16="http://schemas.microsoft.com/office/drawing/2014/main" id="{3BEDBBB5-5CBD-4530-90C8-AF79125A7B0C}"/>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368" name="Text Box 849">
          <a:extLst>
            <a:ext uri="{FF2B5EF4-FFF2-40B4-BE49-F238E27FC236}">
              <a16:creationId xmlns:a16="http://schemas.microsoft.com/office/drawing/2014/main" id="{8E313FBC-5008-490A-956D-30D609AF8CB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369" name="Text Box 850">
          <a:extLst>
            <a:ext uri="{FF2B5EF4-FFF2-40B4-BE49-F238E27FC236}">
              <a16:creationId xmlns:a16="http://schemas.microsoft.com/office/drawing/2014/main" id="{A9A4F121-59AC-4669-AF40-DDD5B7AC0BD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5370" name="Text Box 851">
          <a:extLst>
            <a:ext uri="{FF2B5EF4-FFF2-40B4-BE49-F238E27FC236}">
              <a16:creationId xmlns:a16="http://schemas.microsoft.com/office/drawing/2014/main" id="{42EA705B-8643-4AE9-8E52-7FF7F30EB749}"/>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371" name="Text Box 852">
          <a:extLst>
            <a:ext uri="{FF2B5EF4-FFF2-40B4-BE49-F238E27FC236}">
              <a16:creationId xmlns:a16="http://schemas.microsoft.com/office/drawing/2014/main" id="{785041A3-0880-445F-AD5E-41DFBE2271C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372" name="Text Box 853">
          <a:extLst>
            <a:ext uri="{FF2B5EF4-FFF2-40B4-BE49-F238E27FC236}">
              <a16:creationId xmlns:a16="http://schemas.microsoft.com/office/drawing/2014/main" id="{6E651ABA-2871-4886-AC01-6B8668BE17A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5373" name="Text Box 854">
          <a:extLst>
            <a:ext uri="{FF2B5EF4-FFF2-40B4-BE49-F238E27FC236}">
              <a16:creationId xmlns:a16="http://schemas.microsoft.com/office/drawing/2014/main" id="{E0AC747F-7DC3-40BE-92B9-FB0DB107DBC9}"/>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5374" name="Text Box 855">
          <a:extLst>
            <a:ext uri="{FF2B5EF4-FFF2-40B4-BE49-F238E27FC236}">
              <a16:creationId xmlns:a16="http://schemas.microsoft.com/office/drawing/2014/main" id="{4BF97BCD-1089-446A-8D93-C4B7DE5488F7}"/>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375" name="Text Box 856">
          <a:extLst>
            <a:ext uri="{FF2B5EF4-FFF2-40B4-BE49-F238E27FC236}">
              <a16:creationId xmlns:a16="http://schemas.microsoft.com/office/drawing/2014/main" id="{7965A0DE-F86B-42AE-A217-021C67262EC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376" name="Text Box 857">
          <a:extLst>
            <a:ext uri="{FF2B5EF4-FFF2-40B4-BE49-F238E27FC236}">
              <a16:creationId xmlns:a16="http://schemas.microsoft.com/office/drawing/2014/main" id="{26FAEDFB-8D1F-4800-B6D0-F5AC5BE05C0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5377" name="Text Box 858">
          <a:extLst>
            <a:ext uri="{FF2B5EF4-FFF2-40B4-BE49-F238E27FC236}">
              <a16:creationId xmlns:a16="http://schemas.microsoft.com/office/drawing/2014/main" id="{D0A6648B-9710-4C6A-84BB-46F175B57437}"/>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378" name="Text Box 859">
          <a:extLst>
            <a:ext uri="{FF2B5EF4-FFF2-40B4-BE49-F238E27FC236}">
              <a16:creationId xmlns:a16="http://schemas.microsoft.com/office/drawing/2014/main" id="{EC1C3509-6286-4B05-8C26-69C7C03F0B1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379" name="Text Box 860">
          <a:extLst>
            <a:ext uri="{FF2B5EF4-FFF2-40B4-BE49-F238E27FC236}">
              <a16:creationId xmlns:a16="http://schemas.microsoft.com/office/drawing/2014/main" id="{908FFC42-19D7-45EC-A1D5-A93B087A52F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5380" name="Text Box 861">
          <a:extLst>
            <a:ext uri="{FF2B5EF4-FFF2-40B4-BE49-F238E27FC236}">
              <a16:creationId xmlns:a16="http://schemas.microsoft.com/office/drawing/2014/main" id="{DF00403B-224F-4292-BB8A-CF8F758B751F}"/>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381" name="Text Box 862">
          <a:extLst>
            <a:ext uri="{FF2B5EF4-FFF2-40B4-BE49-F238E27FC236}">
              <a16:creationId xmlns:a16="http://schemas.microsoft.com/office/drawing/2014/main" id="{4E8C0D12-8F5E-43A2-8AEC-337233AA7D4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382" name="Text Box 863">
          <a:extLst>
            <a:ext uri="{FF2B5EF4-FFF2-40B4-BE49-F238E27FC236}">
              <a16:creationId xmlns:a16="http://schemas.microsoft.com/office/drawing/2014/main" id="{D860BA01-F94D-4FC5-9646-3E46828C760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5383" name="Text Box 864">
          <a:extLst>
            <a:ext uri="{FF2B5EF4-FFF2-40B4-BE49-F238E27FC236}">
              <a16:creationId xmlns:a16="http://schemas.microsoft.com/office/drawing/2014/main" id="{CAB35BF0-5FDC-472C-8CFB-E9EAC829DC84}"/>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384" name="Text Box 865">
          <a:extLst>
            <a:ext uri="{FF2B5EF4-FFF2-40B4-BE49-F238E27FC236}">
              <a16:creationId xmlns:a16="http://schemas.microsoft.com/office/drawing/2014/main" id="{820FD754-5F2E-42F1-B2FE-BA3A7DF78C2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385" name="Text Box 866">
          <a:extLst>
            <a:ext uri="{FF2B5EF4-FFF2-40B4-BE49-F238E27FC236}">
              <a16:creationId xmlns:a16="http://schemas.microsoft.com/office/drawing/2014/main" id="{9629F11A-9283-4EFB-B04C-D800A4984A7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5386" name="Text Box 867">
          <a:extLst>
            <a:ext uri="{FF2B5EF4-FFF2-40B4-BE49-F238E27FC236}">
              <a16:creationId xmlns:a16="http://schemas.microsoft.com/office/drawing/2014/main" id="{308D5E54-4071-463C-8E04-757AD440FC63}"/>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781050</xdr:colOff>
      <xdr:row>30</xdr:row>
      <xdr:rowOff>0</xdr:rowOff>
    </xdr:from>
    <xdr:ext cx="0" cy="38100"/>
    <xdr:sp macro="" textlink="">
      <xdr:nvSpPr>
        <xdr:cNvPr id="5387" name="Text Box 868">
          <a:extLst>
            <a:ext uri="{FF2B5EF4-FFF2-40B4-BE49-F238E27FC236}">
              <a16:creationId xmlns:a16="http://schemas.microsoft.com/office/drawing/2014/main" id="{146ECF89-2009-48B7-87CA-4B40730BDAB1}"/>
            </a:ext>
          </a:extLst>
        </xdr:cNvPr>
        <xdr:cNvSpPr txBox="1">
          <a:spLocks noChangeArrowheads="1"/>
        </xdr:cNvSpPr>
      </xdr:nvSpPr>
      <xdr:spPr bwMode="auto">
        <a:xfrm>
          <a:off x="136207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2590800</xdr:colOff>
      <xdr:row>30</xdr:row>
      <xdr:rowOff>0</xdr:rowOff>
    </xdr:from>
    <xdr:ext cx="0" cy="38100"/>
    <xdr:sp macro="" textlink="">
      <xdr:nvSpPr>
        <xdr:cNvPr id="5388" name="Text Box 869">
          <a:extLst>
            <a:ext uri="{FF2B5EF4-FFF2-40B4-BE49-F238E27FC236}">
              <a16:creationId xmlns:a16="http://schemas.microsoft.com/office/drawing/2014/main" id="{9537CF5D-E06F-4AE8-9AA0-CBC786DEA36D}"/>
            </a:ext>
          </a:extLst>
        </xdr:cNvPr>
        <xdr:cNvSpPr txBox="1">
          <a:spLocks noChangeArrowheads="1"/>
        </xdr:cNvSpPr>
      </xdr:nvSpPr>
      <xdr:spPr bwMode="auto">
        <a:xfrm>
          <a:off x="31718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3733800</xdr:colOff>
      <xdr:row>30</xdr:row>
      <xdr:rowOff>0</xdr:rowOff>
    </xdr:from>
    <xdr:ext cx="0" cy="38100"/>
    <xdr:sp macro="" textlink="">
      <xdr:nvSpPr>
        <xdr:cNvPr id="5389" name="Text Box 870">
          <a:extLst>
            <a:ext uri="{FF2B5EF4-FFF2-40B4-BE49-F238E27FC236}">
              <a16:creationId xmlns:a16="http://schemas.microsoft.com/office/drawing/2014/main" id="{BAA8DCAF-5684-496B-A5C8-9158194A3F5B}"/>
            </a:ext>
          </a:extLst>
        </xdr:cNvPr>
        <xdr:cNvSpPr txBox="1">
          <a:spLocks noChangeArrowheads="1"/>
        </xdr:cNvSpPr>
      </xdr:nvSpPr>
      <xdr:spPr bwMode="auto">
        <a:xfrm>
          <a:off x="43148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390" name="Text Box 101">
          <a:extLst>
            <a:ext uri="{FF2B5EF4-FFF2-40B4-BE49-F238E27FC236}">
              <a16:creationId xmlns:a16="http://schemas.microsoft.com/office/drawing/2014/main" id="{596C6529-B0F0-4130-AC42-5C6F291B7A9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391" name="Text Box 102">
          <a:extLst>
            <a:ext uri="{FF2B5EF4-FFF2-40B4-BE49-F238E27FC236}">
              <a16:creationId xmlns:a16="http://schemas.microsoft.com/office/drawing/2014/main" id="{8E28C1A8-1780-4920-BEBA-89351C5BEF8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5392" name="Text Box 103">
          <a:extLst>
            <a:ext uri="{FF2B5EF4-FFF2-40B4-BE49-F238E27FC236}">
              <a16:creationId xmlns:a16="http://schemas.microsoft.com/office/drawing/2014/main" id="{21B491DB-AFC9-4031-A88F-980743B462D4}"/>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5393" name="Text Box 104">
          <a:extLst>
            <a:ext uri="{FF2B5EF4-FFF2-40B4-BE49-F238E27FC236}">
              <a16:creationId xmlns:a16="http://schemas.microsoft.com/office/drawing/2014/main" id="{2330DF45-DE88-4484-A4C6-0C799DFC25B3}"/>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5394" name="Text Box 105">
          <a:extLst>
            <a:ext uri="{FF2B5EF4-FFF2-40B4-BE49-F238E27FC236}">
              <a16:creationId xmlns:a16="http://schemas.microsoft.com/office/drawing/2014/main" id="{F97B2935-AE81-4306-932C-83AD392FE3DB}"/>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5395" name="Text Box 106">
          <a:extLst>
            <a:ext uri="{FF2B5EF4-FFF2-40B4-BE49-F238E27FC236}">
              <a16:creationId xmlns:a16="http://schemas.microsoft.com/office/drawing/2014/main" id="{F1B86CD2-1DE2-411B-BF98-717D27216068}"/>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5396" name="Text Box 107">
          <a:extLst>
            <a:ext uri="{FF2B5EF4-FFF2-40B4-BE49-F238E27FC236}">
              <a16:creationId xmlns:a16="http://schemas.microsoft.com/office/drawing/2014/main" id="{7DE559CE-CCFD-44A3-B51B-64C6BF83C9C6}"/>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5397" name="Text Box 108">
          <a:extLst>
            <a:ext uri="{FF2B5EF4-FFF2-40B4-BE49-F238E27FC236}">
              <a16:creationId xmlns:a16="http://schemas.microsoft.com/office/drawing/2014/main" id="{52BD1D28-3727-4ADA-9D48-8906ABED6544}"/>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5398" name="Text Box 109">
          <a:extLst>
            <a:ext uri="{FF2B5EF4-FFF2-40B4-BE49-F238E27FC236}">
              <a16:creationId xmlns:a16="http://schemas.microsoft.com/office/drawing/2014/main" id="{523A2E8E-7D1B-4BFE-A963-458E200FBA31}"/>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5399" name="Text Box 110">
          <a:extLst>
            <a:ext uri="{FF2B5EF4-FFF2-40B4-BE49-F238E27FC236}">
              <a16:creationId xmlns:a16="http://schemas.microsoft.com/office/drawing/2014/main" id="{1814BA05-BF76-4A2A-9A86-015ACFF9ACBE}"/>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5400" name="Text Box 111">
          <a:extLst>
            <a:ext uri="{FF2B5EF4-FFF2-40B4-BE49-F238E27FC236}">
              <a16:creationId xmlns:a16="http://schemas.microsoft.com/office/drawing/2014/main" id="{51F0E006-FCD4-498B-9C34-0256C1CA5027}"/>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5401" name="Text Box 112">
          <a:extLst>
            <a:ext uri="{FF2B5EF4-FFF2-40B4-BE49-F238E27FC236}">
              <a16:creationId xmlns:a16="http://schemas.microsoft.com/office/drawing/2014/main" id="{E30AA97F-3341-48EB-93E6-B331946B4318}"/>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5402" name="Text Box 113">
          <a:extLst>
            <a:ext uri="{FF2B5EF4-FFF2-40B4-BE49-F238E27FC236}">
              <a16:creationId xmlns:a16="http://schemas.microsoft.com/office/drawing/2014/main" id="{395BEC10-396E-4D8B-9B9F-56D488252258}"/>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5403" name="Text Box 114">
          <a:extLst>
            <a:ext uri="{FF2B5EF4-FFF2-40B4-BE49-F238E27FC236}">
              <a16:creationId xmlns:a16="http://schemas.microsoft.com/office/drawing/2014/main" id="{6F9E65C0-2B62-4C1C-A107-B277DE1A8F07}"/>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5404" name="Text Box 115">
          <a:extLst>
            <a:ext uri="{FF2B5EF4-FFF2-40B4-BE49-F238E27FC236}">
              <a16:creationId xmlns:a16="http://schemas.microsoft.com/office/drawing/2014/main" id="{7BD3926A-CFA8-42F2-BBAE-0E374AF33EDE}"/>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5405" name="Text Box 116">
          <a:extLst>
            <a:ext uri="{FF2B5EF4-FFF2-40B4-BE49-F238E27FC236}">
              <a16:creationId xmlns:a16="http://schemas.microsoft.com/office/drawing/2014/main" id="{96997D93-8ABF-4061-8D21-C91FE4C92DBD}"/>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5406" name="Text Box 117">
          <a:extLst>
            <a:ext uri="{FF2B5EF4-FFF2-40B4-BE49-F238E27FC236}">
              <a16:creationId xmlns:a16="http://schemas.microsoft.com/office/drawing/2014/main" id="{548C8A5E-D159-4F8F-A246-3D16744F98CB}"/>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5407" name="Text Box 118">
          <a:extLst>
            <a:ext uri="{FF2B5EF4-FFF2-40B4-BE49-F238E27FC236}">
              <a16:creationId xmlns:a16="http://schemas.microsoft.com/office/drawing/2014/main" id="{B7C64952-453B-4274-A481-CF2CF79172AE}"/>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5408" name="Text Box 119">
          <a:extLst>
            <a:ext uri="{FF2B5EF4-FFF2-40B4-BE49-F238E27FC236}">
              <a16:creationId xmlns:a16="http://schemas.microsoft.com/office/drawing/2014/main" id="{6299C452-311F-46CF-B3DD-B3AF67866CD0}"/>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5409" name="Text Box 120">
          <a:extLst>
            <a:ext uri="{FF2B5EF4-FFF2-40B4-BE49-F238E27FC236}">
              <a16:creationId xmlns:a16="http://schemas.microsoft.com/office/drawing/2014/main" id="{C7AD8D30-BEE6-4B8D-868A-7CEB94554DCF}"/>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5410" name="Text Box 121">
          <a:extLst>
            <a:ext uri="{FF2B5EF4-FFF2-40B4-BE49-F238E27FC236}">
              <a16:creationId xmlns:a16="http://schemas.microsoft.com/office/drawing/2014/main" id="{9DB220A2-9DCB-4863-AF0D-EDDD0A2B5BAE}"/>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5411" name="Text Box 122">
          <a:extLst>
            <a:ext uri="{FF2B5EF4-FFF2-40B4-BE49-F238E27FC236}">
              <a16:creationId xmlns:a16="http://schemas.microsoft.com/office/drawing/2014/main" id="{BE17D84B-410C-480F-88BB-38037C7B2625}"/>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5412" name="Text Box 123">
          <a:extLst>
            <a:ext uri="{FF2B5EF4-FFF2-40B4-BE49-F238E27FC236}">
              <a16:creationId xmlns:a16="http://schemas.microsoft.com/office/drawing/2014/main" id="{61370227-34EC-4DA7-9BA1-09D6B9C2D028}"/>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5413" name="Text Box 124">
          <a:extLst>
            <a:ext uri="{FF2B5EF4-FFF2-40B4-BE49-F238E27FC236}">
              <a16:creationId xmlns:a16="http://schemas.microsoft.com/office/drawing/2014/main" id="{80837BDB-0290-4E3B-A8DF-30DAC731686C}"/>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5414" name="Text Box 125">
          <a:extLst>
            <a:ext uri="{FF2B5EF4-FFF2-40B4-BE49-F238E27FC236}">
              <a16:creationId xmlns:a16="http://schemas.microsoft.com/office/drawing/2014/main" id="{A304EDFF-88CF-49EE-8EF9-A48C970E729D}"/>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5415" name="Text Box 126">
          <a:extLst>
            <a:ext uri="{FF2B5EF4-FFF2-40B4-BE49-F238E27FC236}">
              <a16:creationId xmlns:a16="http://schemas.microsoft.com/office/drawing/2014/main" id="{4F48F0DD-8060-4AEB-87B7-17A079972449}"/>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5416" name="Text Box 127">
          <a:extLst>
            <a:ext uri="{FF2B5EF4-FFF2-40B4-BE49-F238E27FC236}">
              <a16:creationId xmlns:a16="http://schemas.microsoft.com/office/drawing/2014/main" id="{2B4C50B1-0CA2-4E9F-BA7F-8B6FFB1B34CA}"/>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5417" name="Text Box 128">
          <a:extLst>
            <a:ext uri="{FF2B5EF4-FFF2-40B4-BE49-F238E27FC236}">
              <a16:creationId xmlns:a16="http://schemas.microsoft.com/office/drawing/2014/main" id="{D611C644-73B2-45E0-8495-77D8C9A44F03}"/>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5418" name="Text Box 129">
          <a:extLst>
            <a:ext uri="{FF2B5EF4-FFF2-40B4-BE49-F238E27FC236}">
              <a16:creationId xmlns:a16="http://schemas.microsoft.com/office/drawing/2014/main" id="{789D90D2-6DD8-4D9C-AF00-3EC077681046}"/>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162204"/>
    <xdr:sp macro="" textlink="">
      <xdr:nvSpPr>
        <xdr:cNvPr id="5419" name="Text Box 130">
          <a:extLst>
            <a:ext uri="{FF2B5EF4-FFF2-40B4-BE49-F238E27FC236}">
              <a16:creationId xmlns:a16="http://schemas.microsoft.com/office/drawing/2014/main" id="{9CA6D17F-273E-4B19-9D01-948F78524A1D}"/>
            </a:ext>
          </a:extLst>
        </xdr:cNvPr>
        <xdr:cNvSpPr txBox="1">
          <a:spLocks noChangeArrowheads="1"/>
        </xdr:cNvSpPr>
      </xdr:nvSpPr>
      <xdr:spPr bwMode="auto">
        <a:xfrm>
          <a:off x="1076325" y="3438525"/>
          <a:ext cx="0" cy="1622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3"/>
    <xdr:sp macro="" textlink="">
      <xdr:nvSpPr>
        <xdr:cNvPr id="5420" name="Text Box 131">
          <a:extLst>
            <a:ext uri="{FF2B5EF4-FFF2-40B4-BE49-F238E27FC236}">
              <a16:creationId xmlns:a16="http://schemas.microsoft.com/office/drawing/2014/main" id="{C89B55DF-3DBD-4BF0-8560-65D2EED5D0C4}"/>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421" name="Text Box 132">
          <a:extLst>
            <a:ext uri="{FF2B5EF4-FFF2-40B4-BE49-F238E27FC236}">
              <a16:creationId xmlns:a16="http://schemas.microsoft.com/office/drawing/2014/main" id="{713370D7-93DD-4C59-835F-EE674F6A035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422" name="Text Box 133">
          <a:extLst>
            <a:ext uri="{FF2B5EF4-FFF2-40B4-BE49-F238E27FC236}">
              <a16:creationId xmlns:a16="http://schemas.microsoft.com/office/drawing/2014/main" id="{BD478F3A-FB12-4A5B-A9CC-48F740BF100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5"/>
    <xdr:sp macro="" textlink="">
      <xdr:nvSpPr>
        <xdr:cNvPr id="5423" name="Text Box 134">
          <a:extLst>
            <a:ext uri="{FF2B5EF4-FFF2-40B4-BE49-F238E27FC236}">
              <a16:creationId xmlns:a16="http://schemas.microsoft.com/office/drawing/2014/main" id="{BBA04EE0-E4FC-46B7-B663-495E51641CF7}"/>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424" name="Text Box 135">
          <a:extLst>
            <a:ext uri="{FF2B5EF4-FFF2-40B4-BE49-F238E27FC236}">
              <a16:creationId xmlns:a16="http://schemas.microsoft.com/office/drawing/2014/main" id="{D7BC584A-6675-4A95-92DA-E77E67159BA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425" name="Text Box 136">
          <a:extLst>
            <a:ext uri="{FF2B5EF4-FFF2-40B4-BE49-F238E27FC236}">
              <a16:creationId xmlns:a16="http://schemas.microsoft.com/office/drawing/2014/main" id="{6D80DCF9-7CF3-4B91-B163-D0EBF246D04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3"/>
    <xdr:sp macro="" textlink="">
      <xdr:nvSpPr>
        <xdr:cNvPr id="5426" name="Text Box 137">
          <a:extLst>
            <a:ext uri="{FF2B5EF4-FFF2-40B4-BE49-F238E27FC236}">
              <a16:creationId xmlns:a16="http://schemas.microsoft.com/office/drawing/2014/main" id="{0E98C27C-2F5F-4162-BBC6-0EF5C830CAAA}"/>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427" name="Text Box 138">
          <a:extLst>
            <a:ext uri="{FF2B5EF4-FFF2-40B4-BE49-F238E27FC236}">
              <a16:creationId xmlns:a16="http://schemas.microsoft.com/office/drawing/2014/main" id="{E5B6D71E-6866-414C-BE86-2C9BD23C618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428" name="Text Box 139">
          <a:extLst>
            <a:ext uri="{FF2B5EF4-FFF2-40B4-BE49-F238E27FC236}">
              <a16:creationId xmlns:a16="http://schemas.microsoft.com/office/drawing/2014/main" id="{32F9E710-42C7-4933-9342-923200CD052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5"/>
    <xdr:sp macro="" textlink="">
      <xdr:nvSpPr>
        <xdr:cNvPr id="5429" name="Text Box 140">
          <a:extLst>
            <a:ext uri="{FF2B5EF4-FFF2-40B4-BE49-F238E27FC236}">
              <a16:creationId xmlns:a16="http://schemas.microsoft.com/office/drawing/2014/main" id="{CB2EF1C3-A12E-4E80-BE58-F1492018FB68}"/>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430" name="Text Box 141">
          <a:extLst>
            <a:ext uri="{FF2B5EF4-FFF2-40B4-BE49-F238E27FC236}">
              <a16:creationId xmlns:a16="http://schemas.microsoft.com/office/drawing/2014/main" id="{E24D1A14-8ECE-4F76-BBE0-04EC24F08A6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431" name="Text Box 142">
          <a:extLst>
            <a:ext uri="{FF2B5EF4-FFF2-40B4-BE49-F238E27FC236}">
              <a16:creationId xmlns:a16="http://schemas.microsoft.com/office/drawing/2014/main" id="{3938F721-8107-4F4F-B3A5-813D1E577D4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3"/>
    <xdr:sp macro="" textlink="">
      <xdr:nvSpPr>
        <xdr:cNvPr id="5432" name="Text Box 143">
          <a:extLst>
            <a:ext uri="{FF2B5EF4-FFF2-40B4-BE49-F238E27FC236}">
              <a16:creationId xmlns:a16="http://schemas.microsoft.com/office/drawing/2014/main" id="{88FB6CDC-490D-4123-9DAB-185B22D5C4A4}"/>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433" name="Text Box 144">
          <a:extLst>
            <a:ext uri="{FF2B5EF4-FFF2-40B4-BE49-F238E27FC236}">
              <a16:creationId xmlns:a16="http://schemas.microsoft.com/office/drawing/2014/main" id="{1A929491-1F75-4848-8E8E-ADC22A8EAAB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434" name="Text Box 145">
          <a:extLst>
            <a:ext uri="{FF2B5EF4-FFF2-40B4-BE49-F238E27FC236}">
              <a16:creationId xmlns:a16="http://schemas.microsoft.com/office/drawing/2014/main" id="{AB485CEC-9A43-4067-8639-94093FB772E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5"/>
    <xdr:sp macro="" textlink="">
      <xdr:nvSpPr>
        <xdr:cNvPr id="5435" name="Text Box 146">
          <a:extLst>
            <a:ext uri="{FF2B5EF4-FFF2-40B4-BE49-F238E27FC236}">
              <a16:creationId xmlns:a16="http://schemas.microsoft.com/office/drawing/2014/main" id="{371EDCD7-46A9-42E5-B094-94EFF4E76D51}"/>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5436" name="Text Box 147">
          <a:extLst>
            <a:ext uri="{FF2B5EF4-FFF2-40B4-BE49-F238E27FC236}">
              <a16:creationId xmlns:a16="http://schemas.microsoft.com/office/drawing/2014/main" id="{1EDA3FA9-572F-49E8-B87B-A9CEE179B72F}"/>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437" name="Text Box 148">
          <a:extLst>
            <a:ext uri="{FF2B5EF4-FFF2-40B4-BE49-F238E27FC236}">
              <a16:creationId xmlns:a16="http://schemas.microsoft.com/office/drawing/2014/main" id="{73C001A1-A961-4C58-8427-57309672EED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438" name="Text Box 149">
          <a:extLst>
            <a:ext uri="{FF2B5EF4-FFF2-40B4-BE49-F238E27FC236}">
              <a16:creationId xmlns:a16="http://schemas.microsoft.com/office/drawing/2014/main" id="{DA0EE429-FA95-46A0-91E2-5CDA1CF4993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5439" name="Text Box 150">
          <a:extLst>
            <a:ext uri="{FF2B5EF4-FFF2-40B4-BE49-F238E27FC236}">
              <a16:creationId xmlns:a16="http://schemas.microsoft.com/office/drawing/2014/main" id="{28460326-2018-4E7F-98F8-DF1420C199C4}"/>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440" name="Text Box 151">
          <a:extLst>
            <a:ext uri="{FF2B5EF4-FFF2-40B4-BE49-F238E27FC236}">
              <a16:creationId xmlns:a16="http://schemas.microsoft.com/office/drawing/2014/main" id="{384DE9D1-EBC4-4419-B66D-50C74A1F6CE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441" name="Text Box 152">
          <a:extLst>
            <a:ext uri="{FF2B5EF4-FFF2-40B4-BE49-F238E27FC236}">
              <a16:creationId xmlns:a16="http://schemas.microsoft.com/office/drawing/2014/main" id="{5C2A1727-11D5-443A-AF22-31794168339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5442" name="Text Box 153">
          <a:extLst>
            <a:ext uri="{FF2B5EF4-FFF2-40B4-BE49-F238E27FC236}">
              <a16:creationId xmlns:a16="http://schemas.microsoft.com/office/drawing/2014/main" id="{2B787736-6348-48BA-B83B-3A00A5276E95}"/>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443" name="Text Box 154">
          <a:extLst>
            <a:ext uri="{FF2B5EF4-FFF2-40B4-BE49-F238E27FC236}">
              <a16:creationId xmlns:a16="http://schemas.microsoft.com/office/drawing/2014/main" id="{5223B068-DC1D-4821-9888-095005AC4FF8}"/>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444" name="Text Box 155">
          <a:extLst>
            <a:ext uri="{FF2B5EF4-FFF2-40B4-BE49-F238E27FC236}">
              <a16:creationId xmlns:a16="http://schemas.microsoft.com/office/drawing/2014/main" id="{10F940D7-6F24-4375-ADC4-C0A6F62E4788}"/>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5445" name="Text Box 156">
          <a:extLst>
            <a:ext uri="{FF2B5EF4-FFF2-40B4-BE49-F238E27FC236}">
              <a16:creationId xmlns:a16="http://schemas.microsoft.com/office/drawing/2014/main" id="{C5D62609-941F-4BDC-82D4-C2A62E9A8F58}"/>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446" name="Text Box 157">
          <a:extLst>
            <a:ext uri="{FF2B5EF4-FFF2-40B4-BE49-F238E27FC236}">
              <a16:creationId xmlns:a16="http://schemas.microsoft.com/office/drawing/2014/main" id="{1E6E2D71-7EBF-4D7E-B587-DFE27DB01FB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447" name="Text Box 158">
          <a:extLst>
            <a:ext uri="{FF2B5EF4-FFF2-40B4-BE49-F238E27FC236}">
              <a16:creationId xmlns:a16="http://schemas.microsoft.com/office/drawing/2014/main" id="{9949ADFD-2A71-418B-AC5F-922B14CC708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5448" name="Text Box 159">
          <a:extLst>
            <a:ext uri="{FF2B5EF4-FFF2-40B4-BE49-F238E27FC236}">
              <a16:creationId xmlns:a16="http://schemas.microsoft.com/office/drawing/2014/main" id="{44BADE75-BA4B-4CEC-90C0-89ADDD9473DA}"/>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449" name="Text Box 160">
          <a:extLst>
            <a:ext uri="{FF2B5EF4-FFF2-40B4-BE49-F238E27FC236}">
              <a16:creationId xmlns:a16="http://schemas.microsoft.com/office/drawing/2014/main" id="{D3CA8554-6A42-4876-9DCE-AC985D9D1A8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450" name="Text Box 161">
          <a:extLst>
            <a:ext uri="{FF2B5EF4-FFF2-40B4-BE49-F238E27FC236}">
              <a16:creationId xmlns:a16="http://schemas.microsoft.com/office/drawing/2014/main" id="{C98C2B70-D75A-42BE-BE65-C4F128D7E2A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5451" name="Text Box 162">
          <a:extLst>
            <a:ext uri="{FF2B5EF4-FFF2-40B4-BE49-F238E27FC236}">
              <a16:creationId xmlns:a16="http://schemas.microsoft.com/office/drawing/2014/main" id="{D7A209D7-D066-4C32-8D88-AA327425E121}"/>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5"/>
    <xdr:sp macro="" textlink="">
      <xdr:nvSpPr>
        <xdr:cNvPr id="5452" name="Text Box 163">
          <a:extLst>
            <a:ext uri="{FF2B5EF4-FFF2-40B4-BE49-F238E27FC236}">
              <a16:creationId xmlns:a16="http://schemas.microsoft.com/office/drawing/2014/main" id="{350CEE58-D360-4BBB-8209-8CA927AA0273}"/>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453" name="Text Box 164">
          <a:extLst>
            <a:ext uri="{FF2B5EF4-FFF2-40B4-BE49-F238E27FC236}">
              <a16:creationId xmlns:a16="http://schemas.microsoft.com/office/drawing/2014/main" id="{1D597087-6CFA-4739-9054-42F5DA8AA42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454" name="Text Box 165">
          <a:extLst>
            <a:ext uri="{FF2B5EF4-FFF2-40B4-BE49-F238E27FC236}">
              <a16:creationId xmlns:a16="http://schemas.microsoft.com/office/drawing/2014/main" id="{712A5462-855E-474B-B3F9-78A3F4F8689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5455" name="Text Box 166">
          <a:extLst>
            <a:ext uri="{FF2B5EF4-FFF2-40B4-BE49-F238E27FC236}">
              <a16:creationId xmlns:a16="http://schemas.microsoft.com/office/drawing/2014/main" id="{0999198C-9EA9-4476-AF38-F3555D0B70E7}"/>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456" name="Text Box 167">
          <a:extLst>
            <a:ext uri="{FF2B5EF4-FFF2-40B4-BE49-F238E27FC236}">
              <a16:creationId xmlns:a16="http://schemas.microsoft.com/office/drawing/2014/main" id="{F41B4A90-198F-4C56-8D4C-656B2D6AA16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457" name="Text Box 168">
          <a:extLst>
            <a:ext uri="{FF2B5EF4-FFF2-40B4-BE49-F238E27FC236}">
              <a16:creationId xmlns:a16="http://schemas.microsoft.com/office/drawing/2014/main" id="{1EC73FF7-B57B-4431-A5B1-1F727025AEB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5"/>
    <xdr:sp macro="" textlink="">
      <xdr:nvSpPr>
        <xdr:cNvPr id="5458" name="Text Box 169">
          <a:extLst>
            <a:ext uri="{FF2B5EF4-FFF2-40B4-BE49-F238E27FC236}">
              <a16:creationId xmlns:a16="http://schemas.microsoft.com/office/drawing/2014/main" id="{4056BAA8-21CD-4983-B26B-7C7C4082F5A8}"/>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459" name="Text Box 170">
          <a:extLst>
            <a:ext uri="{FF2B5EF4-FFF2-40B4-BE49-F238E27FC236}">
              <a16:creationId xmlns:a16="http://schemas.microsoft.com/office/drawing/2014/main" id="{6A245231-C2F7-412B-9A36-259A7105062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460" name="Text Box 171">
          <a:extLst>
            <a:ext uri="{FF2B5EF4-FFF2-40B4-BE49-F238E27FC236}">
              <a16:creationId xmlns:a16="http://schemas.microsoft.com/office/drawing/2014/main" id="{EC3E64D6-EDCF-4EAF-8F0D-76C161EBB08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5461" name="Text Box 172">
          <a:extLst>
            <a:ext uri="{FF2B5EF4-FFF2-40B4-BE49-F238E27FC236}">
              <a16:creationId xmlns:a16="http://schemas.microsoft.com/office/drawing/2014/main" id="{46349936-2936-4E90-9194-67CD0ACB04D9}"/>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462" name="Text Box 173">
          <a:extLst>
            <a:ext uri="{FF2B5EF4-FFF2-40B4-BE49-F238E27FC236}">
              <a16:creationId xmlns:a16="http://schemas.microsoft.com/office/drawing/2014/main" id="{DE37BF6B-66F0-48CA-B917-A790A81D013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463" name="Text Box 174">
          <a:extLst>
            <a:ext uri="{FF2B5EF4-FFF2-40B4-BE49-F238E27FC236}">
              <a16:creationId xmlns:a16="http://schemas.microsoft.com/office/drawing/2014/main" id="{C7CCB3B6-19AD-4952-9FCA-33AB7DBD4268}"/>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5"/>
    <xdr:sp macro="" textlink="">
      <xdr:nvSpPr>
        <xdr:cNvPr id="5464" name="Text Box 175">
          <a:extLst>
            <a:ext uri="{FF2B5EF4-FFF2-40B4-BE49-F238E27FC236}">
              <a16:creationId xmlns:a16="http://schemas.microsoft.com/office/drawing/2014/main" id="{205E1071-BBC1-4C29-B607-E14435B41787}"/>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465" name="Text Box 176">
          <a:extLst>
            <a:ext uri="{FF2B5EF4-FFF2-40B4-BE49-F238E27FC236}">
              <a16:creationId xmlns:a16="http://schemas.microsoft.com/office/drawing/2014/main" id="{EF902F6E-65DD-43A7-AAF2-6CBD39EB905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466" name="Text Box 177">
          <a:extLst>
            <a:ext uri="{FF2B5EF4-FFF2-40B4-BE49-F238E27FC236}">
              <a16:creationId xmlns:a16="http://schemas.microsoft.com/office/drawing/2014/main" id="{AE1A0D8C-E4E3-4CA8-81DD-4CF400DFF8C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5467" name="Text Box 178">
          <a:extLst>
            <a:ext uri="{FF2B5EF4-FFF2-40B4-BE49-F238E27FC236}">
              <a16:creationId xmlns:a16="http://schemas.microsoft.com/office/drawing/2014/main" id="{364A5EBF-0C57-4933-8268-7530EB09FB74}"/>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468" name="Text Box 179">
          <a:extLst>
            <a:ext uri="{FF2B5EF4-FFF2-40B4-BE49-F238E27FC236}">
              <a16:creationId xmlns:a16="http://schemas.microsoft.com/office/drawing/2014/main" id="{45D506D6-112D-44C6-8774-2A5984DD520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469" name="Text Box 180">
          <a:extLst>
            <a:ext uri="{FF2B5EF4-FFF2-40B4-BE49-F238E27FC236}">
              <a16:creationId xmlns:a16="http://schemas.microsoft.com/office/drawing/2014/main" id="{04856885-D53F-496F-AACE-4127F1830B5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5470" name="Text Box 181">
          <a:extLst>
            <a:ext uri="{FF2B5EF4-FFF2-40B4-BE49-F238E27FC236}">
              <a16:creationId xmlns:a16="http://schemas.microsoft.com/office/drawing/2014/main" id="{C38E9573-AA4C-4358-8BDF-EEEBBF988779}"/>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5471" name="Text Box 182">
          <a:extLst>
            <a:ext uri="{FF2B5EF4-FFF2-40B4-BE49-F238E27FC236}">
              <a16:creationId xmlns:a16="http://schemas.microsoft.com/office/drawing/2014/main" id="{29DBC482-0C66-4E6D-9FCF-24DB6847E8EF}"/>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5472" name="Text Box 183">
          <a:extLst>
            <a:ext uri="{FF2B5EF4-FFF2-40B4-BE49-F238E27FC236}">
              <a16:creationId xmlns:a16="http://schemas.microsoft.com/office/drawing/2014/main" id="{F2EEAD64-B64F-42CD-AE9D-39324170A54A}"/>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5473" name="Text Box 184">
          <a:extLst>
            <a:ext uri="{FF2B5EF4-FFF2-40B4-BE49-F238E27FC236}">
              <a16:creationId xmlns:a16="http://schemas.microsoft.com/office/drawing/2014/main" id="{3E1AFE4E-548D-46F4-A3CD-382F3F7D0733}"/>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5474" name="Text Box 185">
          <a:extLst>
            <a:ext uri="{FF2B5EF4-FFF2-40B4-BE49-F238E27FC236}">
              <a16:creationId xmlns:a16="http://schemas.microsoft.com/office/drawing/2014/main" id="{65E9C189-79DD-4606-988B-2D35DA014415}"/>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5475" name="Text Box 186">
          <a:extLst>
            <a:ext uri="{FF2B5EF4-FFF2-40B4-BE49-F238E27FC236}">
              <a16:creationId xmlns:a16="http://schemas.microsoft.com/office/drawing/2014/main" id="{814C4C72-F943-45E2-BC6C-A942C62D7898}"/>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5476" name="Text Box 187">
          <a:extLst>
            <a:ext uri="{FF2B5EF4-FFF2-40B4-BE49-F238E27FC236}">
              <a16:creationId xmlns:a16="http://schemas.microsoft.com/office/drawing/2014/main" id="{587A8B81-6E1A-4CD1-BFB2-B8284605DF12}"/>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5477" name="Text Box 188">
          <a:extLst>
            <a:ext uri="{FF2B5EF4-FFF2-40B4-BE49-F238E27FC236}">
              <a16:creationId xmlns:a16="http://schemas.microsoft.com/office/drawing/2014/main" id="{830629E7-0BDA-4758-8F29-153349B40287}"/>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5478" name="Text Box 189">
          <a:extLst>
            <a:ext uri="{FF2B5EF4-FFF2-40B4-BE49-F238E27FC236}">
              <a16:creationId xmlns:a16="http://schemas.microsoft.com/office/drawing/2014/main" id="{2BEF0061-9C35-454F-B79E-371982BDFB63}"/>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5479" name="Text Box 190">
          <a:extLst>
            <a:ext uri="{FF2B5EF4-FFF2-40B4-BE49-F238E27FC236}">
              <a16:creationId xmlns:a16="http://schemas.microsoft.com/office/drawing/2014/main" id="{4CEAC579-7270-43F6-8F14-D730AA083003}"/>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5480" name="Text Box 191">
          <a:extLst>
            <a:ext uri="{FF2B5EF4-FFF2-40B4-BE49-F238E27FC236}">
              <a16:creationId xmlns:a16="http://schemas.microsoft.com/office/drawing/2014/main" id="{57F2D88D-76C5-4B52-8D84-BE75A6D2D322}"/>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5481" name="Text Box 192">
          <a:extLst>
            <a:ext uri="{FF2B5EF4-FFF2-40B4-BE49-F238E27FC236}">
              <a16:creationId xmlns:a16="http://schemas.microsoft.com/office/drawing/2014/main" id="{CBEEFBF9-7D93-4EEC-9CA4-AC5540F4F017}"/>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5482" name="Text Box 193">
          <a:extLst>
            <a:ext uri="{FF2B5EF4-FFF2-40B4-BE49-F238E27FC236}">
              <a16:creationId xmlns:a16="http://schemas.microsoft.com/office/drawing/2014/main" id="{F00282C3-9AB4-421B-B69F-CFE9ED64E05F}"/>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5483" name="Text Box 194">
          <a:extLst>
            <a:ext uri="{FF2B5EF4-FFF2-40B4-BE49-F238E27FC236}">
              <a16:creationId xmlns:a16="http://schemas.microsoft.com/office/drawing/2014/main" id="{0A49AB03-EF82-47E3-AA0A-32A8510248E8}"/>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5484" name="Text Box 195">
          <a:extLst>
            <a:ext uri="{FF2B5EF4-FFF2-40B4-BE49-F238E27FC236}">
              <a16:creationId xmlns:a16="http://schemas.microsoft.com/office/drawing/2014/main" id="{1F2F9D4A-5AD2-40F2-862C-A3023AD3184D}"/>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5485" name="Text Box 196">
          <a:extLst>
            <a:ext uri="{FF2B5EF4-FFF2-40B4-BE49-F238E27FC236}">
              <a16:creationId xmlns:a16="http://schemas.microsoft.com/office/drawing/2014/main" id="{9139D40C-8B4B-49D4-A933-44D9B1F6B77F}"/>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5486" name="Text Box 197">
          <a:extLst>
            <a:ext uri="{FF2B5EF4-FFF2-40B4-BE49-F238E27FC236}">
              <a16:creationId xmlns:a16="http://schemas.microsoft.com/office/drawing/2014/main" id="{DF6C2427-E535-4E16-8B2B-53BF951E31B0}"/>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5487" name="Text Box 198">
          <a:extLst>
            <a:ext uri="{FF2B5EF4-FFF2-40B4-BE49-F238E27FC236}">
              <a16:creationId xmlns:a16="http://schemas.microsoft.com/office/drawing/2014/main" id="{6C0F46D1-A1B9-4919-BC16-6D81EAF9D6FC}"/>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5488" name="Text Box 199">
          <a:extLst>
            <a:ext uri="{FF2B5EF4-FFF2-40B4-BE49-F238E27FC236}">
              <a16:creationId xmlns:a16="http://schemas.microsoft.com/office/drawing/2014/main" id="{13A83B93-6466-4EE3-8B78-E6620C767965}"/>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5489" name="Text Box 200">
          <a:extLst>
            <a:ext uri="{FF2B5EF4-FFF2-40B4-BE49-F238E27FC236}">
              <a16:creationId xmlns:a16="http://schemas.microsoft.com/office/drawing/2014/main" id="{1C66A87C-7BEB-4AD9-B163-9176546272B5}"/>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5490" name="Text Box 201">
          <a:extLst>
            <a:ext uri="{FF2B5EF4-FFF2-40B4-BE49-F238E27FC236}">
              <a16:creationId xmlns:a16="http://schemas.microsoft.com/office/drawing/2014/main" id="{03D7151D-B5EC-4D91-A67A-28FF28C99495}"/>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5491" name="Text Box 202">
          <a:extLst>
            <a:ext uri="{FF2B5EF4-FFF2-40B4-BE49-F238E27FC236}">
              <a16:creationId xmlns:a16="http://schemas.microsoft.com/office/drawing/2014/main" id="{BD74DB33-2F8C-4B65-AF62-D1734451EDC6}"/>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5492" name="Text Box 203">
          <a:extLst>
            <a:ext uri="{FF2B5EF4-FFF2-40B4-BE49-F238E27FC236}">
              <a16:creationId xmlns:a16="http://schemas.microsoft.com/office/drawing/2014/main" id="{0014B152-4929-439B-8D8C-7F13381107D3}"/>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5493" name="Text Box 204">
          <a:extLst>
            <a:ext uri="{FF2B5EF4-FFF2-40B4-BE49-F238E27FC236}">
              <a16:creationId xmlns:a16="http://schemas.microsoft.com/office/drawing/2014/main" id="{E533B07C-0E43-4424-B5EC-10E89AECF6FF}"/>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5494" name="Text Box 205">
          <a:extLst>
            <a:ext uri="{FF2B5EF4-FFF2-40B4-BE49-F238E27FC236}">
              <a16:creationId xmlns:a16="http://schemas.microsoft.com/office/drawing/2014/main" id="{0DCC4F3D-4489-4FD7-81D9-520B8C45EBC5}"/>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5495" name="Text Box 206">
          <a:extLst>
            <a:ext uri="{FF2B5EF4-FFF2-40B4-BE49-F238E27FC236}">
              <a16:creationId xmlns:a16="http://schemas.microsoft.com/office/drawing/2014/main" id="{E3327FA3-2B1E-4573-92A2-C8F9B7B5071A}"/>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5496" name="Text Box 207">
          <a:extLst>
            <a:ext uri="{FF2B5EF4-FFF2-40B4-BE49-F238E27FC236}">
              <a16:creationId xmlns:a16="http://schemas.microsoft.com/office/drawing/2014/main" id="{3989B10E-5D5C-4BC9-9913-B68F36AB91D8}"/>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3"/>
    <xdr:sp macro="" textlink="">
      <xdr:nvSpPr>
        <xdr:cNvPr id="5497" name="Text Box 208">
          <a:extLst>
            <a:ext uri="{FF2B5EF4-FFF2-40B4-BE49-F238E27FC236}">
              <a16:creationId xmlns:a16="http://schemas.microsoft.com/office/drawing/2014/main" id="{BC479070-D25D-4986-9F80-A915A22221F8}"/>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5"/>
    <xdr:sp macro="" textlink="">
      <xdr:nvSpPr>
        <xdr:cNvPr id="5498" name="Text Box 209">
          <a:extLst>
            <a:ext uri="{FF2B5EF4-FFF2-40B4-BE49-F238E27FC236}">
              <a16:creationId xmlns:a16="http://schemas.microsoft.com/office/drawing/2014/main" id="{F3708487-D5E1-44E5-9D2B-2C2FD6D19A58}"/>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499" name="Text Box 210">
          <a:extLst>
            <a:ext uri="{FF2B5EF4-FFF2-40B4-BE49-F238E27FC236}">
              <a16:creationId xmlns:a16="http://schemas.microsoft.com/office/drawing/2014/main" id="{3F5C6997-9D99-48C1-A820-8B6AE52CF72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500" name="Text Box 211">
          <a:extLst>
            <a:ext uri="{FF2B5EF4-FFF2-40B4-BE49-F238E27FC236}">
              <a16:creationId xmlns:a16="http://schemas.microsoft.com/office/drawing/2014/main" id="{FA397C46-CD76-43E7-9D97-9B0182CD78E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5"/>
    <xdr:sp macro="" textlink="">
      <xdr:nvSpPr>
        <xdr:cNvPr id="5501" name="Text Box 212">
          <a:extLst>
            <a:ext uri="{FF2B5EF4-FFF2-40B4-BE49-F238E27FC236}">
              <a16:creationId xmlns:a16="http://schemas.microsoft.com/office/drawing/2014/main" id="{0E413DFE-F2A5-49AA-9011-73EC93976221}"/>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502" name="Text Box 213">
          <a:extLst>
            <a:ext uri="{FF2B5EF4-FFF2-40B4-BE49-F238E27FC236}">
              <a16:creationId xmlns:a16="http://schemas.microsoft.com/office/drawing/2014/main" id="{2A2D5511-9246-4E50-B079-D640002741E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503" name="Text Box 214">
          <a:extLst>
            <a:ext uri="{FF2B5EF4-FFF2-40B4-BE49-F238E27FC236}">
              <a16:creationId xmlns:a16="http://schemas.microsoft.com/office/drawing/2014/main" id="{FAE457B2-92B8-4097-8AF7-8AFCE183A60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5"/>
    <xdr:sp macro="" textlink="">
      <xdr:nvSpPr>
        <xdr:cNvPr id="5504" name="Text Box 215">
          <a:extLst>
            <a:ext uri="{FF2B5EF4-FFF2-40B4-BE49-F238E27FC236}">
              <a16:creationId xmlns:a16="http://schemas.microsoft.com/office/drawing/2014/main" id="{FB684DC4-9C90-4D3C-8DDF-817BCDDA5481}"/>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505" name="Text Box 216">
          <a:extLst>
            <a:ext uri="{FF2B5EF4-FFF2-40B4-BE49-F238E27FC236}">
              <a16:creationId xmlns:a16="http://schemas.microsoft.com/office/drawing/2014/main" id="{451E88DB-8ED1-4062-BDC1-AA9DC19E3988}"/>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506" name="Text Box 217">
          <a:extLst>
            <a:ext uri="{FF2B5EF4-FFF2-40B4-BE49-F238E27FC236}">
              <a16:creationId xmlns:a16="http://schemas.microsoft.com/office/drawing/2014/main" id="{C5F92A93-2A04-4CB5-A92E-09001551C22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5"/>
    <xdr:sp macro="" textlink="">
      <xdr:nvSpPr>
        <xdr:cNvPr id="5507" name="Text Box 218">
          <a:extLst>
            <a:ext uri="{FF2B5EF4-FFF2-40B4-BE49-F238E27FC236}">
              <a16:creationId xmlns:a16="http://schemas.microsoft.com/office/drawing/2014/main" id="{F00EE9B0-A8C1-4AA8-BF88-9B27E7BC53B9}"/>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508" name="Text Box 219">
          <a:extLst>
            <a:ext uri="{FF2B5EF4-FFF2-40B4-BE49-F238E27FC236}">
              <a16:creationId xmlns:a16="http://schemas.microsoft.com/office/drawing/2014/main" id="{CCA9156C-A388-48F7-A025-B0E535DC223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509" name="Text Box 220">
          <a:extLst>
            <a:ext uri="{FF2B5EF4-FFF2-40B4-BE49-F238E27FC236}">
              <a16:creationId xmlns:a16="http://schemas.microsoft.com/office/drawing/2014/main" id="{78F2563C-3DE6-4E4F-98C0-C5A9876D27B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5510" name="Text Box 221">
          <a:extLst>
            <a:ext uri="{FF2B5EF4-FFF2-40B4-BE49-F238E27FC236}">
              <a16:creationId xmlns:a16="http://schemas.microsoft.com/office/drawing/2014/main" id="{07810232-563A-446D-85D0-4EC1D313B99B}"/>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511" name="Text Box 222">
          <a:extLst>
            <a:ext uri="{FF2B5EF4-FFF2-40B4-BE49-F238E27FC236}">
              <a16:creationId xmlns:a16="http://schemas.microsoft.com/office/drawing/2014/main" id="{6F528796-9BED-4857-A617-7126645C617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512" name="Text Box 223">
          <a:extLst>
            <a:ext uri="{FF2B5EF4-FFF2-40B4-BE49-F238E27FC236}">
              <a16:creationId xmlns:a16="http://schemas.microsoft.com/office/drawing/2014/main" id="{325D305D-5E88-43D4-9E3D-1FD3C524162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5513" name="Text Box 224">
          <a:extLst>
            <a:ext uri="{FF2B5EF4-FFF2-40B4-BE49-F238E27FC236}">
              <a16:creationId xmlns:a16="http://schemas.microsoft.com/office/drawing/2014/main" id="{2AA0140E-32CC-4B0C-A095-537FED95CF3E}"/>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514" name="Text Box 225">
          <a:extLst>
            <a:ext uri="{FF2B5EF4-FFF2-40B4-BE49-F238E27FC236}">
              <a16:creationId xmlns:a16="http://schemas.microsoft.com/office/drawing/2014/main" id="{96C0399F-FF37-44B9-ADA2-A660921DCAD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515" name="Text Box 226">
          <a:extLst>
            <a:ext uri="{FF2B5EF4-FFF2-40B4-BE49-F238E27FC236}">
              <a16:creationId xmlns:a16="http://schemas.microsoft.com/office/drawing/2014/main" id="{ACAB8114-E949-449E-95A6-9B50B0BE3A2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5516" name="Text Box 227">
          <a:extLst>
            <a:ext uri="{FF2B5EF4-FFF2-40B4-BE49-F238E27FC236}">
              <a16:creationId xmlns:a16="http://schemas.microsoft.com/office/drawing/2014/main" id="{31B0F2A0-EF45-4DEA-B439-AF4C0DC8B713}"/>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5517" name="Text Box 228">
          <a:extLst>
            <a:ext uri="{FF2B5EF4-FFF2-40B4-BE49-F238E27FC236}">
              <a16:creationId xmlns:a16="http://schemas.microsoft.com/office/drawing/2014/main" id="{3E2C8868-6D34-41FD-893E-90143B4A42AD}"/>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518" name="Text Box 229">
          <a:extLst>
            <a:ext uri="{FF2B5EF4-FFF2-40B4-BE49-F238E27FC236}">
              <a16:creationId xmlns:a16="http://schemas.microsoft.com/office/drawing/2014/main" id="{0BCC20E0-A4BE-4F8C-81B5-31DF29919F0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519" name="Text Box 230">
          <a:extLst>
            <a:ext uri="{FF2B5EF4-FFF2-40B4-BE49-F238E27FC236}">
              <a16:creationId xmlns:a16="http://schemas.microsoft.com/office/drawing/2014/main" id="{E34F73B0-31EC-4434-A058-74CDD331DAD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5520" name="Text Box 231">
          <a:extLst>
            <a:ext uri="{FF2B5EF4-FFF2-40B4-BE49-F238E27FC236}">
              <a16:creationId xmlns:a16="http://schemas.microsoft.com/office/drawing/2014/main" id="{B31AE4E2-B37A-4727-8250-DBA50240103A}"/>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521" name="Text Box 232">
          <a:extLst>
            <a:ext uri="{FF2B5EF4-FFF2-40B4-BE49-F238E27FC236}">
              <a16:creationId xmlns:a16="http://schemas.microsoft.com/office/drawing/2014/main" id="{2820DD3A-F3EC-44D5-B5EA-523D579024C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522" name="Text Box 233">
          <a:extLst>
            <a:ext uri="{FF2B5EF4-FFF2-40B4-BE49-F238E27FC236}">
              <a16:creationId xmlns:a16="http://schemas.microsoft.com/office/drawing/2014/main" id="{FB29D9A4-E764-42D5-ADAE-E3BD23C0DE6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5523" name="Text Box 234">
          <a:extLst>
            <a:ext uri="{FF2B5EF4-FFF2-40B4-BE49-F238E27FC236}">
              <a16:creationId xmlns:a16="http://schemas.microsoft.com/office/drawing/2014/main" id="{9832A21F-C0A3-4A84-8F11-9DA7E7AF90F0}"/>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524" name="Text Box 235">
          <a:extLst>
            <a:ext uri="{FF2B5EF4-FFF2-40B4-BE49-F238E27FC236}">
              <a16:creationId xmlns:a16="http://schemas.microsoft.com/office/drawing/2014/main" id="{B79BBCE9-758D-48EB-AEDC-51EA9FB411A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525" name="Text Box 236">
          <a:extLst>
            <a:ext uri="{FF2B5EF4-FFF2-40B4-BE49-F238E27FC236}">
              <a16:creationId xmlns:a16="http://schemas.microsoft.com/office/drawing/2014/main" id="{1BCADAC7-7FDD-444C-84D0-B4C13668C2A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5526" name="Text Box 237">
          <a:extLst>
            <a:ext uri="{FF2B5EF4-FFF2-40B4-BE49-F238E27FC236}">
              <a16:creationId xmlns:a16="http://schemas.microsoft.com/office/drawing/2014/main" id="{948680E3-145C-4C13-9573-44BC2D9B3550}"/>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5"/>
    <xdr:sp macro="" textlink="">
      <xdr:nvSpPr>
        <xdr:cNvPr id="5527" name="Text Box 238">
          <a:extLst>
            <a:ext uri="{FF2B5EF4-FFF2-40B4-BE49-F238E27FC236}">
              <a16:creationId xmlns:a16="http://schemas.microsoft.com/office/drawing/2014/main" id="{D34FDF7E-D5C9-4033-BA24-B23C137C4516}"/>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528" name="Text Box 239">
          <a:extLst>
            <a:ext uri="{FF2B5EF4-FFF2-40B4-BE49-F238E27FC236}">
              <a16:creationId xmlns:a16="http://schemas.microsoft.com/office/drawing/2014/main" id="{B6DDD08D-2D45-47B9-83AC-F6A98F1DEA1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529" name="Text Box 240">
          <a:extLst>
            <a:ext uri="{FF2B5EF4-FFF2-40B4-BE49-F238E27FC236}">
              <a16:creationId xmlns:a16="http://schemas.microsoft.com/office/drawing/2014/main" id="{46420DB1-3448-4CD7-A86E-C77986B014D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5"/>
    <xdr:sp macro="" textlink="">
      <xdr:nvSpPr>
        <xdr:cNvPr id="5530" name="Text Box 241">
          <a:extLst>
            <a:ext uri="{FF2B5EF4-FFF2-40B4-BE49-F238E27FC236}">
              <a16:creationId xmlns:a16="http://schemas.microsoft.com/office/drawing/2014/main" id="{80246FBE-7AED-451F-A375-18508C7EFDE5}"/>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531" name="Text Box 242">
          <a:extLst>
            <a:ext uri="{FF2B5EF4-FFF2-40B4-BE49-F238E27FC236}">
              <a16:creationId xmlns:a16="http://schemas.microsoft.com/office/drawing/2014/main" id="{B8F2D170-71FC-4433-8A1A-45BEC33FBB3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532" name="Text Box 243">
          <a:extLst>
            <a:ext uri="{FF2B5EF4-FFF2-40B4-BE49-F238E27FC236}">
              <a16:creationId xmlns:a16="http://schemas.microsoft.com/office/drawing/2014/main" id="{027E4EB0-241B-4B78-82AB-7563282B2B5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5"/>
    <xdr:sp macro="" textlink="">
      <xdr:nvSpPr>
        <xdr:cNvPr id="5533" name="Text Box 244">
          <a:extLst>
            <a:ext uri="{FF2B5EF4-FFF2-40B4-BE49-F238E27FC236}">
              <a16:creationId xmlns:a16="http://schemas.microsoft.com/office/drawing/2014/main" id="{996F2596-7477-421C-80DB-6D84FC0BCA27}"/>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534" name="Text Box 245">
          <a:extLst>
            <a:ext uri="{FF2B5EF4-FFF2-40B4-BE49-F238E27FC236}">
              <a16:creationId xmlns:a16="http://schemas.microsoft.com/office/drawing/2014/main" id="{20BBFA20-BEA8-43B3-98CD-0E304974714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535" name="Text Box 246">
          <a:extLst>
            <a:ext uri="{FF2B5EF4-FFF2-40B4-BE49-F238E27FC236}">
              <a16:creationId xmlns:a16="http://schemas.microsoft.com/office/drawing/2014/main" id="{456EAB0B-4470-4995-AF46-44B8CE1D179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5"/>
    <xdr:sp macro="" textlink="">
      <xdr:nvSpPr>
        <xdr:cNvPr id="5536" name="Text Box 247">
          <a:extLst>
            <a:ext uri="{FF2B5EF4-FFF2-40B4-BE49-F238E27FC236}">
              <a16:creationId xmlns:a16="http://schemas.microsoft.com/office/drawing/2014/main" id="{759BF7D6-9800-4304-92CE-E18E3E808987}"/>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5537" name="Text Box 248">
          <a:extLst>
            <a:ext uri="{FF2B5EF4-FFF2-40B4-BE49-F238E27FC236}">
              <a16:creationId xmlns:a16="http://schemas.microsoft.com/office/drawing/2014/main" id="{7E891EE0-C071-4FF6-AF62-1F73A3A606D6}"/>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538" name="Text Box 249">
          <a:extLst>
            <a:ext uri="{FF2B5EF4-FFF2-40B4-BE49-F238E27FC236}">
              <a16:creationId xmlns:a16="http://schemas.microsoft.com/office/drawing/2014/main" id="{4A933BC0-C2F2-4AA4-B4AA-B2B38A9D957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539" name="Text Box 250">
          <a:extLst>
            <a:ext uri="{FF2B5EF4-FFF2-40B4-BE49-F238E27FC236}">
              <a16:creationId xmlns:a16="http://schemas.microsoft.com/office/drawing/2014/main" id="{C49264DC-687F-4D2B-ABD5-35AB2527DD1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5540" name="Text Box 251">
          <a:extLst>
            <a:ext uri="{FF2B5EF4-FFF2-40B4-BE49-F238E27FC236}">
              <a16:creationId xmlns:a16="http://schemas.microsoft.com/office/drawing/2014/main" id="{A6BFB591-7522-44FF-9381-C96260DBCE26}"/>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541" name="Text Box 252">
          <a:extLst>
            <a:ext uri="{FF2B5EF4-FFF2-40B4-BE49-F238E27FC236}">
              <a16:creationId xmlns:a16="http://schemas.microsoft.com/office/drawing/2014/main" id="{2211D481-FB02-4FED-B600-6840A36705F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542" name="Text Box 253">
          <a:extLst>
            <a:ext uri="{FF2B5EF4-FFF2-40B4-BE49-F238E27FC236}">
              <a16:creationId xmlns:a16="http://schemas.microsoft.com/office/drawing/2014/main" id="{9B0DFC16-5968-47D7-A99B-8730D549542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5543" name="Text Box 254">
          <a:extLst>
            <a:ext uri="{FF2B5EF4-FFF2-40B4-BE49-F238E27FC236}">
              <a16:creationId xmlns:a16="http://schemas.microsoft.com/office/drawing/2014/main" id="{44C08934-8566-4EA3-9EBE-6F6804B84BDF}"/>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544" name="Text Box 255">
          <a:extLst>
            <a:ext uri="{FF2B5EF4-FFF2-40B4-BE49-F238E27FC236}">
              <a16:creationId xmlns:a16="http://schemas.microsoft.com/office/drawing/2014/main" id="{3C16CFD9-2335-4A30-BD73-E3A16D7E0B5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545" name="Text Box 256">
          <a:extLst>
            <a:ext uri="{FF2B5EF4-FFF2-40B4-BE49-F238E27FC236}">
              <a16:creationId xmlns:a16="http://schemas.microsoft.com/office/drawing/2014/main" id="{E4022D9B-56B4-42DA-B4A4-6E20BA2BF00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5546" name="Text Box 257">
          <a:extLst>
            <a:ext uri="{FF2B5EF4-FFF2-40B4-BE49-F238E27FC236}">
              <a16:creationId xmlns:a16="http://schemas.microsoft.com/office/drawing/2014/main" id="{61649294-D6C7-4789-A74B-4BB5A036C9A7}"/>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5547" name="Text Box 258">
          <a:extLst>
            <a:ext uri="{FF2B5EF4-FFF2-40B4-BE49-F238E27FC236}">
              <a16:creationId xmlns:a16="http://schemas.microsoft.com/office/drawing/2014/main" id="{DB1D1D6C-538D-4C32-8252-13BD90EA8CC1}"/>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548" name="Text Box 259">
          <a:extLst>
            <a:ext uri="{FF2B5EF4-FFF2-40B4-BE49-F238E27FC236}">
              <a16:creationId xmlns:a16="http://schemas.microsoft.com/office/drawing/2014/main" id="{C5B500D0-0C52-4085-864D-702433FD3F5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549" name="Text Box 260">
          <a:extLst>
            <a:ext uri="{FF2B5EF4-FFF2-40B4-BE49-F238E27FC236}">
              <a16:creationId xmlns:a16="http://schemas.microsoft.com/office/drawing/2014/main" id="{F5DD9238-D27B-4D5B-91FC-D443C4A30BE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5550" name="Text Box 261">
          <a:extLst>
            <a:ext uri="{FF2B5EF4-FFF2-40B4-BE49-F238E27FC236}">
              <a16:creationId xmlns:a16="http://schemas.microsoft.com/office/drawing/2014/main" id="{A7C7AE60-1608-4FCC-BB1E-377BF7C2242A}"/>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551" name="Text Box 262">
          <a:extLst>
            <a:ext uri="{FF2B5EF4-FFF2-40B4-BE49-F238E27FC236}">
              <a16:creationId xmlns:a16="http://schemas.microsoft.com/office/drawing/2014/main" id="{70724318-E45C-4C09-8841-C24DCFDDF65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552" name="Text Box 263">
          <a:extLst>
            <a:ext uri="{FF2B5EF4-FFF2-40B4-BE49-F238E27FC236}">
              <a16:creationId xmlns:a16="http://schemas.microsoft.com/office/drawing/2014/main" id="{5A7A68F4-E421-488B-B851-F74A6D6D21E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5553" name="Text Box 264">
          <a:extLst>
            <a:ext uri="{FF2B5EF4-FFF2-40B4-BE49-F238E27FC236}">
              <a16:creationId xmlns:a16="http://schemas.microsoft.com/office/drawing/2014/main" id="{8F6565E9-2D59-4BE5-975E-0EAC232B5490}"/>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554" name="Text Box 265">
          <a:extLst>
            <a:ext uri="{FF2B5EF4-FFF2-40B4-BE49-F238E27FC236}">
              <a16:creationId xmlns:a16="http://schemas.microsoft.com/office/drawing/2014/main" id="{5069A4CE-A052-421D-902F-BDA16427202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555" name="Text Box 266">
          <a:extLst>
            <a:ext uri="{FF2B5EF4-FFF2-40B4-BE49-F238E27FC236}">
              <a16:creationId xmlns:a16="http://schemas.microsoft.com/office/drawing/2014/main" id="{CBD2EBF6-0D9E-4D9A-96E4-6B4773CAFC8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5556" name="Text Box 267">
          <a:extLst>
            <a:ext uri="{FF2B5EF4-FFF2-40B4-BE49-F238E27FC236}">
              <a16:creationId xmlns:a16="http://schemas.microsoft.com/office/drawing/2014/main" id="{C83CF96A-42D0-4100-9FF9-5BF57B25BC06}"/>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5"/>
    <xdr:sp macro="" textlink="">
      <xdr:nvSpPr>
        <xdr:cNvPr id="5557" name="Text Box 268">
          <a:extLst>
            <a:ext uri="{FF2B5EF4-FFF2-40B4-BE49-F238E27FC236}">
              <a16:creationId xmlns:a16="http://schemas.microsoft.com/office/drawing/2014/main" id="{AFF7422C-F875-4284-AEDB-1B4E8D7FE52D}"/>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558" name="Text Box 269">
          <a:extLst>
            <a:ext uri="{FF2B5EF4-FFF2-40B4-BE49-F238E27FC236}">
              <a16:creationId xmlns:a16="http://schemas.microsoft.com/office/drawing/2014/main" id="{8511A2EA-C5BC-4D61-8067-625118E15E8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559" name="Text Box 270">
          <a:extLst>
            <a:ext uri="{FF2B5EF4-FFF2-40B4-BE49-F238E27FC236}">
              <a16:creationId xmlns:a16="http://schemas.microsoft.com/office/drawing/2014/main" id="{B6D22059-1286-48D2-A827-03A5C47F0B0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5"/>
    <xdr:sp macro="" textlink="">
      <xdr:nvSpPr>
        <xdr:cNvPr id="5560" name="Text Box 271">
          <a:extLst>
            <a:ext uri="{FF2B5EF4-FFF2-40B4-BE49-F238E27FC236}">
              <a16:creationId xmlns:a16="http://schemas.microsoft.com/office/drawing/2014/main" id="{D6396D45-D8B2-44A2-8780-69458AEC528C}"/>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561" name="Text Box 272">
          <a:extLst>
            <a:ext uri="{FF2B5EF4-FFF2-40B4-BE49-F238E27FC236}">
              <a16:creationId xmlns:a16="http://schemas.microsoft.com/office/drawing/2014/main" id="{B05545AF-EE5C-4DC6-9BEA-7E1F95481AA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562" name="Text Box 273">
          <a:extLst>
            <a:ext uri="{FF2B5EF4-FFF2-40B4-BE49-F238E27FC236}">
              <a16:creationId xmlns:a16="http://schemas.microsoft.com/office/drawing/2014/main" id="{FA4BED9C-1814-492C-9E43-02049234F3D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5"/>
    <xdr:sp macro="" textlink="">
      <xdr:nvSpPr>
        <xdr:cNvPr id="5563" name="Text Box 274">
          <a:extLst>
            <a:ext uri="{FF2B5EF4-FFF2-40B4-BE49-F238E27FC236}">
              <a16:creationId xmlns:a16="http://schemas.microsoft.com/office/drawing/2014/main" id="{832CF957-9A87-4B37-A1AB-588EBB2EB7F4}"/>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564" name="Text Box 275">
          <a:extLst>
            <a:ext uri="{FF2B5EF4-FFF2-40B4-BE49-F238E27FC236}">
              <a16:creationId xmlns:a16="http://schemas.microsoft.com/office/drawing/2014/main" id="{B7334DDC-E39F-493E-8768-2934E7B5FCC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565" name="Text Box 276">
          <a:extLst>
            <a:ext uri="{FF2B5EF4-FFF2-40B4-BE49-F238E27FC236}">
              <a16:creationId xmlns:a16="http://schemas.microsoft.com/office/drawing/2014/main" id="{FA211115-64CF-4FAB-AAEF-6FF2196BD8E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5"/>
    <xdr:sp macro="" textlink="">
      <xdr:nvSpPr>
        <xdr:cNvPr id="5566" name="Text Box 277">
          <a:extLst>
            <a:ext uri="{FF2B5EF4-FFF2-40B4-BE49-F238E27FC236}">
              <a16:creationId xmlns:a16="http://schemas.microsoft.com/office/drawing/2014/main" id="{2E7AF8E0-F74F-4C9A-B691-0E16B1BD946B}"/>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5567" name="Text Box 278">
          <a:extLst>
            <a:ext uri="{FF2B5EF4-FFF2-40B4-BE49-F238E27FC236}">
              <a16:creationId xmlns:a16="http://schemas.microsoft.com/office/drawing/2014/main" id="{F8EDF3D6-1797-464C-B978-AB35CDB32975}"/>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568" name="Text Box 279">
          <a:extLst>
            <a:ext uri="{FF2B5EF4-FFF2-40B4-BE49-F238E27FC236}">
              <a16:creationId xmlns:a16="http://schemas.microsoft.com/office/drawing/2014/main" id="{069A96B1-3BF0-4573-B345-86A37EC180B8}"/>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569" name="Text Box 280">
          <a:extLst>
            <a:ext uri="{FF2B5EF4-FFF2-40B4-BE49-F238E27FC236}">
              <a16:creationId xmlns:a16="http://schemas.microsoft.com/office/drawing/2014/main" id="{22A37EBA-066D-40D8-B43E-433ACCCBC0B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5570" name="Text Box 281">
          <a:extLst>
            <a:ext uri="{FF2B5EF4-FFF2-40B4-BE49-F238E27FC236}">
              <a16:creationId xmlns:a16="http://schemas.microsoft.com/office/drawing/2014/main" id="{DDB8F16D-3771-41B5-945E-D6C0F8500D85}"/>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571" name="Text Box 282">
          <a:extLst>
            <a:ext uri="{FF2B5EF4-FFF2-40B4-BE49-F238E27FC236}">
              <a16:creationId xmlns:a16="http://schemas.microsoft.com/office/drawing/2014/main" id="{947BB58E-4311-4FE2-A0C8-FE683C2F110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572" name="Text Box 283">
          <a:extLst>
            <a:ext uri="{FF2B5EF4-FFF2-40B4-BE49-F238E27FC236}">
              <a16:creationId xmlns:a16="http://schemas.microsoft.com/office/drawing/2014/main" id="{546A0CB7-9B42-4141-8027-F601F829249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5573" name="Text Box 284">
          <a:extLst>
            <a:ext uri="{FF2B5EF4-FFF2-40B4-BE49-F238E27FC236}">
              <a16:creationId xmlns:a16="http://schemas.microsoft.com/office/drawing/2014/main" id="{A560E3D3-693E-4E29-A221-53677D0FE2BD}"/>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574" name="Text Box 285">
          <a:extLst>
            <a:ext uri="{FF2B5EF4-FFF2-40B4-BE49-F238E27FC236}">
              <a16:creationId xmlns:a16="http://schemas.microsoft.com/office/drawing/2014/main" id="{BB1FE0A6-9D83-40DC-AE4C-6B39B51A9D4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575" name="Text Box 286">
          <a:extLst>
            <a:ext uri="{FF2B5EF4-FFF2-40B4-BE49-F238E27FC236}">
              <a16:creationId xmlns:a16="http://schemas.microsoft.com/office/drawing/2014/main" id="{6F51A7E9-D11C-4FAC-B548-655175F235D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5576" name="Text Box 287">
          <a:extLst>
            <a:ext uri="{FF2B5EF4-FFF2-40B4-BE49-F238E27FC236}">
              <a16:creationId xmlns:a16="http://schemas.microsoft.com/office/drawing/2014/main" id="{BEFB9210-B6FA-4DAE-9A7C-FF7330E246C8}"/>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577" name="Text Box 288">
          <a:extLst>
            <a:ext uri="{FF2B5EF4-FFF2-40B4-BE49-F238E27FC236}">
              <a16:creationId xmlns:a16="http://schemas.microsoft.com/office/drawing/2014/main" id="{510E4BBE-13EC-4FDC-88C9-4855D7949A4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578" name="Text Box 289">
          <a:extLst>
            <a:ext uri="{FF2B5EF4-FFF2-40B4-BE49-F238E27FC236}">
              <a16:creationId xmlns:a16="http://schemas.microsoft.com/office/drawing/2014/main" id="{A752E05B-BC49-4CEB-B931-E7B2FDA16B4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5579" name="Text Box 290">
          <a:extLst>
            <a:ext uri="{FF2B5EF4-FFF2-40B4-BE49-F238E27FC236}">
              <a16:creationId xmlns:a16="http://schemas.microsoft.com/office/drawing/2014/main" id="{EB9EA68D-4BC5-4ABF-8828-1DFC02D7D8C1}"/>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580" name="Text Box 291">
          <a:extLst>
            <a:ext uri="{FF2B5EF4-FFF2-40B4-BE49-F238E27FC236}">
              <a16:creationId xmlns:a16="http://schemas.microsoft.com/office/drawing/2014/main" id="{B86FEEC3-FB0F-4385-B463-41C1B834723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581" name="Text Box 292">
          <a:extLst>
            <a:ext uri="{FF2B5EF4-FFF2-40B4-BE49-F238E27FC236}">
              <a16:creationId xmlns:a16="http://schemas.microsoft.com/office/drawing/2014/main" id="{FE5B0BED-A33A-48FB-8744-8EEA7BEE87A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5582" name="Text Box 293">
          <a:extLst>
            <a:ext uri="{FF2B5EF4-FFF2-40B4-BE49-F238E27FC236}">
              <a16:creationId xmlns:a16="http://schemas.microsoft.com/office/drawing/2014/main" id="{93798739-E908-4748-8A63-49ED02C7B5AD}"/>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583" name="Text Box 294">
          <a:extLst>
            <a:ext uri="{FF2B5EF4-FFF2-40B4-BE49-F238E27FC236}">
              <a16:creationId xmlns:a16="http://schemas.microsoft.com/office/drawing/2014/main" id="{9C73025F-1990-4502-A24C-21ADEA5E631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584" name="Text Box 295">
          <a:extLst>
            <a:ext uri="{FF2B5EF4-FFF2-40B4-BE49-F238E27FC236}">
              <a16:creationId xmlns:a16="http://schemas.microsoft.com/office/drawing/2014/main" id="{7772DC66-4AA0-4899-BA7D-28B2F18122D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5585" name="Text Box 296">
          <a:extLst>
            <a:ext uri="{FF2B5EF4-FFF2-40B4-BE49-F238E27FC236}">
              <a16:creationId xmlns:a16="http://schemas.microsoft.com/office/drawing/2014/main" id="{153E9D36-21D3-425B-AAD1-E14CF9C0618F}"/>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5586" name="Text Box 297">
          <a:extLst>
            <a:ext uri="{FF2B5EF4-FFF2-40B4-BE49-F238E27FC236}">
              <a16:creationId xmlns:a16="http://schemas.microsoft.com/office/drawing/2014/main" id="{54A0BCA8-D9D9-4FEF-8445-FA9AE0369EE9}"/>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587" name="Text Box 298">
          <a:extLst>
            <a:ext uri="{FF2B5EF4-FFF2-40B4-BE49-F238E27FC236}">
              <a16:creationId xmlns:a16="http://schemas.microsoft.com/office/drawing/2014/main" id="{F20280AF-F2F0-4693-9C94-E9C67028836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588" name="Text Box 299">
          <a:extLst>
            <a:ext uri="{FF2B5EF4-FFF2-40B4-BE49-F238E27FC236}">
              <a16:creationId xmlns:a16="http://schemas.microsoft.com/office/drawing/2014/main" id="{8F1EEE12-5FD3-4A33-9B22-1C6EF6A152A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5589" name="Text Box 300">
          <a:extLst>
            <a:ext uri="{FF2B5EF4-FFF2-40B4-BE49-F238E27FC236}">
              <a16:creationId xmlns:a16="http://schemas.microsoft.com/office/drawing/2014/main" id="{A9B70E18-EFE7-438B-B8A7-3FCB718369A4}"/>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590" name="Text Box 301">
          <a:extLst>
            <a:ext uri="{FF2B5EF4-FFF2-40B4-BE49-F238E27FC236}">
              <a16:creationId xmlns:a16="http://schemas.microsoft.com/office/drawing/2014/main" id="{AEE6265A-FBA9-42D0-9C92-129B577FBA3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591" name="Text Box 302">
          <a:extLst>
            <a:ext uri="{FF2B5EF4-FFF2-40B4-BE49-F238E27FC236}">
              <a16:creationId xmlns:a16="http://schemas.microsoft.com/office/drawing/2014/main" id="{FD155F77-EB6B-4DF2-A677-F18169731A6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5592" name="Text Box 303">
          <a:extLst>
            <a:ext uri="{FF2B5EF4-FFF2-40B4-BE49-F238E27FC236}">
              <a16:creationId xmlns:a16="http://schemas.microsoft.com/office/drawing/2014/main" id="{8AE3A0F5-D9DC-4733-946B-77A2FA2277BF}"/>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593" name="Text Box 304">
          <a:extLst>
            <a:ext uri="{FF2B5EF4-FFF2-40B4-BE49-F238E27FC236}">
              <a16:creationId xmlns:a16="http://schemas.microsoft.com/office/drawing/2014/main" id="{D4A6870B-92E9-4F7A-B5BD-E2E819FF750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594" name="Text Box 305">
          <a:extLst>
            <a:ext uri="{FF2B5EF4-FFF2-40B4-BE49-F238E27FC236}">
              <a16:creationId xmlns:a16="http://schemas.microsoft.com/office/drawing/2014/main" id="{8EADE31B-989B-409B-8DE2-BF2060ECCD3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5595" name="Text Box 306">
          <a:extLst>
            <a:ext uri="{FF2B5EF4-FFF2-40B4-BE49-F238E27FC236}">
              <a16:creationId xmlns:a16="http://schemas.microsoft.com/office/drawing/2014/main" id="{9765C5A7-F8E0-429C-9F02-6C6764EA7CBB}"/>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596" name="Text Box 307">
          <a:extLst>
            <a:ext uri="{FF2B5EF4-FFF2-40B4-BE49-F238E27FC236}">
              <a16:creationId xmlns:a16="http://schemas.microsoft.com/office/drawing/2014/main" id="{88D8A10D-E259-490E-BC76-C66396B8E06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597" name="Text Box 308">
          <a:extLst>
            <a:ext uri="{FF2B5EF4-FFF2-40B4-BE49-F238E27FC236}">
              <a16:creationId xmlns:a16="http://schemas.microsoft.com/office/drawing/2014/main" id="{CAA22D5F-1EA6-4B9E-9239-EB237C8554C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5598" name="Text Box 309">
          <a:extLst>
            <a:ext uri="{FF2B5EF4-FFF2-40B4-BE49-F238E27FC236}">
              <a16:creationId xmlns:a16="http://schemas.microsoft.com/office/drawing/2014/main" id="{AF287BEC-3055-4A73-9A62-546C0AE0A475}"/>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5599" name="Text Box 310">
          <a:extLst>
            <a:ext uri="{FF2B5EF4-FFF2-40B4-BE49-F238E27FC236}">
              <a16:creationId xmlns:a16="http://schemas.microsoft.com/office/drawing/2014/main" id="{9F803D1B-8663-4CE5-9F9D-347036B8E974}"/>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5600" name="Text Box 311">
          <a:extLst>
            <a:ext uri="{FF2B5EF4-FFF2-40B4-BE49-F238E27FC236}">
              <a16:creationId xmlns:a16="http://schemas.microsoft.com/office/drawing/2014/main" id="{3B1FDCB8-520B-4928-9F17-DC9958CF8B17}"/>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5601" name="Text Box 312">
          <a:extLst>
            <a:ext uri="{FF2B5EF4-FFF2-40B4-BE49-F238E27FC236}">
              <a16:creationId xmlns:a16="http://schemas.microsoft.com/office/drawing/2014/main" id="{F994D2C2-7E61-4268-A5F2-8655CF888181}"/>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5602" name="Text Box 313">
          <a:extLst>
            <a:ext uri="{FF2B5EF4-FFF2-40B4-BE49-F238E27FC236}">
              <a16:creationId xmlns:a16="http://schemas.microsoft.com/office/drawing/2014/main" id="{639312BD-7167-4C45-9165-CD451FA2EF85}"/>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5603" name="Text Box 314">
          <a:extLst>
            <a:ext uri="{FF2B5EF4-FFF2-40B4-BE49-F238E27FC236}">
              <a16:creationId xmlns:a16="http://schemas.microsoft.com/office/drawing/2014/main" id="{0A72AD46-46E1-4F74-935A-12D4146130D1}"/>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5604" name="Text Box 315">
          <a:extLst>
            <a:ext uri="{FF2B5EF4-FFF2-40B4-BE49-F238E27FC236}">
              <a16:creationId xmlns:a16="http://schemas.microsoft.com/office/drawing/2014/main" id="{7AA4C001-C4C4-49F0-B830-02BD4E6878DD}"/>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5605" name="Text Box 316">
          <a:extLst>
            <a:ext uri="{FF2B5EF4-FFF2-40B4-BE49-F238E27FC236}">
              <a16:creationId xmlns:a16="http://schemas.microsoft.com/office/drawing/2014/main" id="{B9167D24-FF99-4E2E-ACCE-E530D0E60706}"/>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5606" name="Text Box 317">
          <a:extLst>
            <a:ext uri="{FF2B5EF4-FFF2-40B4-BE49-F238E27FC236}">
              <a16:creationId xmlns:a16="http://schemas.microsoft.com/office/drawing/2014/main" id="{E05ACD56-B04F-4F72-8037-978C99A6DF69}"/>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5607" name="Text Box 318">
          <a:extLst>
            <a:ext uri="{FF2B5EF4-FFF2-40B4-BE49-F238E27FC236}">
              <a16:creationId xmlns:a16="http://schemas.microsoft.com/office/drawing/2014/main" id="{585216F4-70B5-42F0-93A3-DEE572A2BFFA}"/>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5608" name="Text Box 319">
          <a:extLst>
            <a:ext uri="{FF2B5EF4-FFF2-40B4-BE49-F238E27FC236}">
              <a16:creationId xmlns:a16="http://schemas.microsoft.com/office/drawing/2014/main" id="{419A0ACA-CA59-49C4-9F17-77355DEDFDE7}"/>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5609" name="Text Box 320">
          <a:extLst>
            <a:ext uri="{FF2B5EF4-FFF2-40B4-BE49-F238E27FC236}">
              <a16:creationId xmlns:a16="http://schemas.microsoft.com/office/drawing/2014/main" id="{8FE60B02-60A2-497F-99A1-D9D1E68F9EFB}"/>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5610" name="Text Box 321">
          <a:extLst>
            <a:ext uri="{FF2B5EF4-FFF2-40B4-BE49-F238E27FC236}">
              <a16:creationId xmlns:a16="http://schemas.microsoft.com/office/drawing/2014/main" id="{38FCA27F-8D56-40C1-8725-659B9CFD959F}"/>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5611" name="Text Box 322">
          <a:extLst>
            <a:ext uri="{FF2B5EF4-FFF2-40B4-BE49-F238E27FC236}">
              <a16:creationId xmlns:a16="http://schemas.microsoft.com/office/drawing/2014/main" id="{C608E620-9222-4E61-AB08-CE8A56E2C7F6}"/>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5612" name="Text Box 323">
          <a:extLst>
            <a:ext uri="{FF2B5EF4-FFF2-40B4-BE49-F238E27FC236}">
              <a16:creationId xmlns:a16="http://schemas.microsoft.com/office/drawing/2014/main" id="{9B2EA75D-2B6E-4989-A924-D77D3A9F8C61}"/>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5613" name="Text Box 324">
          <a:extLst>
            <a:ext uri="{FF2B5EF4-FFF2-40B4-BE49-F238E27FC236}">
              <a16:creationId xmlns:a16="http://schemas.microsoft.com/office/drawing/2014/main" id="{FA3137AB-93BB-44DA-B017-F1C32C87D6DE}"/>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5614" name="Text Box 325">
          <a:extLst>
            <a:ext uri="{FF2B5EF4-FFF2-40B4-BE49-F238E27FC236}">
              <a16:creationId xmlns:a16="http://schemas.microsoft.com/office/drawing/2014/main" id="{A4476050-F867-4CBC-B4D0-9D1CF2046654}"/>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5615" name="Text Box 326">
          <a:extLst>
            <a:ext uri="{FF2B5EF4-FFF2-40B4-BE49-F238E27FC236}">
              <a16:creationId xmlns:a16="http://schemas.microsoft.com/office/drawing/2014/main" id="{E896A358-7A70-4C10-B4E8-7018162F3073}"/>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5616" name="Text Box 327">
          <a:extLst>
            <a:ext uri="{FF2B5EF4-FFF2-40B4-BE49-F238E27FC236}">
              <a16:creationId xmlns:a16="http://schemas.microsoft.com/office/drawing/2014/main" id="{F0C85028-C9C6-4718-B701-ADA68D46FE92}"/>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5617" name="Text Box 328">
          <a:extLst>
            <a:ext uri="{FF2B5EF4-FFF2-40B4-BE49-F238E27FC236}">
              <a16:creationId xmlns:a16="http://schemas.microsoft.com/office/drawing/2014/main" id="{8FAC4B8E-6211-4717-AE09-C258F03AA0A6}"/>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5618" name="Text Box 329">
          <a:extLst>
            <a:ext uri="{FF2B5EF4-FFF2-40B4-BE49-F238E27FC236}">
              <a16:creationId xmlns:a16="http://schemas.microsoft.com/office/drawing/2014/main" id="{5324487E-2D0D-438E-83AD-0D531F7DFC79}"/>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5619" name="Text Box 330">
          <a:extLst>
            <a:ext uri="{FF2B5EF4-FFF2-40B4-BE49-F238E27FC236}">
              <a16:creationId xmlns:a16="http://schemas.microsoft.com/office/drawing/2014/main" id="{2A247572-E707-474E-8D7A-974E88A6D55D}"/>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5620" name="Text Box 331">
          <a:extLst>
            <a:ext uri="{FF2B5EF4-FFF2-40B4-BE49-F238E27FC236}">
              <a16:creationId xmlns:a16="http://schemas.microsoft.com/office/drawing/2014/main" id="{93329635-BAD3-4787-84BF-48678486C58A}"/>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5621" name="Text Box 332">
          <a:extLst>
            <a:ext uri="{FF2B5EF4-FFF2-40B4-BE49-F238E27FC236}">
              <a16:creationId xmlns:a16="http://schemas.microsoft.com/office/drawing/2014/main" id="{9F060D8F-397A-4305-89F2-8EF56D0A9025}"/>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5622" name="Text Box 333">
          <a:extLst>
            <a:ext uri="{FF2B5EF4-FFF2-40B4-BE49-F238E27FC236}">
              <a16:creationId xmlns:a16="http://schemas.microsoft.com/office/drawing/2014/main" id="{3B811C5C-59F9-4702-A9A0-BD3F122F3C43}"/>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5623" name="Text Box 334">
          <a:extLst>
            <a:ext uri="{FF2B5EF4-FFF2-40B4-BE49-F238E27FC236}">
              <a16:creationId xmlns:a16="http://schemas.microsoft.com/office/drawing/2014/main" id="{0745FC94-DEF0-4986-AE0F-ABCAD01AAA13}"/>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5624" name="Text Box 335">
          <a:extLst>
            <a:ext uri="{FF2B5EF4-FFF2-40B4-BE49-F238E27FC236}">
              <a16:creationId xmlns:a16="http://schemas.microsoft.com/office/drawing/2014/main" id="{6BAA8E89-2F29-4FD5-A250-689A1B56E78A}"/>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5625" name="Text Box 336">
          <a:extLst>
            <a:ext uri="{FF2B5EF4-FFF2-40B4-BE49-F238E27FC236}">
              <a16:creationId xmlns:a16="http://schemas.microsoft.com/office/drawing/2014/main" id="{86F20357-DFBB-4A62-ACF1-A7F26C423BD8}"/>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5626" name="Text Box 337">
          <a:extLst>
            <a:ext uri="{FF2B5EF4-FFF2-40B4-BE49-F238E27FC236}">
              <a16:creationId xmlns:a16="http://schemas.microsoft.com/office/drawing/2014/main" id="{E06A776B-3217-4A78-8D39-29D121B1A7C5}"/>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627" name="Text Box 338">
          <a:extLst>
            <a:ext uri="{FF2B5EF4-FFF2-40B4-BE49-F238E27FC236}">
              <a16:creationId xmlns:a16="http://schemas.microsoft.com/office/drawing/2014/main" id="{B8B0F95F-BA83-46F7-8CFD-12F3EDCA056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628" name="Text Box 339">
          <a:extLst>
            <a:ext uri="{FF2B5EF4-FFF2-40B4-BE49-F238E27FC236}">
              <a16:creationId xmlns:a16="http://schemas.microsoft.com/office/drawing/2014/main" id="{7DA8DF5A-3419-45EC-9158-DC6B36E6FB3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5629" name="Text Box 340">
          <a:extLst>
            <a:ext uri="{FF2B5EF4-FFF2-40B4-BE49-F238E27FC236}">
              <a16:creationId xmlns:a16="http://schemas.microsoft.com/office/drawing/2014/main" id="{C24B881A-433F-4AAE-87FF-E6F66F05BC15}"/>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630" name="Text Box 341">
          <a:extLst>
            <a:ext uri="{FF2B5EF4-FFF2-40B4-BE49-F238E27FC236}">
              <a16:creationId xmlns:a16="http://schemas.microsoft.com/office/drawing/2014/main" id="{11F7E2A3-8207-44A7-8654-59B3DDEFC67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631" name="Text Box 342">
          <a:extLst>
            <a:ext uri="{FF2B5EF4-FFF2-40B4-BE49-F238E27FC236}">
              <a16:creationId xmlns:a16="http://schemas.microsoft.com/office/drawing/2014/main" id="{45CDF59D-854D-43B6-A163-1D52C2490FF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5632" name="Text Box 343">
          <a:extLst>
            <a:ext uri="{FF2B5EF4-FFF2-40B4-BE49-F238E27FC236}">
              <a16:creationId xmlns:a16="http://schemas.microsoft.com/office/drawing/2014/main" id="{D7EE1285-5C9D-4CDA-87DB-F61233AFEBE5}"/>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633" name="Text Box 344">
          <a:extLst>
            <a:ext uri="{FF2B5EF4-FFF2-40B4-BE49-F238E27FC236}">
              <a16:creationId xmlns:a16="http://schemas.microsoft.com/office/drawing/2014/main" id="{A402E96C-8D20-4A52-A17D-E71C2A08AF0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634" name="Text Box 345">
          <a:extLst>
            <a:ext uri="{FF2B5EF4-FFF2-40B4-BE49-F238E27FC236}">
              <a16:creationId xmlns:a16="http://schemas.microsoft.com/office/drawing/2014/main" id="{816C0FBE-75DD-42C2-9755-E1673D10E5A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5635" name="Text Box 346">
          <a:extLst>
            <a:ext uri="{FF2B5EF4-FFF2-40B4-BE49-F238E27FC236}">
              <a16:creationId xmlns:a16="http://schemas.microsoft.com/office/drawing/2014/main" id="{7CD3FA9D-25E6-4E68-9B1F-5B7679450708}"/>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5636" name="Text Box 347">
          <a:extLst>
            <a:ext uri="{FF2B5EF4-FFF2-40B4-BE49-F238E27FC236}">
              <a16:creationId xmlns:a16="http://schemas.microsoft.com/office/drawing/2014/main" id="{669FCD00-E92E-4D97-983C-679A13B1D190}"/>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5637" name="Text Box 348">
          <a:extLst>
            <a:ext uri="{FF2B5EF4-FFF2-40B4-BE49-F238E27FC236}">
              <a16:creationId xmlns:a16="http://schemas.microsoft.com/office/drawing/2014/main" id="{16BBEF06-D256-435E-B806-64379E0781EE}"/>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5638" name="Text Box 349">
          <a:extLst>
            <a:ext uri="{FF2B5EF4-FFF2-40B4-BE49-F238E27FC236}">
              <a16:creationId xmlns:a16="http://schemas.microsoft.com/office/drawing/2014/main" id="{D3C42172-3ED2-4218-AEEA-505E8350FC3C}"/>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5639" name="Text Box 350">
          <a:extLst>
            <a:ext uri="{FF2B5EF4-FFF2-40B4-BE49-F238E27FC236}">
              <a16:creationId xmlns:a16="http://schemas.microsoft.com/office/drawing/2014/main" id="{4D7ABBD4-A3FC-4416-BA05-6CD0C63FE509}"/>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5640" name="Text Box 351">
          <a:extLst>
            <a:ext uri="{FF2B5EF4-FFF2-40B4-BE49-F238E27FC236}">
              <a16:creationId xmlns:a16="http://schemas.microsoft.com/office/drawing/2014/main" id="{D3177E8C-5E9C-4DE4-894A-398E6985F776}"/>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5641" name="Text Box 352">
          <a:extLst>
            <a:ext uri="{FF2B5EF4-FFF2-40B4-BE49-F238E27FC236}">
              <a16:creationId xmlns:a16="http://schemas.microsoft.com/office/drawing/2014/main" id="{9E8F8034-3623-44E2-9CD7-D605D2FC144E}"/>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5642" name="Text Box 353">
          <a:extLst>
            <a:ext uri="{FF2B5EF4-FFF2-40B4-BE49-F238E27FC236}">
              <a16:creationId xmlns:a16="http://schemas.microsoft.com/office/drawing/2014/main" id="{B36BF549-3386-41DC-9DFF-160239007779}"/>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5643" name="Text Box 354">
          <a:extLst>
            <a:ext uri="{FF2B5EF4-FFF2-40B4-BE49-F238E27FC236}">
              <a16:creationId xmlns:a16="http://schemas.microsoft.com/office/drawing/2014/main" id="{45168E69-1EB7-43CF-B1D7-E72DB999A430}"/>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5644" name="Text Box 355">
          <a:extLst>
            <a:ext uri="{FF2B5EF4-FFF2-40B4-BE49-F238E27FC236}">
              <a16:creationId xmlns:a16="http://schemas.microsoft.com/office/drawing/2014/main" id="{54A0D800-576A-4226-A482-32BB67EDE0EF}"/>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5645" name="Text Box 356">
          <a:extLst>
            <a:ext uri="{FF2B5EF4-FFF2-40B4-BE49-F238E27FC236}">
              <a16:creationId xmlns:a16="http://schemas.microsoft.com/office/drawing/2014/main" id="{C831BA72-F2FB-41D7-BB0D-ABF9E9845E51}"/>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5646" name="Text Box 357">
          <a:extLst>
            <a:ext uri="{FF2B5EF4-FFF2-40B4-BE49-F238E27FC236}">
              <a16:creationId xmlns:a16="http://schemas.microsoft.com/office/drawing/2014/main" id="{2282707E-71A8-4C10-A34D-F39F78952470}"/>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5647" name="Text Box 358">
          <a:extLst>
            <a:ext uri="{FF2B5EF4-FFF2-40B4-BE49-F238E27FC236}">
              <a16:creationId xmlns:a16="http://schemas.microsoft.com/office/drawing/2014/main" id="{D7C51F62-D04A-42E0-8C9A-345556FCB801}"/>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5648" name="Text Box 359">
          <a:extLst>
            <a:ext uri="{FF2B5EF4-FFF2-40B4-BE49-F238E27FC236}">
              <a16:creationId xmlns:a16="http://schemas.microsoft.com/office/drawing/2014/main" id="{5188CE7B-3211-45B2-B77C-BF30CC269AD9}"/>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5649" name="Text Box 360">
          <a:extLst>
            <a:ext uri="{FF2B5EF4-FFF2-40B4-BE49-F238E27FC236}">
              <a16:creationId xmlns:a16="http://schemas.microsoft.com/office/drawing/2014/main" id="{F6D26DCB-663F-429C-B9D2-167B5FE866B8}"/>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5650" name="Text Box 361">
          <a:extLst>
            <a:ext uri="{FF2B5EF4-FFF2-40B4-BE49-F238E27FC236}">
              <a16:creationId xmlns:a16="http://schemas.microsoft.com/office/drawing/2014/main" id="{988F48D9-7A2A-489B-BFFF-B66D196DD482}"/>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5651" name="Text Box 362">
          <a:extLst>
            <a:ext uri="{FF2B5EF4-FFF2-40B4-BE49-F238E27FC236}">
              <a16:creationId xmlns:a16="http://schemas.microsoft.com/office/drawing/2014/main" id="{179F7DD7-8801-4DB8-813F-3E6FEF74C556}"/>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5652" name="Text Box 363">
          <a:extLst>
            <a:ext uri="{FF2B5EF4-FFF2-40B4-BE49-F238E27FC236}">
              <a16:creationId xmlns:a16="http://schemas.microsoft.com/office/drawing/2014/main" id="{2BABAE21-2A44-4A08-9020-055FF8C5447B}"/>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5653" name="Text Box 364">
          <a:extLst>
            <a:ext uri="{FF2B5EF4-FFF2-40B4-BE49-F238E27FC236}">
              <a16:creationId xmlns:a16="http://schemas.microsoft.com/office/drawing/2014/main" id="{840F499C-E0EF-4A59-A59D-4AFA087A3C55}"/>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5654" name="Text Box 365">
          <a:extLst>
            <a:ext uri="{FF2B5EF4-FFF2-40B4-BE49-F238E27FC236}">
              <a16:creationId xmlns:a16="http://schemas.microsoft.com/office/drawing/2014/main" id="{AC5647D8-8331-4742-BF19-6696C1DB0909}"/>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5655" name="Text Box 366">
          <a:extLst>
            <a:ext uri="{FF2B5EF4-FFF2-40B4-BE49-F238E27FC236}">
              <a16:creationId xmlns:a16="http://schemas.microsoft.com/office/drawing/2014/main" id="{392AF5EB-4BF4-4B0C-8B4B-0E445FD37EDA}"/>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5656" name="Text Box 367">
          <a:extLst>
            <a:ext uri="{FF2B5EF4-FFF2-40B4-BE49-F238E27FC236}">
              <a16:creationId xmlns:a16="http://schemas.microsoft.com/office/drawing/2014/main" id="{DCE5A5AF-EC3F-44E1-9032-22FFBAD50F50}"/>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5657" name="Text Box 368">
          <a:extLst>
            <a:ext uri="{FF2B5EF4-FFF2-40B4-BE49-F238E27FC236}">
              <a16:creationId xmlns:a16="http://schemas.microsoft.com/office/drawing/2014/main" id="{9934EC02-AF85-4E3A-9329-6DB0FAC6122F}"/>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5658" name="Text Box 369">
          <a:extLst>
            <a:ext uri="{FF2B5EF4-FFF2-40B4-BE49-F238E27FC236}">
              <a16:creationId xmlns:a16="http://schemas.microsoft.com/office/drawing/2014/main" id="{F01C5F55-BFB1-4920-B0FD-B123A6EF5527}"/>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5659" name="Text Box 370">
          <a:extLst>
            <a:ext uri="{FF2B5EF4-FFF2-40B4-BE49-F238E27FC236}">
              <a16:creationId xmlns:a16="http://schemas.microsoft.com/office/drawing/2014/main" id="{07818F8C-D702-4165-B045-9B6AD92EF5C2}"/>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5660" name="Text Box 371">
          <a:extLst>
            <a:ext uri="{FF2B5EF4-FFF2-40B4-BE49-F238E27FC236}">
              <a16:creationId xmlns:a16="http://schemas.microsoft.com/office/drawing/2014/main" id="{E914DC8D-77E6-400F-B073-1FF58CA2D3E3}"/>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5661" name="Text Box 372">
          <a:extLst>
            <a:ext uri="{FF2B5EF4-FFF2-40B4-BE49-F238E27FC236}">
              <a16:creationId xmlns:a16="http://schemas.microsoft.com/office/drawing/2014/main" id="{544E5DCA-416C-4B53-AD4F-9BDADF04B9A6}"/>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5662" name="Text Box 373">
          <a:extLst>
            <a:ext uri="{FF2B5EF4-FFF2-40B4-BE49-F238E27FC236}">
              <a16:creationId xmlns:a16="http://schemas.microsoft.com/office/drawing/2014/main" id="{A6730FBE-2227-4C81-889B-8937F5D76261}"/>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3"/>
    <xdr:sp macro="" textlink="">
      <xdr:nvSpPr>
        <xdr:cNvPr id="5663" name="Text Box 374">
          <a:extLst>
            <a:ext uri="{FF2B5EF4-FFF2-40B4-BE49-F238E27FC236}">
              <a16:creationId xmlns:a16="http://schemas.microsoft.com/office/drawing/2014/main" id="{9ADDE250-91B5-4C49-9006-330AF24C0300}"/>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664" name="Text Box 375">
          <a:extLst>
            <a:ext uri="{FF2B5EF4-FFF2-40B4-BE49-F238E27FC236}">
              <a16:creationId xmlns:a16="http://schemas.microsoft.com/office/drawing/2014/main" id="{1BB30DC3-8826-4D56-89E4-BADECC1C64F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665" name="Text Box 376">
          <a:extLst>
            <a:ext uri="{FF2B5EF4-FFF2-40B4-BE49-F238E27FC236}">
              <a16:creationId xmlns:a16="http://schemas.microsoft.com/office/drawing/2014/main" id="{9BF89EFA-F5C2-4765-9BDC-C17DB381CDA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3"/>
    <xdr:sp macro="" textlink="">
      <xdr:nvSpPr>
        <xdr:cNvPr id="5666" name="Text Box 377">
          <a:extLst>
            <a:ext uri="{FF2B5EF4-FFF2-40B4-BE49-F238E27FC236}">
              <a16:creationId xmlns:a16="http://schemas.microsoft.com/office/drawing/2014/main" id="{B1543146-CEFF-4498-A1CB-4BEBC1DD0749}"/>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667" name="Text Box 378">
          <a:extLst>
            <a:ext uri="{FF2B5EF4-FFF2-40B4-BE49-F238E27FC236}">
              <a16:creationId xmlns:a16="http://schemas.microsoft.com/office/drawing/2014/main" id="{D453D147-E9B1-4D06-B968-5D5776001D48}"/>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668" name="Text Box 379">
          <a:extLst>
            <a:ext uri="{FF2B5EF4-FFF2-40B4-BE49-F238E27FC236}">
              <a16:creationId xmlns:a16="http://schemas.microsoft.com/office/drawing/2014/main" id="{BB8592F3-D521-4DBB-92DA-56E952DCCA1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3"/>
    <xdr:sp macro="" textlink="">
      <xdr:nvSpPr>
        <xdr:cNvPr id="5669" name="Text Box 380">
          <a:extLst>
            <a:ext uri="{FF2B5EF4-FFF2-40B4-BE49-F238E27FC236}">
              <a16:creationId xmlns:a16="http://schemas.microsoft.com/office/drawing/2014/main" id="{64C4C931-66B0-4F0D-865F-DAA72FEEE0DF}"/>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670" name="Text Box 381">
          <a:extLst>
            <a:ext uri="{FF2B5EF4-FFF2-40B4-BE49-F238E27FC236}">
              <a16:creationId xmlns:a16="http://schemas.microsoft.com/office/drawing/2014/main" id="{C2A9039E-2ABD-437E-A9F8-1BAD3CADBE6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671" name="Text Box 382">
          <a:extLst>
            <a:ext uri="{FF2B5EF4-FFF2-40B4-BE49-F238E27FC236}">
              <a16:creationId xmlns:a16="http://schemas.microsoft.com/office/drawing/2014/main" id="{A7C242A6-1126-4C3D-9EE4-924436CA0B08}"/>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5672" name="Text Box 383">
          <a:extLst>
            <a:ext uri="{FF2B5EF4-FFF2-40B4-BE49-F238E27FC236}">
              <a16:creationId xmlns:a16="http://schemas.microsoft.com/office/drawing/2014/main" id="{9654EB57-65F9-433E-A1C3-26F02DA13D5F}"/>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5673" name="Text Box 384">
          <a:extLst>
            <a:ext uri="{FF2B5EF4-FFF2-40B4-BE49-F238E27FC236}">
              <a16:creationId xmlns:a16="http://schemas.microsoft.com/office/drawing/2014/main" id="{EBB2CA66-9832-4735-A4C6-AAC6C6BBC171}"/>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5674" name="Text Box 385">
          <a:extLst>
            <a:ext uri="{FF2B5EF4-FFF2-40B4-BE49-F238E27FC236}">
              <a16:creationId xmlns:a16="http://schemas.microsoft.com/office/drawing/2014/main" id="{FB8AE1CA-ED65-4639-A6F1-8E0CE86B1F8E}"/>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5675" name="Text Box 386">
          <a:extLst>
            <a:ext uri="{FF2B5EF4-FFF2-40B4-BE49-F238E27FC236}">
              <a16:creationId xmlns:a16="http://schemas.microsoft.com/office/drawing/2014/main" id="{82CAC57E-C4D7-4ADD-8452-52E574207AA2}"/>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5676" name="Text Box 387">
          <a:extLst>
            <a:ext uri="{FF2B5EF4-FFF2-40B4-BE49-F238E27FC236}">
              <a16:creationId xmlns:a16="http://schemas.microsoft.com/office/drawing/2014/main" id="{75EECA7E-BDFD-4FCE-A692-A082AD4532E6}"/>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5677" name="Text Box 388">
          <a:extLst>
            <a:ext uri="{FF2B5EF4-FFF2-40B4-BE49-F238E27FC236}">
              <a16:creationId xmlns:a16="http://schemas.microsoft.com/office/drawing/2014/main" id="{63E03627-83D1-4710-B9A7-0B1DBF8894D6}"/>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5678" name="Text Box 389">
          <a:extLst>
            <a:ext uri="{FF2B5EF4-FFF2-40B4-BE49-F238E27FC236}">
              <a16:creationId xmlns:a16="http://schemas.microsoft.com/office/drawing/2014/main" id="{27F78DA5-34B8-4D4A-BAA1-5CF9B92355A2}"/>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5679" name="Text Box 390">
          <a:extLst>
            <a:ext uri="{FF2B5EF4-FFF2-40B4-BE49-F238E27FC236}">
              <a16:creationId xmlns:a16="http://schemas.microsoft.com/office/drawing/2014/main" id="{382A193F-59A8-4227-8744-15246F29284B}"/>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5680" name="Text Box 391">
          <a:extLst>
            <a:ext uri="{FF2B5EF4-FFF2-40B4-BE49-F238E27FC236}">
              <a16:creationId xmlns:a16="http://schemas.microsoft.com/office/drawing/2014/main" id="{9EDA2822-ED1B-40DD-8EDD-9FD3B5F24D25}"/>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5681" name="Text Box 392">
          <a:extLst>
            <a:ext uri="{FF2B5EF4-FFF2-40B4-BE49-F238E27FC236}">
              <a16:creationId xmlns:a16="http://schemas.microsoft.com/office/drawing/2014/main" id="{1489B5E1-D648-4930-9DE4-35A18DB9ACB0}"/>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5682" name="Text Box 393">
          <a:extLst>
            <a:ext uri="{FF2B5EF4-FFF2-40B4-BE49-F238E27FC236}">
              <a16:creationId xmlns:a16="http://schemas.microsoft.com/office/drawing/2014/main" id="{11E5D31D-C5A3-4AFD-9F31-BF0BFDD93FE3}"/>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5683" name="Text Box 394">
          <a:extLst>
            <a:ext uri="{FF2B5EF4-FFF2-40B4-BE49-F238E27FC236}">
              <a16:creationId xmlns:a16="http://schemas.microsoft.com/office/drawing/2014/main" id="{A1DEFC5E-3814-4EAD-AC5B-AD1DD88326D5}"/>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5684" name="Text Box 395">
          <a:extLst>
            <a:ext uri="{FF2B5EF4-FFF2-40B4-BE49-F238E27FC236}">
              <a16:creationId xmlns:a16="http://schemas.microsoft.com/office/drawing/2014/main" id="{8C5163E4-CC33-42F5-ACD1-4F418F2A3628}"/>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5685" name="Text Box 396">
          <a:extLst>
            <a:ext uri="{FF2B5EF4-FFF2-40B4-BE49-F238E27FC236}">
              <a16:creationId xmlns:a16="http://schemas.microsoft.com/office/drawing/2014/main" id="{E79A5BB2-A207-4E93-90C1-260C0A3F5185}"/>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5686" name="Text Box 397">
          <a:extLst>
            <a:ext uri="{FF2B5EF4-FFF2-40B4-BE49-F238E27FC236}">
              <a16:creationId xmlns:a16="http://schemas.microsoft.com/office/drawing/2014/main" id="{E56BB70A-478B-4652-99BC-839749639868}"/>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5687" name="Text Box 398">
          <a:extLst>
            <a:ext uri="{FF2B5EF4-FFF2-40B4-BE49-F238E27FC236}">
              <a16:creationId xmlns:a16="http://schemas.microsoft.com/office/drawing/2014/main" id="{CDD56357-5F9B-4C8B-A033-C818CD21EFB9}"/>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5688" name="Text Box 399">
          <a:extLst>
            <a:ext uri="{FF2B5EF4-FFF2-40B4-BE49-F238E27FC236}">
              <a16:creationId xmlns:a16="http://schemas.microsoft.com/office/drawing/2014/main" id="{8A6455E0-1D4B-4435-BFAB-D5B135537D4D}"/>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5689" name="Text Box 400">
          <a:extLst>
            <a:ext uri="{FF2B5EF4-FFF2-40B4-BE49-F238E27FC236}">
              <a16:creationId xmlns:a16="http://schemas.microsoft.com/office/drawing/2014/main" id="{EFA08A35-67B2-46EA-BB61-5EBED43187C8}"/>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5690" name="Text Box 401">
          <a:extLst>
            <a:ext uri="{FF2B5EF4-FFF2-40B4-BE49-F238E27FC236}">
              <a16:creationId xmlns:a16="http://schemas.microsoft.com/office/drawing/2014/main" id="{A2EAB511-A815-46D1-883E-9BCA66489644}"/>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5691" name="Text Box 402">
          <a:extLst>
            <a:ext uri="{FF2B5EF4-FFF2-40B4-BE49-F238E27FC236}">
              <a16:creationId xmlns:a16="http://schemas.microsoft.com/office/drawing/2014/main" id="{0288B27F-8A0F-4C7A-8AA5-B332D1A6B4A8}"/>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5692" name="Text Box 403">
          <a:extLst>
            <a:ext uri="{FF2B5EF4-FFF2-40B4-BE49-F238E27FC236}">
              <a16:creationId xmlns:a16="http://schemas.microsoft.com/office/drawing/2014/main" id="{23F240AD-3C79-4601-8FE5-6F477138CB04}"/>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5693" name="Text Box 404">
          <a:extLst>
            <a:ext uri="{FF2B5EF4-FFF2-40B4-BE49-F238E27FC236}">
              <a16:creationId xmlns:a16="http://schemas.microsoft.com/office/drawing/2014/main" id="{DB81C969-567F-4CF4-B6CF-4C1F37EC048F}"/>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5694" name="Text Box 405">
          <a:extLst>
            <a:ext uri="{FF2B5EF4-FFF2-40B4-BE49-F238E27FC236}">
              <a16:creationId xmlns:a16="http://schemas.microsoft.com/office/drawing/2014/main" id="{E3C832D7-B1FF-4D62-AE94-1E7BA8CAF064}"/>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5695" name="Text Box 406">
          <a:extLst>
            <a:ext uri="{FF2B5EF4-FFF2-40B4-BE49-F238E27FC236}">
              <a16:creationId xmlns:a16="http://schemas.microsoft.com/office/drawing/2014/main" id="{2495770F-EDCF-426E-98CE-E90BD77E80D8}"/>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5696" name="Text Box 407">
          <a:extLst>
            <a:ext uri="{FF2B5EF4-FFF2-40B4-BE49-F238E27FC236}">
              <a16:creationId xmlns:a16="http://schemas.microsoft.com/office/drawing/2014/main" id="{C3B4058C-5AF7-49FF-8158-DD78F5860ADB}"/>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5697" name="Text Box 408">
          <a:extLst>
            <a:ext uri="{FF2B5EF4-FFF2-40B4-BE49-F238E27FC236}">
              <a16:creationId xmlns:a16="http://schemas.microsoft.com/office/drawing/2014/main" id="{6CCDBA3A-6702-4FE7-87E3-1CFAD0FB714F}"/>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5698" name="Text Box 409">
          <a:extLst>
            <a:ext uri="{FF2B5EF4-FFF2-40B4-BE49-F238E27FC236}">
              <a16:creationId xmlns:a16="http://schemas.microsoft.com/office/drawing/2014/main" id="{ADAF9B18-2438-45B4-870C-73B6322F6FF8}"/>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3"/>
    <xdr:sp macro="" textlink="">
      <xdr:nvSpPr>
        <xdr:cNvPr id="5699" name="Text Box 410">
          <a:extLst>
            <a:ext uri="{FF2B5EF4-FFF2-40B4-BE49-F238E27FC236}">
              <a16:creationId xmlns:a16="http://schemas.microsoft.com/office/drawing/2014/main" id="{F8E09A2E-5FFD-4CAD-8292-003BED7CF41E}"/>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7"/>
    <xdr:sp macro="" textlink="">
      <xdr:nvSpPr>
        <xdr:cNvPr id="5700" name="Text Box 411">
          <a:extLst>
            <a:ext uri="{FF2B5EF4-FFF2-40B4-BE49-F238E27FC236}">
              <a16:creationId xmlns:a16="http://schemas.microsoft.com/office/drawing/2014/main" id="{8B9584F9-8A13-4837-9462-BE730FDDC77F}"/>
            </a:ext>
          </a:extLst>
        </xdr:cNvPr>
        <xdr:cNvSpPr txBox="1">
          <a:spLocks noChangeArrowheads="1"/>
        </xdr:cNvSpPr>
      </xdr:nvSpPr>
      <xdr:spPr bwMode="auto">
        <a:xfrm>
          <a:off x="1076325" y="343852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701" name="Text Box 412">
          <a:extLst>
            <a:ext uri="{FF2B5EF4-FFF2-40B4-BE49-F238E27FC236}">
              <a16:creationId xmlns:a16="http://schemas.microsoft.com/office/drawing/2014/main" id="{4A1700C9-DC1A-458F-8307-CC65064CF2E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702" name="Text Box 413">
          <a:extLst>
            <a:ext uri="{FF2B5EF4-FFF2-40B4-BE49-F238E27FC236}">
              <a16:creationId xmlns:a16="http://schemas.microsoft.com/office/drawing/2014/main" id="{44FE3644-B1CF-4FDF-8C59-92E3B60EE27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7"/>
    <xdr:sp macro="" textlink="">
      <xdr:nvSpPr>
        <xdr:cNvPr id="5703" name="Text Box 414">
          <a:extLst>
            <a:ext uri="{FF2B5EF4-FFF2-40B4-BE49-F238E27FC236}">
              <a16:creationId xmlns:a16="http://schemas.microsoft.com/office/drawing/2014/main" id="{BAB8ED06-2C88-49E0-8A37-2BC2FE14CAFC}"/>
            </a:ext>
          </a:extLst>
        </xdr:cNvPr>
        <xdr:cNvSpPr txBox="1">
          <a:spLocks noChangeArrowheads="1"/>
        </xdr:cNvSpPr>
      </xdr:nvSpPr>
      <xdr:spPr bwMode="auto">
        <a:xfrm>
          <a:off x="1076325" y="343852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704" name="Text Box 415">
          <a:extLst>
            <a:ext uri="{FF2B5EF4-FFF2-40B4-BE49-F238E27FC236}">
              <a16:creationId xmlns:a16="http://schemas.microsoft.com/office/drawing/2014/main" id="{46C2D373-7155-42DC-9AE2-1489EAFCAE7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705" name="Text Box 416">
          <a:extLst>
            <a:ext uri="{FF2B5EF4-FFF2-40B4-BE49-F238E27FC236}">
              <a16:creationId xmlns:a16="http://schemas.microsoft.com/office/drawing/2014/main" id="{79FA73B3-166C-4441-A8D5-041FED809DD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7"/>
    <xdr:sp macro="" textlink="">
      <xdr:nvSpPr>
        <xdr:cNvPr id="5706" name="Text Box 417">
          <a:extLst>
            <a:ext uri="{FF2B5EF4-FFF2-40B4-BE49-F238E27FC236}">
              <a16:creationId xmlns:a16="http://schemas.microsoft.com/office/drawing/2014/main" id="{52E9FD91-85C3-4B51-BE2D-40962E9C1DB8}"/>
            </a:ext>
          </a:extLst>
        </xdr:cNvPr>
        <xdr:cNvSpPr txBox="1">
          <a:spLocks noChangeArrowheads="1"/>
        </xdr:cNvSpPr>
      </xdr:nvSpPr>
      <xdr:spPr bwMode="auto">
        <a:xfrm>
          <a:off x="1076325" y="343852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707" name="Text Box 418">
          <a:extLst>
            <a:ext uri="{FF2B5EF4-FFF2-40B4-BE49-F238E27FC236}">
              <a16:creationId xmlns:a16="http://schemas.microsoft.com/office/drawing/2014/main" id="{5A2DFF0E-4041-4E14-A5F4-FABB0EE0C29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708" name="Text Box 419">
          <a:extLst>
            <a:ext uri="{FF2B5EF4-FFF2-40B4-BE49-F238E27FC236}">
              <a16:creationId xmlns:a16="http://schemas.microsoft.com/office/drawing/2014/main" id="{CD6A818B-5AD8-407D-BBAE-715D7069EC4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5709" name="Text Box 420">
          <a:extLst>
            <a:ext uri="{FF2B5EF4-FFF2-40B4-BE49-F238E27FC236}">
              <a16:creationId xmlns:a16="http://schemas.microsoft.com/office/drawing/2014/main" id="{740A0268-0B3A-4AAB-B9D5-E5FCAD3C993E}"/>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5710" name="Text Box 421">
          <a:extLst>
            <a:ext uri="{FF2B5EF4-FFF2-40B4-BE49-F238E27FC236}">
              <a16:creationId xmlns:a16="http://schemas.microsoft.com/office/drawing/2014/main" id="{BF57181B-35F2-453A-8035-24A74F6B1994}"/>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5711" name="Text Box 422">
          <a:extLst>
            <a:ext uri="{FF2B5EF4-FFF2-40B4-BE49-F238E27FC236}">
              <a16:creationId xmlns:a16="http://schemas.microsoft.com/office/drawing/2014/main" id="{0FC77E8F-EFEE-4CE2-958D-531DF604F540}"/>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5712" name="Text Box 423">
          <a:extLst>
            <a:ext uri="{FF2B5EF4-FFF2-40B4-BE49-F238E27FC236}">
              <a16:creationId xmlns:a16="http://schemas.microsoft.com/office/drawing/2014/main" id="{BCF9AE4B-69A0-438A-A80A-291EB0BBAD08}"/>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5713" name="Text Box 424">
          <a:extLst>
            <a:ext uri="{FF2B5EF4-FFF2-40B4-BE49-F238E27FC236}">
              <a16:creationId xmlns:a16="http://schemas.microsoft.com/office/drawing/2014/main" id="{01E612FF-47BF-4E2B-81B0-CCECDBEA71DB}"/>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5714" name="Text Box 425">
          <a:extLst>
            <a:ext uri="{FF2B5EF4-FFF2-40B4-BE49-F238E27FC236}">
              <a16:creationId xmlns:a16="http://schemas.microsoft.com/office/drawing/2014/main" id="{E848C61D-9B59-4210-92AB-32B0724713E1}"/>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5715" name="Text Box 426">
          <a:extLst>
            <a:ext uri="{FF2B5EF4-FFF2-40B4-BE49-F238E27FC236}">
              <a16:creationId xmlns:a16="http://schemas.microsoft.com/office/drawing/2014/main" id="{197A1331-70B3-41DD-976A-B115E7236E8E}"/>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5716" name="Text Box 427">
          <a:extLst>
            <a:ext uri="{FF2B5EF4-FFF2-40B4-BE49-F238E27FC236}">
              <a16:creationId xmlns:a16="http://schemas.microsoft.com/office/drawing/2014/main" id="{D155A3C1-4BF0-46D8-8020-462407D93A2A}"/>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5717" name="Text Box 428">
          <a:extLst>
            <a:ext uri="{FF2B5EF4-FFF2-40B4-BE49-F238E27FC236}">
              <a16:creationId xmlns:a16="http://schemas.microsoft.com/office/drawing/2014/main" id="{E0292642-868F-407F-BB82-94B346D5501B}"/>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5718" name="Text Box 429">
          <a:extLst>
            <a:ext uri="{FF2B5EF4-FFF2-40B4-BE49-F238E27FC236}">
              <a16:creationId xmlns:a16="http://schemas.microsoft.com/office/drawing/2014/main" id="{D88049FF-BFF0-4758-99F1-9CB4B79D2DFC}"/>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5719" name="Text Box 430">
          <a:extLst>
            <a:ext uri="{FF2B5EF4-FFF2-40B4-BE49-F238E27FC236}">
              <a16:creationId xmlns:a16="http://schemas.microsoft.com/office/drawing/2014/main" id="{44863D41-AA4C-424B-A48E-0FDE82D28742}"/>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5720" name="Text Box 431">
          <a:extLst>
            <a:ext uri="{FF2B5EF4-FFF2-40B4-BE49-F238E27FC236}">
              <a16:creationId xmlns:a16="http://schemas.microsoft.com/office/drawing/2014/main" id="{B9A9E6C7-18AB-4A57-B0C2-CC87B7489F60}"/>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5721" name="Text Box 432">
          <a:extLst>
            <a:ext uri="{FF2B5EF4-FFF2-40B4-BE49-F238E27FC236}">
              <a16:creationId xmlns:a16="http://schemas.microsoft.com/office/drawing/2014/main" id="{95391DAF-3595-4FBA-807A-74D4A4043774}"/>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5722" name="Text Box 433">
          <a:extLst>
            <a:ext uri="{FF2B5EF4-FFF2-40B4-BE49-F238E27FC236}">
              <a16:creationId xmlns:a16="http://schemas.microsoft.com/office/drawing/2014/main" id="{E371F5FE-0DEE-4EE1-9A72-E842920F7FE6}"/>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5723" name="Text Box 434">
          <a:extLst>
            <a:ext uri="{FF2B5EF4-FFF2-40B4-BE49-F238E27FC236}">
              <a16:creationId xmlns:a16="http://schemas.microsoft.com/office/drawing/2014/main" id="{4CFD1FC6-422E-451D-800F-4F2B11D176EA}"/>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5724" name="Text Box 435">
          <a:extLst>
            <a:ext uri="{FF2B5EF4-FFF2-40B4-BE49-F238E27FC236}">
              <a16:creationId xmlns:a16="http://schemas.microsoft.com/office/drawing/2014/main" id="{FC5338B7-F59B-40CF-8D75-86E641867EB7}"/>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5725" name="Text Box 436">
          <a:extLst>
            <a:ext uri="{FF2B5EF4-FFF2-40B4-BE49-F238E27FC236}">
              <a16:creationId xmlns:a16="http://schemas.microsoft.com/office/drawing/2014/main" id="{67CFB5FB-2D16-40CD-A606-CF3A9995D9C5}"/>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5726" name="Text Box 437">
          <a:extLst>
            <a:ext uri="{FF2B5EF4-FFF2-40B4-BE49-F238E27FC236}">
              <a16:creationId xmlns:a16="http://schemas.microsoft.com/office/drawing/2014/main" id="{75DF6538-7A4C-449D-B117-F9CB878F2E4C}"/>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5727" name="Text Box 438">
          <a:extLst>
            <a:ext uri="{FF2B5EF4-FFF2-40B4-BE49-F238E27FC236}">
              <a16:creationId xmlns:a16="http://schemas.microsoft.com/office/drawing/2014/main" id="{69C8AA4A-4714-4077-A136-F77B86777A88}"/>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5728" name="Text Box 439">
          <a:extLst>
            <a:ext uri="{FF2B5EF4-FFF2-40B4-BE49-F238E27FC236}">
              <a16:creationId xmlns:a16="http://schemas.microsoft.com/office/drawing/2014/main" id="{0E05928E-BD3D-4A80-9AA3-AB899EA09BE7}"/>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5729" name="Text Box 440">
          <a:extLst>
            <a:ext uri="{FF2B5EF4-FFF2-40B4-BE49-F238E27FC236}">
              <a16:creationId xmlns:a16="http://schemas.microsoft.com/office/drawing/2014/main" id="{0465E022-4A97-46C9-BD4F-B2A3EEB3DD67}"/>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5730" name="Text Box 441">
          <a:extLst>
            <a:ext uri="{FF2B5EF4-FFF2-40B4-BE49-F238E27FC236}">
              <a16:creationId xmlns:a16="http://schemas.microsoft.com/office/drawing/2014/main" id="{158A7765-145D-482A-A458-B2B85EF132A7}"/>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5731" name="Text Box 442">
          <a:extLst>
            <a:ext uri="{FF2B5EF4-FFF2-40B4-BE49-F238E27FC236}">
              <a16:creationId xmlns:a16="http://schemas.microsoft.com/office/drawing/2014/main" id="{4B135358-0415-453D-8A54-50BFEA27B33C}"/>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5732" name="Text Box 443">
          <a:extLst>
            <a:ext uri="{FF2B5EF4-FFF2-40B4-BE49-F238E27FC236}">
              <a16:creationId xmlns:a16="http://schemas.microsoft.com/office/drawing/2014/main" id="{4F85711A-F168-47EA-A9FC-90936CB4ACAA}"/>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5733" name="Text Box 444">
          <a:extLst>
            <a:ext uri="{FF2B5EF4-FFF2-40B4-BE49-F238E27FC236}">
              <a16:creationId xmlns:a16="http://schemas.microsoft.com/office/drawing/2014/main" id="{205FB051-03CE-49AA-B9A9-7E6CA172DDE7}"/>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5734" name="Text Box 445">
          <a:extLst>
            <a:ext uri="{FF2B5EF4-FFF2-40B4-BE49-F238E27FC236}">
              <a16:creationId xmlns:a16="http://schemas.microsoft.com/office/drawing/2014/main" id="{AB39309D-8D45-443C-A7DB-B0F8ED9B7E00}"/>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5735" name="Text Box 446">
          <a:extLst>
            <a:ext uri="{FF2B5EF4-FFF2-40B4-BE49-F238E27FC236}">
              <a16:creationId xmlns:a16="http://schemas.microsoft.com/office/drawing/2014/main" id="{8E6AE1E5-F461-4D55-A369-BEEF525076E3}"/>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7"/>
    <xdr:sp macro="" textlink="">
      <xdr:nvSpPr>
        <xdr:cNvPr id="5736" name="Text Box 447">
          <a:extLst>
            <a:ext uri="{FF2B5EF4-FFF2-40B4-BE49-F238E27FC236}">
              <a16:creationId xmlns:a16="http://schemas.microsoft.com/office/drawing/2014/main" id="{B3BE0260-3C36-4CE7-82CF-D5111EA0F832}"/>
            </a:ext>
          </a:extLst>
        </xdr:cNvPr>
        <xdr:cNvSpPr txBox="1">
          <a:spLocks noChangeArrowheads="1"/>
        </xdr:cNvSpPr>
      </xdr:nvSpPr>
      <xdr:spPr bwMode="auto">
        <a:xfrm>
          <a:off x="1076325" y="343852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737" name="Text Box 448">
          <a:extLst>
            <a:ext uri="{FF2B5EF4-FFF2-40B4-BE49-F238E27FC236}">
              <a16:creationId xmlns:a16="http://schemas.microsoft.com/office/drawing/2014/main" id="{F5C7A309-DC17-4AEF-B76C-2CFFFDBD4BE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738" name="Text Box 449">
          <a:extLst>
            <a:ext uri="{FF2B5EF4-FFF2-40B4-BE49-F238E27FC236}">
              <a16:creationId xmlns:a16="http://schemas.microsoft.com/office/drawing/2014/main" id="{8241FA75-4E47-4CB1-AE8E-2074AC89EB6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5739" name="Text Box 450">
          <a:extLst>
            <a:ext uri="{FF2B5EF4-FFF2-40B4-BE49-F238E27FC236}">
              <a16:creationId xmlns:a16="http://schemas.microsoft.com/office/drawing/2014/main" id="{A5B37E86-CFFB-4CD1-A661-DEF490E9BA33}"/>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740" name="Text Box 451">
          <a:extLst>
            <a:ext uri="{FF2B5EF4-FFF2-40B4-BE49-F238E27FC236}">
              <a16:creationId xmlns:a16="http://schemas.microsoft.com/office/drawing/2014/main" id="{DB926A33-601F-4623-A41E-1BD09E6064F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741" name="Text Box 452">
          <a:extLst>
            <a:ext uri="{FF2B5EF4-FFF2-40B4-BE49-F238E27FC236}">
              <a16:creationId xmlns:a16="http://schemas.microsoft.com/office/drawing/2014/main" id="{8267A0B9-2267-4368-96E8-7EED86B4573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5742" name="Text Box 453">
          <a:extLst>
            <a:ext uri="{FF2B5EF4-FFF2-40B4-BE49-F238E27FC236}">
              <a16:creationId xmlns:a16="http://schemas.microsoft.com/office/drawing/2014/main" id="{F7391A47-3F73-45C6-81E4-379D80045ECD}"/>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743" name="Text Box 454">
          <a:extLst>
            <a:ext uri="{FF2B5EF4-FFF2-40B4-BE49-F238E27FC236}">
              <a16:creationId xmlns:a16="http://schemas.microsoft.com/office/drawing/2014/main" id="{3D096561-5C8A-43AF-AE80-18C19345356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744" name="Text Box 455">
          <a:extLst>
            <a:ext uri="{FF2B5EF4-FFF2-40B4-BE49-F238E27FC236}">
              <a16:creationId xmlns:a16="http://schemas.microsoft.com/office/drawing/2014/main" id="{D38D5D8F-507C-4DF9-A3C5-298C6B500F2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5745" name="Text Box 456">
          <a:extLst>
            <a:ext uri="{FF2B5EF4-FFF2-40B4-BE49-F238E27FC236}">
              <a16:creationId xmlns:a16="http://schemas.microsoft.com/office/drawing/2014/main" id="{FC9D4555-D7B3-4D89-920A-352ED7AE579F}"/>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5746" name="Text Box 457">
          <a:extLst>
            <a:ext uri="{FF2B5EF4-FFF2-40B4-BE49-F238E27FC236}">
              <a16:creationId xmlns:a16="http://schemas.microsoft.com/office/drawing/2014/main" id="{B6EE43F6-8A7B-495A-8001-C3D7F24B98A4}"/>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747" name="Text Box 458">
          <a:extLst>
            <a:ext uri="{FF2B5EF4-FFF2-40B4-BE49-F238E27FC236}">
              <a16:creationId xmlns:a16="http://schemas.microsoft.com/office/drawing/2014/main" id="{9DBA967A-4FB8-4EE7-8955-AFC6F4C6E92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748" name="Text Box 459">
          <a:extLst>
            <a:ext uri="{FF2B5EF4-FFF2-40B4-BE49-F238E27FC236}">
              <a16:creationId xmlns:a16="http://schemas.microsoft.com/office/drawing/2014/main" id="{7DF304F5-FFCB-4005-BA91-23D7062132C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5749" name="Text Box 460">
          <a:extLst>
            <a:ext uri="{FF2B5EF4-FFF2-40B4-BE49-F238E27FC236}">
              <a16:creationId xmlns:a16="http://schemas.microsoft.com/office/drawing/2014/main" id="{76364A10-AD56-4782-8C0A-FC48F6661AC7}"/>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750" name="Text Box 461">
          <a:extLst>
            <a:ext uri="{FF2B5EF4-FFF2-40B4-BE49-F238E27FC236}">
              <a16:creationId xmlns:a16="http://schemas.microsoft.com/office/drawing/2014/main" id="{19595BFC-DD2F-4407-886A-606EFF3A232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751" name="Text Box 462">
          <a:extLst>
            <a:ext uri="{FF2B5EF4-FFF2-40B4-BE49-F238E27FC236}">
              <a16:creationId xmlns:a16="http://schemas.microsoft.com/office/drawing/2014/main" id="{4B5281B1-A812-4B1A-8122-369B1D5A374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5752" name="Text Box 463">
          <a:extLst>
            <a:ext uri="{FF2B5EF4-FFF2-40B4-BE49-F238E27FC236}">
              <a16:creationId xmlns:a16="http://schemas.microsoft.com/office/drawing/2014/main" id="{1B8F9057-8DF0-4626-9DD3-48269448EAF9}"/>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753" name="Text Box 464">
          <a:extLst>
            <a:ext uri="{FF2B5EF4-FFF2-40B4-BE49-F238E27FC236}">
              <a16:creationId xmlns:a16="http://schemas.microsoft.com/office/drawing/2014/main" id="{87D64A52-8DEF-439F-BCE2-48C7504E68F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754" name="Text Box 465">
          <a:extLst>
            <a:ext uri="{FF2B5EF4-FFF2-40B4-BE49-F238E27FC236}">
              <a16:creationId xmlns:a16="http://schemas.microsoft.com/office/drawing/2014/main" id="{34E4F5F5-991F-46CA-8672-B291C610226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5755" name="Text Box 466">
          <a:extLst>
            <a:ext uri="{FF2B5EF4-FFF2-40B4-BE49-F238E27FC236}">
              <a16:creationId xmlns:a16="http://schemas.microsoft.com/office/drawing/2014/main" id="{F65ED9D3-6509-4C9A-8F51-33C60DA375B9}"/>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5756" name="Text Box 467">
          <a:extLst>
            <a:ext uri="{FF2B5EF4-FFF2-40B4-BE49-F238E27FC236}">
              <a16:creationId xmlns:a16="http://schemas.microsoft.com/office/drawing/2014/main" id="{E5A38948-1A4E-48DA-97ED-EC1E2AB7F712}"/>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757" name="Text Box 468">
          <a:extLst>
            <a:ext uri="{FF2B5EF4-FFF2-40B4-BE49-F238E27FC236}">
              <a16:creationId xmlns:a16="http://schemas.microsoft.com/office/drawing/2014/main" id="{ED270BC0-9E72-4734-B21C-2C2D538BA17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758" name="Text Box 469">
          <a:extLst>
            <a:ext uri="{FF2B5EF4-FFF2-40B4-BE49-F238E27FC236}">
              <a16:creationId xmlns:a16="http://schemas.microsoft.com/office/drawing/2014/main" id="{BF5799E4-28AD-4F83-A5D4-3FC03DC3880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5759" name="Text Box 470">
          <a:extLst>
            <a:ext uri="{FF2B5EF4-FFF2-40B4-BE49-F238E27FC236}">
              <a16:creationId xmlns:a16="http://schemas.microsoft.com/office/drawing/2014/main" id="{B2357855-1663-4A19-90AF-9B7999AF2C3F}"/>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760" name="Text Box 471">
          <a:extLst>
            <a:ext uri="{FF2B5EF4-FFF2-40B4-BE49-F238E27FC236}">
              <a16:creationId xmlns:a16="http://schemas.microsoft.com/office/drawing/2014/main" id="{9D21A966-F866-4E77-9929-FEE8ECEBDA1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761" name="Text Box 472">
          <a:extLst>
            <a:ext uri="{FF2B5EF4-FFF2-40B4-BE49-F238E27FC236}">
              <a16:creationId xmlns:a16="http://schemas.microsoft.com/office/drawing/2014/main" id="{AEFA7FFA-DAEC-4594-B171-DAEF3661593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5762" name="Text Box 473">
          <a:extLst>
            <a:ext uri="{FF2B5EF4-FFF2-40B4-BE49-F238E27FC236}">
              <a16:creationId xmlns:a16="http://schemas.microsoft.com/office/drawing/2014/main" id="{89A2A3EC-84D9-43C3-B746-9300933B5C48}"/>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763" name="Text Box 474">
          <a:extLst>
            <a:ext uri="{FF2B5EF4-FFF2-40B4-BE49-F238E27FC236}">
              <a16:creationId xmlns:a16="http://schemas.microsoft.com/office/drawing/2014/main" id="{A03ACC6C-9337-4B41-A0A6-EDB99D20DD1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764" name="Text Box 475">
          <a:extLst>
            <a:ext uri="{FF2B5EF4-FFF2-40B4-BE49-F238E27FC236}">
              <a16:creationId xmlns:a16="http://schemas.microsoft.com/office/drawing/2014/main" id="{283BB7CA-6AA6-4030-AF1B-D80B45F2F68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5765" name="Text Box 476">
          <a:extLst>
            <a:ext uri="{FF2B5EF4-FFF2-40B4-BE49-F238E27FC236}">
              <a16:creationId xmlns:a16="http://schemas.microsoft.com/office/drawing/2014/main" id="{6CE29DC0-FCB7-450F-844D-A8AA9428DBE6}"/>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766" name="Text Box 477">
          <a:extLst>
            <a:ext uri="{FF2B5EF4-FFF2-40B4-BE49-F238E27FC236}">
              <a16:creationId xmlns:a16="http://schemas.microsoft.com/office/drawing/2014/main" id="{1E624D96-02B1-40D2-B6AB-4E86FEF8775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767" name="Text Box 478">
          <a:extLst>
            <a:ext uri="{FF2B5EF4-FFF2-40B4-BE49-F238E27FC236}">
              <a16:creationId xmlns:a16="http://schemas.microsoft.com/office/drawing/2014/main" id="{4CC696A8-5977-4D7E-97CC-B342F5B4CCE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7"/>
    <xdr:sp macro="" textlink="">
      <xdr:nvSpPr>
        <xdr:cNvPr id="5768" name="Text Box 479">
          <a:extLst>
            <a:ext uri="{FF2B5EF4-FFF2-40B4-BE49-F238E27FC236}">
              <a16:creationId xmlns:a16="http://schemas.microsoft.com/office/drawing/2014/main" id="{9C44B8C4-F791-496F-B54B-876A1078A3A7}"/>
            </a:ext>
          </a:extLst>
        </xdr:cNvPr>
        <xdr:cNvSpPr txBox="1">
          <a:spLocks noChangeArrowheads="1"/>
        </xdr:cNvSpPr>
      </xdr:nvSpPr>
      <xdr:spPr bwMode="auto">
        <a:xfrm>
          <a:off x="1076325" y="343852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769" name="Text Box 480">
          <a:extLst>
            <a:ext uri="{FF2B5EF4-FFF2-40B4-BE49-F238E27FC236}">
              <a16:creationId xmlns:a16="http://schemas.microsoft.com/office/drawing/2014/main" id="{4AD914EC-E2BB-4A7D-8818-568F500665D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770" name="Text Box 481">
          <a:extLst>
            <a:ext uri="{FF2B5EF4-FFF2-40B4-BE49-F238E27FC236}">
              <a16:creationId xmlns:a16="http://schemas.microsoft.com/office/drawing/2014/main" id="{5B019FC0-3F2D-407B-A36D-86BD80CE2AD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7"/>
    <xdr:sp macro="" textlink="">
      <xdr:nvSpPr>
        <xdr:cNvPr id="5771" name="Text Box 482">
          <a:extLst>
            <a:ext uri="{FF2B5EF4-FFF2-40B4-BE49-F238E27FC236}">
              <a16:creationId xmlns:a16="http://schemas.microsoft.com/office/drawing/2014/main" id="{51D09593-00AD-4FC6-80CD-5DF022E2DC88}"/>
            </a:ext>
          </a:extLst>
        </xdr:cNvPr>
        <xdr:cNvSpPr txBox="1">
          <a:spLocks noChangeArrowheads="1"/>
        </xdr:cNvSpPr>
      </xdr:nvSpPr>
      <xdr:spPr bwMode="auto">
        <a:xfrm>
          <a:off x="1076325" y="343852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772" name="Text Box 483">
          <a:extLst>
            <a:ext uri="{FF2B5EF4-FFF2-40B4-BE49-F238E27FC236}">
              <a16:creationId xmlns:a16="http://schemas.microsoft.com/office/drawing/2014/main" id="{D6835C97-7F1C-424E-BF20-0FBC8354E9C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773" name="Text Box 484">
          <a:extLst>
            <a:ext uri="{FF2B5EF4-FFF2-40B4-BE49-F238E27FC236}">
              <a16:creationId xmlns:a16="http://schemas.microsoft.com/office/drawing/2014/main" id="{8AD025FE-50D6-4A5D-ADDC-150D8798B01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7"/>
    <xdr:sp macro="" textlink="">
      <xdr:nvSpPr>
        <xdr:cNvPr id="5774" name="Text Box 485">
          <a:extLst>
            <a:ext uri="{FF2B5EF4-FFF2-40B4-BE49-F238E27FC236}">
              <a16:creationId xmlns:a16="http://schemas.microsoft.com/office/drawing/2014/main" id="{9FF80F08-8988-45DB-8470-22469F649411}"/>
            </a:ext>
          </a:extLst>
        </xdr:cNvPr>
        <xdr:cNvSpPr txBox="1">
          <a:spLocks noChangeArrowheads="1"/>
        </xdr:cNvSpPr>
      </xdr:nvSpPr>
      <xdr:spPr bwMode="auto">
        <a:xfrm>
          <a:off x="1076325" y="343852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7"/>
    <xdr:sp macro="" textlink="">
      <xdr:nvSpPr>
        <xdr:cNvPr id="5775" name="Text Box 486">
          <a:extLst>
            <a:ext uri="{FF2B5EF4-FFF2-40B4-BE49-F238E27FC236}">
              <a16:creationId xmlns:a16="http://schemas.microsoft.com/office/drawing/2014/main" id="{ED10D4AB-865E-4C8E-BF58-06A805209436}"/>
            </a:ext>
          </a:extLst>
        </xdr:cNvPr>
        <xdr:cNvSpPr txBox="1">
          <a:spLocks noChangeArrowheads="1"/>
        </xdr:cNvSpPr>
      </xdr:nvSpPr>
      <xdr:spPr bwMode="auto">
        <a:xfrm>
          <a:off x="1076325" y="343852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776" name="Text Box 487">
          <a:extLst>
            <a:ext uri="{FF2B5EF4-FFF2-40B4-BE49-F238E27FC236}">
              <a16:creationId xmlns:a16="http://schemas.microsoft.com/office/drawing/2014/main" id="{2A5FC051-A8A6-4079-A6B1-2ED0B41F948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777" name="Text Box 488">
          <a:extLst>
            <a:ext uri="{FF2B5EF4-FFF2-40B4-BE49-F238E27FC236}">
              <a16:creationId xmlns:a16="http://schemas.microsoft.com/office/drawing/2014/main" id="{4E19BF19-FAC9-466A-A824-D33BB204305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7"/>
    <xdr:sp macro="" textlink="">
      <xdr:nvSpPr>
        <xdr:cNvPr id="5778" name="Text Box 489">
          <a:extLst>
            <a:ext uri="{FF2B5EF4-FFF2-40B4-BE49-F238E27FC236}">
              <a16:creationId xmlns:a16="http://schemas.microsoft.com/office/drawing/2014/main" id="{5013A080-7771-4416-903A-3753ABD1D0A6}"/>
            </a:ext>
          </a:extLst>
        </xdr:cNvPr>
        <xdr:cNvSpPr txBox="1">
          <a:spLocks noChangeArrowheads="1"/>
        </xdr:cNvSpPr>
      </xdr:nvSpPr>
      <xdr:spPr bwMode="auto">
        <a:xfrm>
          <a:off x="1076325" y="343852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779" name="Text Box 490">
          <a:extLst>
            <a:ext uri="{FF2B5EF4-FFF2-40B4-BE49-F238E27FC236}">
              <a16:creationId xmlns:a16="http://schemas.microsoft.com/office/drawing/2014/main" id="{089C7ADC-8892-437D-9079-C91F236EE67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780" name="Text Box 491">
          <a:extLst>
            <a:ext uri="{FF2B5EF4-FFF2-40B4-BE49-F238E27FC236}">
              <a16:creationId xmlns:a16="http://schemas.microsoft.com/office/drawing/2014/main" id="{2B573116-F388-40D8-BB6A-944E61BBAF1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7"/>
    <xdr:sp macro="" textlink="">
      <xdr:nvSpPr>
        <xdr:cNvPr id="5781" name="Text Box 492">
          <a:extLst>
            <a:ext uri="{FF2B5EF4-FFF2-40B4-BE49-F238E27FC236}">
              <a16:creationId xmlns:a16="http://schemas.microsoft.com/office/drawing/2014/main" id="{1BDFE284-5B0F-4FF0-8242-5CC9B132B2F7}"/>
            </a:ext>
          </a:extLst>
        </xdr:cNvPr>
        <xdr:cNvSpPr txBox="1">
          <a:spLocks noChangeArrowheads="1"/>
        </xdr:cNvSpPr>
      </xdr:nvSpPr>
      <xdr:spPr bwMode="auto">
        <a:xfrm>
          <a:off x="1076325" y="343852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782" name="Text Box 493">
          <a:extLst>
            <a:ext uri="{FF2B5EF4-FFF2-40B4-BE49-F238E27FC236}">
              <a16:creationId xmlns:a16="http://schemas.microsoft.com/office/drawing/2014/main" id="{CFED9F8D-97B7-442B-8DDC-B4555AF3DEA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783" name="Text Box 494">
          <a:extLst>
            <a:ext uri="{FF2B5EF4-FFF2-40B4-BE49-F238E27FC236}">
              <a16:creationId xmlns:a16="http://schemas.microsoft.com/office/drawing/2014/main" id="{2C40291D-5C5C-4F71-BDC4-9E0EB1E89ED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7"/>
    <xdr:sp macro="" textlink="">
      <xdr:nvSpPr>
        <xdr:cNvPr id="5784" name="Text Box 495">
          <a:extLst>
            <a:ext uri="{FF2B5EF4-FFF2-40B4-BE49-F238E27FC236}">
              <a16:creationId xmlns:a16="http://schemas.microsoft.com/office/drawing/2014/main" id="{5424C89C-90A7-4183-B345-38486B55FFBF}"/>
            </a:ext>
          </a:extLst>
        </xdr:cNvPr>
        <xdr:cNvSpPr txBox="1">
          <a:spLocks noChangeArrowheads="1"/>
        </xdr:cNvSpPr>
      </xdr:nvSpPr>
      <xdr:spPr bwMode="auto">
        <a:xfrm>
          <a:off x="1076325" y="343852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7"/>
    <xdr:sp macro="" textlink="">
      <xdr:nvSpPr>
        <xdr:cNvPr id="5785" name="Text Box 496">
          <a:extLst>
            <a:ext uri="{FF2B5EF4-FFF2-40B4-BE49-F238E27FC236}">
              <a16:creationId xmlns:a16="http://schemas.microsoft.com/office/drawing/2014/main" id="{84D0EDD9-27FF-438D-8E30-8C2FDE4831E5}"/>
            </a:ext>
          </a:extLst>
        </xdr:cNvPr>
        <xdr:cNvSpPr txBox="1">
          <a:spLocks noChangeArrowheads="1"/>
        </xdr:cNvSpPr>
      </xdr:nvSpPr>
      <xdr:spPr bwMode="auto">
        <a:xfrm>
          <a:off x="1076325" y="343852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786" name="Text Box 497">
          <a:extLst>
            <a:ext uri="{FF2B5EF4-FFF2-40B4-BE49-F238E27FC236}">
              <a16:creationId xmlns:a16="http://schemas.microsoft.com/office/drawing/2014/main" id="{31715D31-37F5-42C8-8385-4368CCC8008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787" name="Text Box 498">
          <a:extLst>
            <a:ext uri="{FF2B5EF4-FFF2-40B4-BE49-F238E27FC236}">
              <a16:creationId xmlns:a16="http://schemas.microsoft.com/office/drawing/2014/main" id="{3249FB6A-80AE-4214-ACAE-E5F2641C0D8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7"/>
    <xdr:sp macro="" textlink="">
      <xdr:nvSpPr>
        <xdr:cNvPr id="5788" name="Text Box 499">
          <a:extLst>
            <a:ext uri="{FF2B5EF4-FFF2-40B4-BE49-F238E27FC236}">
              <a16:creationId xmlns:a16="http://schemas.microsoft.com/office/drawing/2014/main" id="{489B9DF0-97AB-4036-84C0-D872BE98613C}"/>
            </a:ext>
          </a:extLst>
        </xdr:cNvPr>
        <xdr:cNvSpPr txBox="1">
          <a:spLocks noChangeArrowheads="1"/>
        </xdr:cNvSpPr>
      </xdr:nvSpPr>
      <xdr:spPr bwMode="auto">
        <a:xfrm>
          <a:off x="1076325" y="343852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789" name="Text Box 500">
          <a:extLst>
            <a:ext uri="{FF2B5EF4-FFF2-40B4-BE49-F238E27FC236}">
              <a16:creationId xmlns:a16="http://schemas.microsoft.com/office/drawing/2014/main" id="{9556B382-612E-478B-8EC2-8170E647D4B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790" name="Text Box 501">
          <a:extLst>
            <a:ext uri="{FF2B5EF4-FFF2-40B4-BE49-F238E27FC236}">
              <a16:creationId xmlns:a16="http://schemas.microsoft.com/office/drawing/2014/main" id="{C3298E60-1439-4E91-AF2E-692EA4D58D9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7"/>
    <xdr:sp macro="" textlink="">
      <xdr:nvSpPr>
        <xdr:cNvPr id="5791" name="Text Box 502">
          <a:extLst>
            <a:ext uri="{FF2B5EF4-FFF2-40B4-BE49-F238E27FC236}">
              <a16:creationId xmlns:a16="http://schemas.microsoft.com/office/drawing/2014/main" id="{E1F4C495-AF4D-4938-8941-98B04DBE6094}"/>
            </a:ext>
          </a:extLst>
        </xdr:cNvPr>
        <xdr:cNvSpPr txBox="1">
          <a:spLocks noChangeArrowheads="1"/>
        </xdr:cNvSpPr>
      </xdr:nvSpPr>
      <xdr:spPr bwMode="auto">
        <a:xfrm>
          <a:off x="1076325" y="343852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792" name="Text Box 503">
          <a:extLst>
            <a:ext uri="{FF2B5EF4-FFF2-40B4-BE49-F238E27FC236}">
              <a16:creationId xmlns:a16="http://schemas.microsoft.com/office/drawing/2014/main" id="{7D0475F4-0BAF-4914-89FC-CE0EF0624B9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793" name="Text Box 504">
          <a:extLst>
            <a:ext uri="{FF2B5EF4-FFF2-40B4-BE49-F238E27FC236}">
              <a16:creationId xmlns:a16="http://schemas.microsoft.com/office/drawing/2014/main" id="{B79358B6-D1E9-4DA3-BB20-7FF3438F647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7"/>
    <xdr:sp macro="" textlink="">
      <xdr:nvSpPr>
        <xdr:cNvPr id="5794" name="Text Box 505">
          <a:extLst>
            <a:ext uri="{FF2B5EF4-FFF2-40B4-BE49-F238E27FC236}">
              <a16:creationId xmlns:a16="http://schemas.microsoft.com/office/drawing/2014/main" id="{2D4A3AA1-9864-46A7-815A-1BC1FDF0F953}"/>
            </a:ext>
          </a:extLst>
        </xdr:cNvPr>
        <xdr:cNvSpPr txBox="1">
          <a:spLocks noChangeArrowheads="1"/>
        </xdr:cNvSpPr>
      </xdr:nvSpPr>
      <xdr:spPr bwMode="auto">
        <a:xfrm>
          <a:off x="1076325" y="343852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795" name="Text Box 506">
          <a:extLst>
            <a:ext uri="{FF2B5EF4-FFF2-40B4-BE49-F238E27FC236}">
              <a16:creationId xmlns:a16="http://schemas.microsoft.com/office/drawing/2014/main" id="{35C0EDF8-BCED-4511-BFC9-0CE42439789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796" name="Text Box 507">
          <a:extLst>
            <a:ext uri="{FF2B5EF4-FFF2-40B4-BE49-F238E27FC236}">
              <a16:creationId xmlns:a16="http://schemas.microsoft.com/office/drawing/2014/main" id="{432D1032-1623-45F7-ACAC-AA05F035133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5797" name="Text Box 508">
          <a:extLst>
            <a:ext uri="{FF2B5EF4-FFF2-40B4-BE49-F238E27FC236}">
              <a16:creationId xmlns:a16="http://schemas.microsoft.com/office/drawing/2014/main" id="{D363E2D6-2601-4147-948F-F1F6110E4F0C}"/>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798" name="Text Box 509">
          <a:extLst>
            <a:ext uri="{FF2B5EF4-FFF2-40B4-BE49-F238E27FC236}">
              <a16:creationId xmlns:a16="http://schemas.microsoft.com/office/drawing/2014/main" id="{8B1ED974-042B-4BB3-988A-67EF8D9D2C7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799" name="Text Box 510">
          <a:extLst>
            <a:ext uri="{FF2B5EF4-FFF2-40B4-BE49-F238E27FC236}">
              <a16:creationId xmlns:a16="http://schemas.microsoft.com/office/drawing/2014/main" id="{F9FC953E-A127-4F6D-ADE3-C29F674F061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5800" name="Text Box 511">
          <a:extLst>
            <a:ext uri="{FF2B5EF4-FFF2-40B4-BE49-F238E27FC236}">
              <a16:creationId xmlns:a16="http://schemas.microsoft.com/office/drawing/2014/main" id="{88F07F85-3014-472B-B517-4244152E72F7}"/>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801" name="Text Box 512">
          <a:extLst>
            <a:ext uri="{FF2B5EF4-FFF2-40B4-BE49-F238E27FC236}">
              <a16:creationId xmlns:a16="http://schemas.microsoft.com/office/drawing/2014/main" id="{C130F587-8395-4BA4-82B2-AF5DA331CA2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802" name="Text Box 513">
          <a:extLst>
            <a:ext uri="{FF2B5EF4-FFF2-40B4-BE49-F238E27FC236}">
              <a16:creationId xmlns:a16="http://schemas.microsoft.com/office/drawing/2014/main" id="{0757ECC2-BCD7-4A28-AAB1-D5080E33D97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5803" name="Text Box 514">
          <a:extLst>
            <a:ext uri="{FF2B5EF4-FFF2-40B4-BE49-F238E27FC236}">
              <a16:creationId xmlns:a16="http://schemas.microsoft.com/office/drawing/2014/main" id="{3D081BC3-5165-4FCA-B3A4-579EEA1F52C7}"/>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5804" name="Text Box 515">
          <a:extLst>
            <a:ext uri="{FF2B5EF4-FFF2-40B4-BE49-F238E27FC236}">
              <a16:creationId xmlns:a16="http://schemas.microsoft.com/office/drawing/2014/main" id="{2E3ADD96-5C4A-423E-93F4-C0CA6471A7BA}"/>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805" name="Text Box 516">
          <a:extLst>
            <a:ext uri="{FF2B5EF4-FFF2-40B4-BE49-F238E27FC236}">
              <a16:creationId xmlns:a16="http://schemas.microsoft.com/office/drawing/2014/main" id="{7DF6A7BC-E657-40B9-B7A7-33E05C6135B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806" name="Text Box 517">
          <a:extLst>
            <a:ext uri="{FF2B5EF4-FFF2-40B4-BE49-F238E27FC236}">
              <a16:creationId xmlns:a16="http://schemas.microsoft.com/office/drawing/2014/main" id="{9002855D-F4C8-44D7-8E4A-9C22E43A293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5807" name="Text Box 518">
          <a:extLst>
            <a:ext uri="{FF2B5EF4-FFF2-40B4-BE49-F238E27FC236}">
              <a16:creationId xmlns:a16="http://schemas.microsoft.com/office/drawing/2014/main" id="{BA311E5B-0CCF-491F-B8B6-33856D6BE087}"/>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808" name="Text Box 519">
          <a:extLst>
            <a:ext uri="{FF2B5EF4-FFF2-40B4-BE49-F238E27FC236}">
              <a16:creationId xmlns:a16="http://schemas.microsoft.com/office/drawing/2014/main" id="{F3781D18-64BC-4984-9C5A-A706E7D0A79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809" name="Text Box 520">
          <a:extLst>
            <a:ext uri="{FF2B5EF4-FFF2-40B4-BE49-F238E27FC236}">
              <a16:creationId xmlns:a16="http://schemas.microsoft.com/office/drawing/2014/main" id="{FE8E5F00-67C6-4CE7-9008-CA7D89D280C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5810" name="Text Box 521">
          <a:extLst>
            <a:ext uri="{FF2B5EF4-FFF2-40B4-BE49-F238E27FC236}">
              <a16:creationId xmlns:a16="http://schemas.microsoft.com/office/drawing/2014/main" id="{CDF584FF-D6CD-4EC4-A897-AA01F8A5F71C}"/>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811" name="Text Box 522">
          <a:extLst>
            <a:ext uri="{FF2B5EF4-FFF2-40B4-BE49-F238E27FC236}">
              <a16:creationId xmlns:a16="http://schemas.microsoft.com/office/drawing/2014/main" id="{997C6364-1024-4D0B-86DF-9913B5A34EB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812" name="Text Box 523">
          <a:extLst>
            <a:ext uri="{FF2B5EF4-FFF2-40B4-BE49-F238E27FC236}">
              <a16:creationId xmlns:a16="http://schemas.microsoft.com/office/drawing/2014/main" id="{DE50780E-5F46-40F4-AA09-66F3AD4C7A1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5813" name="Text Box 524">
          <a:extLst>
            <a:ext uri="{FF2B5EF4-FFF2-40B4-BE49-F238E27FC236}">
              <a16:creationId xmlns:a16="http://schemas.microsoft.com/office/drawing/2014/main" id="{DB5B9D4C-A5E8-446A-BF7D-A7DBFE005EDC}"/>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5814" name="Text Box 525">
          <a:extLst>
            <a:ext uri="{FF2B5EF4-FFF2-40B4-BE49-F238E27FC236}">
              <a16:creationId xmlns:a16="http://schemas.microsoft.com/office/drawing/2014/main" id="{3C2A1711-4599-4FAD-A09B-88C9CDFDA3D0}"/>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815" name="Text Box 526">
          <a:extLst>
            <a:ext uri="{FF2B5EF4-FFF2-40B4-BE49-F238E27FC236}">
              <a16:creationId xmlns:a16="http://schemas.microsoft.com/office/drawing/2014/main" id="{93DD731A-2477-4FE7-AF38-A7ED1206A59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816" name="Text Box 527">
          <a:extLst>
            <a:ext uri="{FF2B5EF4-FFF2-40B4-BE49-F238E27FC236}">
              <a16:creationId xmlns:a16="http://schemas.microsoft.com/office/drawing/2014/main" id="{1F687BBB-EAAA-4078-97FF-EA05F6CF809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5817" name="Text Box 528">
          <a:extLst>
            <a:ext uri="{FF2B5EF4-FFF2-40B4-BE49-F238E27FC236}">
              <a16:creationId xmlns:a16="http://schemas.microsoft.com/office/drawing/2014/main" id="{0C0B5FE5-5B53-4394-966E-3252C87291DA}"/>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818" name="Text Box 529">
          <a:extLst>
            <a:ext uri="{FF2B5EF4-FFF2-40B4-BE49-F238E27FC236}">
              <a16:creationId xmlns:a16="http://schemas.microsoft.com/office/drawing/2014/main" id="{822CC98A-9F80-4D22-869C-65D3C39B4A98}"/>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819" name="Text Box 530">
          <a:extLst>
            <a:ext uri="{FF2B5EF4-FFF2-40B4-BE49-F238E27FC236}">
              <a16:creationId xmlns:a16="http://schemas.microsoft.com/office/drawing/2014/main" id="{C274128C-F79D-4B2F-B1F2-3EBCAA41DA7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5820" name="Text Box 531">
          <a:extLst>
            <a:ext uri="{FF2B5EF4-FFF2-40B4-BE49-F238E27FC236}">
              <a16:creationId xmlns:a16="http://schemas.microsoft.com/office/drawing/2014/main" id="{F7C1234B-E9E8-40C7-BC6B-AB4B149D4BF8}"/>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821" name="Text Box 532">
          <a:extLst>
            <a:ext uri="{FF2B5EF4-FFF2-40B4-BE49-F238E27FC236}">
              <a16:creationId xmlns:a16="http://schemas.microsoft.com/office/drawing/2014/main" id="{E83101D6-5C55-4AB5-A1F9-FEB8ADEDC73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822" name="Text Box 533">
          <a:extLst>
            <a:ext uri="{FF2B5EF4-FFF2-40B4-BE49-F238E27FC236}">
              <a16:creationId xmlns:a16="http://schemas.microsoft.com/office/drawing/2014/main" id="{03BBEDDD-C232-4C85-82B7-606F9768BE0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5823" name="Text Box 534">
          <a:extLst>
            <a:ext uri="{FF2B5EF4-FFF2-40B4-BE49-F238E27FC236}">
              <a16:creationId xmlns:a16="http://schemas.microsoft.com/office/drawing/2014/main" id="{C3B8FD72-2242-468E-98A0-09C63399B7FD}"/>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5824" name="Text Box 535">
          <a:extLst>
            <a:ext uri="{FF2B5EF4-FFF2-40B4-BE49-F238E27FC236}">
              <a16:creationId xmlns:a16="http://schemas.microsoft.com/office/drawing/2014/main" id="{C10C20C0-4CF5-4C35-B4BF-B65D6EE091BD}"/>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825" name="Text Box 536">
          <a:extLst>
            <a:ext uri="{FF2B5EF4-FFF2-40B4-BE49-F238E27FC236}">
              <a16:creationId xmlns:a16="http://schemas.microsoft.com/office/drawing/2014/main" id="{29DA8938-98BB-4749-A8C6-766BA70E347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826" name="Text Box 537">
          <a:extLst>
            <a:ext uri="{FF2B5EF4-FFF2-40B4-BE49-F238E27FC236}">
              <a16:creationId xmlns:a16="http://schemas.microsoft.com/office/drawing/2014/main" id="{BD616291-D5C2-49AA-A8EA-40121386B0E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5827" name="Text Box 538">
          <a:extLst>
            <a:ext uri="{FF2B5EF4-FFF2-40B4-BE49-F238E27FC236}">
              <a16:creationId xmlns:a16="http://schemas.microsoft.com/office/drawing/2014/main" id="{3B4B5502-E857-41A0-8B16-1DFF4EB4B5BE}"/>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828" name="Text Box 539">
          <a:extLst>
            <a:ext uri="{FF2B5EF4-FFF2-40B4-BE49-F238E27FC236}">
              <a16:creationId xmlns:a16="http://schemas.microsoft.com/office/drawing/2014/main" id="{53348371-2DC6-4B17-9090-7B779AD5E718}"/>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829" name="Text Box 540">
          <a:extLst>
            <a:ext uri="{FF2B5EF4-FFF2-40B4-BE49-F238E27FC236}">
              <a16:creationId xmlns:a16="http://schemas.microsoft.com/office/drawing/2014/main" id="{69AE8465-DED9-419C-BA6C-BC8522D32C0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5830" name="Text Box 541">
          <a:extLst>
            <a:ext uri="{FF2B5EF4-FFF2-40B4-BE49-F238E27FC236}">
              <a16:creationId xmlns:a16="http://schemas.microsoft.com/office/drawing/2014/main" id="{456CA15E-B3DC-4C71-9716-70087D03DB50}"/>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831" name="Text Box 542">
          <a:extLst>
            <a:ext uri="{FF2B5EF4-FFF2-40B4-BE49-F238E27FC236}">
              <a16:creationId xmlns:a16="http://schemas.microsoft.com/office/drawing/2014/main" id="{69D1E31B-03FF-4CB4-A40F-2540CA99308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832" name="Text Box 543">
          <a:extLst>
            <a:ext uri="{FF2B5EF4-FFF2-40B4-BE49-F238E27FC236}">
              <a16:creationId xmlns:a16="http://schemas.microsoft.com/office/drawing/2014/main" id="{2B83949F-1258-4144-A37B-5A16C672A0C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5833" name="Text Box 544">
          <a:extLst>
            <a:ext uri="{FF2B5EF4-FFF2-40B4-BE49-F238E27FC236}">
              <a16:creationId xmlns:a16="http://schemas.microsoft.com/office/drawing/2014/main" id="{1226FA55-33C4-436A-9AB0-32818233D2F2}"/>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834" name="Text Box 545">
          <a:extLst>
            <a:ext uri="{FF2B5EF4-FFF2-40B4-BE49-F238E27FC236}">
              <a16:creationId xmlns:a16="http://schemas.microsoft.com/office/drawing/2014/main" id="{4F779677-AD8A-45D5-A06A-E4CC0B94B25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835" name="Text Box 546">
          <a:extLst>
            <a:ext uri="{FF2B5EF4-FFF2-40B4-BE49-F238E27FC236}">
              <a16:creationId xmlns:a16="http://schemas.microsoft.com/office/drawing/2014/main" id="{45867AD8-DBA2-4363-9FE5-9E3851638BA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5836" name="Text Box 547">
          <a:extLst>
            <a:ext uri="{FF2B5EF4-FFF2-40B4-BE49-F238E27FC236}">
              <a16:creationId xmlns:a16="http://schemas.microsoft.com/office/drawing/2014/main" id="{88FE82A5-6177-4AFC-9130-5C0F06C5B63A}"/>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837" name="Text Box 548">
          <a:extLst>
            <a:ext uri="{FF2B5EF4-FFF2-40B4-BE49-F238E27FC236}">
              <a16:creationId xmlns:a16="http://schemas.microsoft.com/office/drawing/2014/main" id="{BFAB1D2B-B426-4CBA-A702-F47E8694E15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838" name="Text Box 549">
          <a:extLst>
            <a:ext uri="{FF2B5EF4-FFF2-40B4-BE49-F238E27FC236}">
              <a16:creationId xmlns:a16="http://schemas.microsoft.com/office/drawing/2014/main" id="{9A4F356F-A1B8-4285-8647-A06246CBDBA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5839" name="Text Box 550">
          <a:extLst>
            <a:ext uri="{FF2B5EF4-FFF2-40B4-BE49-F238E27FC236}">
              <a16:creationId xmlns:a16="http://schemas.microsoft.com/office/drawing/2014/main" id="{551FFABA-C3D5-4B1E-BEB6-10C1CE8397DE}"/>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5840" name="Text Box 551">
          <a:extLst>
            <a:ext uri="{FF2B5EF4-FFF2-40B4-BE49-F238E27FC236}">
              <a16:creationId xmlns:a16="http://schemas.microsoft.com/office/drawing/2014/main" id="{6C125FB8-4CD5-4D5E-8301-0F32FC92AFA7}"/>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841" name="Text Box 552">
          <a:extLst>
            <a:ext uri="{FF2B5EF4-FFF2-40B4-BE49-F238E27FC236}">
              <a16:creationId xmlns:a16="http://schemas.microsoft.com/office/drawing/2014/main" id="{BC25A545-B207-4F64-AC5B-FC1FC30DCB5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842" name="Text Box 553">
          <a:extLst>
            <a:ext uri="{FF2B5EF4-FFF2-40B4-BE49-F238E27FC236}">
              <a16:creationId xmlns:a16="http://schemas.microsoft.com/office/drawing/2014/main" id="{56E47969-6C4E-463E-A87B-403849D46FF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5843" name="Text Box 554">
          <a:extLst>
            <a:ext uri="{FF2B5EF4-FFF2-40B4-BE49-F238E27FC236}">
              <a16:creationId xmlns:a16="http://schemas.microsoft.com/office/drawing/2014/main" id="{64C73CD0-7F7F-473C-89B0-207EE1398415}"/>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844" name="Text Box 555">
          <a:extLst>
            <a:ext uri="{FF2B5EF4-FFF2-40B4-BE49-F238E27FC236}">
              <a16:creationId xmlns:a16="http://schemas.microsoft.com/office/drawing/2014/main" id="{FCD213BE-8999-4B2C-B057-C78686A2155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845" name="Text Box 556">
          <a:extLst>
            <a:ext uri="{FF2B5EF4-FFF2-40B4-BE49-F238E27FC236}">
              <a16:creationId xmlns:a16="http://schemas.microsoft.com/office/drawing/2014/main" id="{10CDD1FF-4DAC-4987-8BDC-ABE7FC0F52C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5846" name="Text Box 557">
          <a:extLst>
            <a:ext uri="{FF2B5EF4-FFF2-40B4-BE49-F238E27FC236}">
              <a16:creationId xmlns:a16="http://schemas.microsoft.com/office/drawing/2014/main" id="{FB3474E5-E5D3-433D-BF33-8CE5D0DE332B}"/>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847" name="Text Box 558">
          <a:extLst>
            <a:ext uri="{FF2B5EF4-FFF2-40B4-BE49-F238E27FC236}">
              <a16:creationId xmlns:a16="http://schemas.microsoft.com/office/drawing/2014/main" id="{9CB96EE9-E6D2-4CA1-AE61-7EE2A64A754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848" name="Text Box 559">
          <a:extLst>
            <a:ext uri="{FF2B5EF4-FFF2-40B4-BE49-F238E27FC236}">
              <a16:creationId xmlns:a16="http://schemas.microsoft.com/office/drawing/2014/main" id="{D714F756-3089-4259-B94E-13A9B4D6388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5849" name="Text Box 560">
          <a:extLst>
            <a:ext uri="{FF2B5EF4-FFF2-40B4-BE49-F238E27FC236}">
              <a16:creationId xmlns:a16="http://schemas.microsoft.com/office/drawing/2014/main" id="{1AFDA79B-863B-4EB5-86EA-6D1A0B7BA5C4}"/>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5850" name="Text Box 561">
          <a:extLst>
            <a:ext uri="{FF2B5EF4-FFF2-40B4-BE49-F238E27FC236}">
              <a16:creationId xmlns:a16="http://schemas.microsoft.com/office/drawing/2014/main" id="{10832FE0-6472-49B7-B1E7-DCC53151839B}"/>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851" name="Text Box 562">
          <a:extLst>
            <a:ext uri="{FF2B5EF4-FFF2-40B4-BE49-F238E27FC236}">
              <a16:creationId xmlns:a16="http://schemas.microsoft.com/office/drawing/2014/main" id="{FDEA7910-AA86-4F14-A615-73DCEBF1027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852" name="Text Box 563">
          <a:extLst>
            <a:ext uri="{FF2B5EF4-FFF2-40B4-BE49-F238E27FC236}">
              <a16:creationId xmlns:a16="http://schemas.microsoft.com/office/drawing/2014/main" id="{C7586FD9-7701-4830-85E7-C12D5428A16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5853" name="Text Box 564">
          <a:extLst>
            <a:ext uri="{FF2B5EF4-FFF2-40B4-BE49-F238E27FC236}">
              <a16:creationId xmlns:a16="http://schemas.microsoft.com/office/drawing/2014/main" id="{6C7D5D7F-5C26-462C-9812-4F832C2F5B05}"/>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854" name="Text Box 565">
          <a:extLst>
            <a:ext uri="{FF2B5EF4-FFF2-40B4-BE49-F238E27FC236}">
              <a16:creationId xmlns:a16="http://schemas.microsoft.com/office/drawing/2014/main" id="{4B300B7E-8BEE-4128-A1AC-D0A73ED4C95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855" name="Text Box 566">
          <a:extLst>
            <a:ext uri="{FF2B5EF4-FFF2-40B4-BE49-F238E27FC236}">
              <a16:creationId xmlns:a16="http://schemas.microsoft.com/office/drawing/2014/main" id="{521BEEAD-F37B-4E13-A4A7-0967C4E8E24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5856" name="Text Box 567">
          <a:extLst>
            <a:ext uri="{FF2B5EF4-FFF2-40B4-BE49-F238E27FC236}">
              <a16:creationId xmlns:a16="http://schemas.microsoft.com/office/drawing/2014/main" id="{F2B1CE63-57B1-4CB1-8C42-73FB954EE967}"/>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857" name="Text Box 568">
          <a:extLst>
            <a:ext uri="{FF2B5EF4-FFF2-40B4-BE49-F238E27FC236}">
              <a16:creationId xmlns:a16="http://schemas.microsoft.com/office/drawing/2014/main" id="{623C8B6C-C419-43F5-9318-404E9DF96B6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858" name="Text Box 569">
          <a:extLst>
            <a:ext uri="{FF2B5EF4-FFF2-40B4-BE49-F238E27FC236}">
              <a16:creationId xmlns:a16="http://schemas.microsoft.com/office/drawing/2014/main" id="{5DCDBFA4-F332-4F85-B6A9-244FDE1E519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5859" name="Text Box 570">
          <a:extLst>
            <a:ext uri="{FF2B5EF4-FFF2-40B4-BE49-F238E27FC236}">
              <a16:creationId xmlns:a16="http://schemas.microsoft.com/office/drawing/2014/main" id="{FE5D9C2D-A131-458F-B1B4-2DFC0AC13B47}"/>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5860" name="Text Box 571">
          <a:extLst>
            <a:ext uri="{FF2B5EF4-FFF2-40B4-BE49-F238E27FC236}">
              <a16:creationId xmlns:a16="http://schemas.microsoft.com/office/drawing/2014/main" id="{2B4F7F12-24D0-47D7-9552-EDAA451318E2}"/>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861" name="Text Box 572">
          <a:extLst>
            <a:ext uri="{FF2B5EF4-FFF2-40B4-BE49-F238E27FC236}">
              <a16:creationId xmlns:a16="http://schemas.microsoft.com/office/drawing/2014/main" id="{725970CD-6A8C-46A5-98C3-E9E2C1CEA87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862" name="Text Box 573">
          <a:extLst>
            <a:ext uri="{FF2B5EF4-FFF2-40B4-BE49-F238E27FC236}">
              <a16:creationId xmlns:a16="http://schemas.microsoft.com/office/drawing/2014/main" id="{5CF9D833-B329-49E8-8184-B9A77D911BF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5863" name="Text Box 574">
          <a:extLst>
            <a:ext uri="{FF2B5EF4-FFF2-40B4-BE49-F238E27FC236}">
              <a16:creationId xmlns:a16="http://schemas.microsoft.com/office/drawing/2014/main" id="{DDD22997-8DC3-4389-A0E6-B4C2FB7F8B74}"/>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864" name="Text Box 575">
          <a:extLst>
            <a:ext uri="{FF2B5EF4-FFF2-40B4-BE49-F238E27FC236}">
              <a16:creationId xmlns:a16="http://schemas.microsoft.com/office/drawing/2014/main" id="{366F3514-2692-4B10-9DB0-B4DF00DD200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865" name="Text Box 576">
          <a:extLst>
            <a:ext uri="{FF2B5EF4-FFF2-40B4-BE49-F238E27FC236}">
              <a16:creationId xmlns:a16="http://schemas.microsoft.com/office/drawing/2014/main" id="{53CEF0EF-4117-4130-B59E-30643148592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5866" name="Text Box 577">
          <a:extLst>
            <a:ext uri="{FF2B5EF4-FFF2-40B4-BE49-F238E27FC236}">
              <a16:creationId xmlns:a16="http://schemas.microsoft.com/office/drawing/2014/main" id="{A732601E-FD07-420F-8DFD-7716A47C2044}"/>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867" name="Text Box 578">
          <a:extLst>
            <a:ext uri="{FF2B5EF4-FFF2-40B4-BE49-F238E27FC236}">
              <a16:creationId xmlns:a16="http://schemas.microsoft.com/office/drawing/2014/main" id="{428398B4-0638-4927-A25F-29D02861D0D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868" name="Text Box 579">
          <a:extLst>
            <a:ext uri="{FF2B5EF4-FFF2-40B4-BE49-F238E27FC236}">
              <a16:creationId xmlns:a16="http://schemas.microsoft.com/office/drawing/2014/main" id="{D042B7ED-38E3-416C-8596-3DE46AACD3A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5869" name="Text Box 580">
          <a:extLst>
            <a:ext uri="{FF2B5EF4-FFF2-40B4-BE49-F238E27FC236}">
              <a16:creationId xmlns:a16="http://schemas.microsoft.com/office/drawing/2014/main" id="{80C61F30-39E1-4424-ABEF-F50CC46BA3F2}"/>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870" name="Text Box 581">
          <a:extLst>
            <a:ext uri="{FF2B5EF4-FFF2-40B4-BE49-F238E27FC236}">
              <a16:creationId xmlns:a16="http://schemas.microsoft.com/office/drawing/2014/main" id="{3D83444F-36FC-43D4-B0F1-74CA8261ED9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871" name="Text Box 582">
          <a:extLst>
            <a:ext uri="{FF2B5EF4-FFF2-40B4-BE49-F238E27FC236}">
              <a16:creationId xmlns:a16="http://schemas.microsoft.com/office/drawing/2014/main" id="{F1B291C2-C0F4-49D9-B577-FD7BBFE1BA0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5872" name="Text Box 583">
          <a:extLst>
            <a:ext uri="{FF2B5EF4-FFF2-40B4-BE49-F238E27FC236}">
              <a16:creationId xmlns:a16="http://schemas.microsoft.com/office/drawing/2014/main" id="{DADAB0E3-27A5-48D9-BFE6-86CBAECA833D}"/>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873" name="Text Box 584">
          <a:extLst>
            <a:ext uri="{FF2B5EF4-FFF2-40B4-BE49-F238E27FC236}">
              <a16:creationId xmlns:a16="http://schemas.microsoft.com/office/drawing/2014/main" id="{31478D31-F1DE-42FF-B914-7C626CC13F6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874" name="Text Box 585">
          <a:extLst>
            <a:ext uri="{FF2B5EF4-FFF2-40B4-BE49-F238E27FC236}">
              <a16:creationId xmlns:a16="http://schemas.microsoft.com/office/drawing/2014/main" id="{09E77346-70B0-4492-9936-86F87A8BDA4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5875" name="Text Box 586">
          <a:extLst>
            <a:ext uri="{FF2B5EF4-FFF2-40B4-BE49-F238E27FC236}">
              <a16:creationId xmlns:a16="http://schemas.microsoft.com/office/drawing/2014/main" id="{F4385B42-CDDD-4DCE-A334-0DDA3182C0DD}"/>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5876" name="Text Box 587">
          <a:extLst>
            <a:ext uri="{FF2B5EF4-FFF2-40B4-BE49-F238E27FC236}">
              <a16:creationId xmlns:a16="http://schemas.microsoft.com/office/drawing/2014/main" id="{5E6F81AF-4107-42C3-B4B9-D5D6EB3F76EB}"/>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877" name="Text Box 588">
          <a:extLst>
            <a:ext uri="{FF2B5EF4-FFF2-40B4-BE49-F238E27FC236}">
              <a16:creationId xmlns:a16="http://schemas.microsoft.com/office/drawing/2014/main" id="{F97E7C43-EC30-4D51-89A0-5DDF8405101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878" name="Text Box 589">
          <a:extLst>
            <a:ext uri="{FF2B5EF4-FFF2-40B4-BE49-F238E27FC236}">
              <a16:creationId xmlns:a16="http://schemas.microsoft.com/office/drawing/2014/main" id="{40713741-354A-4284-96A2-1CBEA5FC419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5879" name="Text Box 590">
          <a:extLst>
            <a:ext uri="{FF2B5EF4-FFF2-40B4-BE49-F238E27FC236}">
              <a16:creationId xmlns:a16="http://schemas.microsoft.com/office/drawing/2014/main" id="{F61E46D8-DB71-450A-996F-5A6482F3B52D}"/>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880" name="Text Box 591">
          <a:extLst>
            <a:ext uri="{FF2B5EF4-FFF2-40B4-BE49-F238E27FC236}">
              <a16:creationId xmlns:a16="http://schemas.microsoft.com/office/drawing/2014/main" id="{73E3FB76-CB5F-49FB-B76B-62744AE792E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881" name="Text Box 592">
          <a:extLst>
            <a:ext uri="{FF2B5EF4-FFF2-40B4-BE49-F238E27FC236}">
              <a16:creationId xmlns:a16="http://schemas.microsoft.com/office/drawing/2014/main" id="{9517BC00-475F-43D4-9251-57A5179EA70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5882" name="Text Box 593">
          <a:extLst>
            <a:ext uri="{FF2B5EF4-FFF2-40B4-BE49-F238E27FC236}">
              <a16:creationId xmlns:a16="http://schemas.microsoft.com/office/drawing/2014/main" id="{DCFAC24C-3E22-459C-97BD-053DFA8F5A7F}"/>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883" name="Text Box 594">
          <a:extLst>
            <a:ext uri="{FF2B5EF4-FFF2-40B4-BE49-F238E27FC236}">
              <a16:creationId xmlns:a16="http://schemas.microsoft.com/office/drawing/2014/main" id="{025ED029-517B-456F-AFF8-90F5374F07B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884" name="Text Box 595">
          <a:extLst>
            <a:ext uri="{FF2B5EF4-FFF2-40B4-BE49-F238E27FC236}">
              <a16:creationId xmlns:a16="http://schemas.microsoft.com/office/drawing/2014/main" id="{40B1AEB4-AF46-4851-8FDE-EAECCB6E6A2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5885" name="Text Box 596">
          <a:extLst>
            <a:ext uri="{FF2B5EF4-FFF2-40B4-BE49-F238E27FC236}">
              <a16:creationId xmlns:a16="http://schemas.microsoft.com/office/drawing/2014/main" id="{EFD48AB0-518D-4AEC-9610-B434998C0EBE}"/>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5886" name="Text Box 597">
          <a:extLst>
            <a:ext uri="{FF2B5EF4-FFF2-40B4-BE49-F238E27FC236}">
              <a16:creationId xmlns:a16="http://schemas.microsoft.com/office/drawing/2014/main" id="{6FBB1367-8BB2-4445-8D0F-41D3DEDBA510}"/>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887" name="Text Box 598">
          <a:extLst>
            <a:ext uri="{FF2B5EF4-FFF2-40B4-BE49-F238E27FC236}">
              <a16:creationId xmlns:a16="http://schemas.microsoft.com/office/drawing/2014/main" id="{876F9A1B-B79D-4BA3-910F-CBAF825B7CE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888" name="Text Box 599">
          <a:extLst>
            <a:ext uri="{FF2B5EF4-FFF2-40B4-BE49-F238E27FC236}">
              <a16:creationId xmlns:a16="http://schemas.microsoft.com/office/drawing/2014/main" id="{9D77DF5D-A35F-4FDC-9AD7-140ABDE142C8}"/>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5889" name="Text Box 600">
          <a:extLst>
            <a:ext uri="{FF2B5EF4-FFF2-40B4-BE49-F238E27FC236}">
              <a16:creationId xmlns:a16="http://schemas.microsoft.com/office/drawing/2014/main" id="{C198B76B-DFCB-4135-A6E5-29C0DE27750A}"/>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890" name="Text Box 601">
          <a:extLst>
            <a:ext uri="{FF2B5EF4-FFF2-40B4-BE49-F238E27FC236}">
              <a16:creationId xmlns:a16="http://schemas.microsoft.com/office/drawing/2014/main" id="{BD298BBE-A8E6-41B1-B359-43265FBF465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891" name="Text Box 602">
          <a:extLst>
            <a:ext uri="{FF2B5EF4-FFF2-40B4-BE49-F238E27FC236}">
              <a16:creationId xmlns:a16="http://schemas.microsoft.com/office/drawing/2014/main" id="{F30D610E-5D17-4AC5-914D-3C197A6A0CB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5892" name="Text Box 603">
          <a:extLst>
            <a:ext uri="{FF2B5EF4-FFF2-40B4-BE49-F238E27FC236}">
              <a16:creationId xmlns:a16="http://schemas.microsoft.com/office/drawing/2014/main" id="{8A0EA112-5C0A-4D0E-B19F-16773A8D6BE3}"/>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893" name="Text Box 604">
          <a:extLst>
            <a:ext uri="{FF2B5EF4-FFF2-40B4-BE49-F238E27FC236}">
              <a16:creationId xmlns:a16="http://schemas.microsoft.com/office/drawing/2014/main" id="{E31407B5-CF2F-407A-AB9D-D60AC5997CC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894" name="Text Box 605">
          <a:extLst>
            <a:ext uri="{FF2B5EF4-FFF2-40B4-BE49-F238E27FC236}">
              <a16:creationId xmlns:a16="http://schemas.microsoft.com/office/drawing/2014/main" id="{DBDDD0CB-588E-4DBA-A221-BF9E07B1B44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5895" name="Text Box 606">
          <a:extLst>
            <a:ext uri="{FF2B5EF4-FFF2-40B4-BE49-F238E27FC236}">
              <a16:creationId xmlns:a16="http://schemas.microsoft.com/office/drawing/2014/main" id="{29255BD7-9B74-4308-8809-792DA5362ED0}"/>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3"/>
    <xdr:sp macro="" textlink="">
      <xdr:nvSpPr>
        <xdr:cNvPr id="5896" name="Text Box 607">
          <a:extLst>
            <a:ext uri="{FF2B5EF4-FFF2-40B4-BE49-F238E27FC236}">
              <a16:creationId xmlns:a16="http://schemas.microsoft.com/office/drawing/2014/main" id="{3802310E-2058-4602-8523-B42741D76410}"/>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897" name="Text Box 608">
          <a:extLst>
            <a:ext uri="{FF2B5EF4-FFF2-40B4-BE49-F238E27FC236}">
              <a16:creationId xmlns:a16="http://schemas.microsoft.com/office/drawing/2014/main" id="{701F05B2-CE16-4735-9884-00145FE9D87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898" name="Text Box 609">
          <a:extLst>
            <a:ext uri="{FF2B5EF4-FFF2-40B4-BE49-F238E27FC236}">
              <a16:creationId xmlns:a16="http://schemas.microsoft.com/office/drawing/2014/main" id="{993AE23B-34F7-4FC7-A487-B0B1D5042FA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3"/>
    <xdr:sp macro="" textlink="">
      <xdr:nvSpPr>
        <xdr:cNvPr id="5899" name="Text Box 610">
          <a:extLst>
            <a:ext uri="{FF2B5EF4-FFF2-40B4-BE49-F238E27FC236}">
              <a16:creationId xmlns:a16="http://schemas.microsoft.com/office/drawing/2014/main" id="{008C1B95-363A-44A6-9BBD-2E6E1705429B}"/>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900" name="Text Box 611">
          <a:extLst>
            <a:ext uri="{FF2B5EF4-FFF2-40B4-BE49-F238E27FC236}">
              <a16:creationId xmlns:a16="http://schemas.microsoft.com/office/drawing/2014/main" id="{CFF58684-553F-46C8-AEE8-C783E03E343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901" name="Text Box 612">
          <a:extLst>
            <a:ext uri="{FF2B5EF4-FFF2-40B4-BE49-F238E27FC236}">
              <a16:creationId xmlns:a16="http://schemas.microsoft.com/office/drawing/2014/main" id="{E90A6773-2F14-4333-A16E-CB731D5BC34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3"/>
    <xdr:sp macro="" textlink="">
      <xdr:nvSpPr>
        <xdr:cNvPr id="5902" name="Text Box 613">
          <a:extLst>
            <a:ext uri="{FF2B5EF4-FFF2-40B4-BE49-F238E27FC236}">
              <a16:creationId xmlns:a16="http://schemas.microsoft.com/office/drawing/2014/main" id="{31D52C2D-CB8C-42DA-8A87-0330B4D53E3C}"/>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903" name="Text Box 614">
          <a:extLst>
            <a:ext uri="{FF2B5EF4-FFF2-40B4-BE49-F238E27FC236}">
              <a16:creationId xmlns:a16="http://schemas.microsoft.com/office/drawing/2014/main" id="{AF7FAC85-A77E-4E7A-A0B8-A88286434D0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904" name="Text Box 615">
          <a:extLst>
            <a:ext uri="{FF2B5EF4-FFF2-40B4-BE49-F238E27FC236}">
              <a16:creationId xmlns:a16="http://schemas.microsoft.com/office/drawing/2014/main" id="{BC232F68-6382-442A-9F78-6E1A262A2CD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3"/>
    <xdr:sp macro="" textlink="">
      <xdr:nvSpPr>
        <xdr:cNvPr id="5905" name="Text Box 616">
          <a:extLst>
            <a:ext uri="{FF2B5EF4-FFF2-40B4-BE49-F238E27FC236}">
              <a16:creationId xmlns:a16="http://schemas.microsoft.com/office/drawing/2014/main" id="{B120D09A-16AC-40A9-B8A2-9FE52E253550}"/>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906" name="Text Box 617">
          <a:extLst>
            <a:ext uri="{FF2B5EF4-FFF2-40B4-BE49-F238E27FC236}">
              <a16:creationId xmlns:a16="http://schemas.microsoft.com/office/drawing/2014/main" id="{3B2FEAAB-5DFF-4897-B35A-24FA857127C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907" name="Text Box 618">
          <a:extLst>
            <a:ext uri="{FF2B5EF4-FFF2-40B4-BE49-F238E27FC236}">
              <a16:creationId xmlns:a16="http://schemas.microsoft.com/office/drawing/2014/main" id="{D9E3B24D-5718-40A9-84A3-CDC00E362BD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3"/>
    <xdr:sp macro="" textlink="">
      <xdr:nvSpPr>
        <xdr:cNvPr id="5908" name="Text Box 619">
          <a:extLst>
            <a:ext uri="{FF2B5EF4-FFF2-40B4-BE49-F238E27FC236}">
              <a16:creationId xmlns:a16="http://schemas.microsoft.com/office/drawing/2014/main" id="{659F7E2E-56C5-46E8-A577-67649292B92C}"/>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909" name="Text Box 620">
          <a:extLst>
            <a:ext uri="{FF2B5EF4-FFF2-40B4-BE49-F238E27FC236}">
              <a16:creationId xmlns:a16="http://schemas.microsoft.com/office/drawing/2014/main" id="{4D2C0139-7BB6-4406-AC30-C45217FB15C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910" name="Text Box 621">
          <a:extLst>
            <a:ext uri="{FF2B5EF4-FFF2-40B4-BE49-F238E27FC236}">
              <a16:creationId xmlns:a16="http://schemas.microsoft.com/office/drawing/2014/main" id="{F5888BD9-A164-4A7A-81D0-6A7AAA23509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3"/>
    <xdr:sp macro="" textlink="">
      <xdr:nvSpPr>
        <xdr:cNvPr id="5911" name="Text Box 622">
          <a:extLst>
            <a:ext uri="{FF2B5EF4-FFF2-40B4-BE49-F238E27FC236}">
              <a16:creationId xmlns:a16="http://schemas.microsoft.com/office/drawing/2014/main" id="{909A666A-55C9-43F1-A9A7-F4B6FDABBF4C}"/>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3"/>
    <xdr:sp macro="" textlink="">
      <xdr:nvSpPr>
        <xdr:cNvPr id="5912" name="Text Box 623">
          <a:extLst>
            <a:ext uri="{FF2B5EF4-FFF2-40B4-BE49-F238E27FC236}">
              <a16:creationId xmlns:a16="http://schemas.microsoft.com/office/drawing/2014/main" id="{5C5FFA1B-CE6D-4C30-82F1-7390E381A435}"/>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913" name="Text Box 624">
          <a:extLst>
            <a:ext uri="{FF2B5EF4-FFF2-40B4-BE49-F238E27FC236}">
              <a16:creationId xmlns:a16="http://schemas.microsoft.com/office/drawing/2014/main" id="{15E9E03D-9B01-4757-9173-E2495C06152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914" name="Text Box 625">
          <a:extLst>
            <a:ext uri="{FF2B5EF4-FFF2-40B4-BE49-F238E27FC236}">
              <a16:creationId xmlns:a16="http://schemas.microsoft.com/office/drawing/2014/main" id="{03321EC8-BA6F-46F9-A07C-01E1D1775E0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3"/>
    <xdr:sp macro="" textlink="">
      <xdr:nvSpPr>
        <xdr:cNvPr id="5915" name="Text Box 626">
          <a:extLst>
            <a:ext uri="{FF2B5EF4-FFF2-40B4-BE49-F238E27FC236}">
              <a16:creationId xmlns:a16="http://schemas.microsoft.com/office/drawing/2014/main" id="{51AC262B-8F7A-4D2C-8392-7AC272072230}"/>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916" name="Text Box 627">
          <a:extLst>
            <a:ext uri="{FF2B5EF4-FFF2-40B4-BE49-F238E27FC236}">
              <a16:creationId xmlns:a16="http://schemas.microsoft.com/office/drawing/2014/main" id="{8857F1D8-8DA2-4BD4-98A4-268337EAE82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917" name="Text Box 628">
          <a:extLst>
            <a:ext uri="{FF2B5EF4-FFF2-40B4-BE49-F238E27FC236}">
              <a16:creationId xmlns:a16="http://schemas.microsoft.com/office/drawing/2014/main" id="{184184FB-EC16-4698-8488-0500C4B6554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3"/>
    <xdr:sp macro="" textlink="">
      <xdr:nvSpPr>
        <xdr:cNvPr id="5918" name="Text Box 629">
          <a:extLst>
            <a:ext uri="{FF2B5EF4-FFF2-40B4-BE49-F238E27FC236}">
              <a16:creationId xmlns:a16="http://schemas.microsoft.com/office/drawing/2014/main" id="{1D2C0324-0D36-4F11-AFB3-C4459658DE0C}"/>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919" name="Text Box 630">
          <a:extLst>
            <a:ext uri="{FF2B5EF4-FFF2-40B4-BE49-F238E27FC236}">
              <a16:creationId xmlns:a16="http://schemas.microsoft.com/office/drawing/2014/main" id="{1B18099C-7F31-4398-B7EE-F04502397F3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920" name="Text Box 631">
          <a:extLst>
            <a:ext uri="{FF2B5EF4-FFF2-40B4-BE49-F238E27FC236}">
              <a16:creationId xmlns:a16="http://schemas.microsoft.com/office/drawing/2014/main" id="{5E413E7C-3DB9-440E-931E-CE39C519C90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3"/>
    <xdr:sp macro="" textlink="">
      <xdr:nvSpPr>
        <xdr:cNvPr id="5921" name="Text Box 632">
          <a:extLst>
            <a:ext uri="{FF2B5EF4-FFF2-40B4-BE49-F238E27FC236}">
              <a16:creationId xmlns:a16="http://schemas.microsoft.com/office/drawing/2014/main" id="{9EFBA71C-A879-4F92-8340-BBF7061798F2}"/>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3"/>
    <xdr:sp macro="" textlink="">
      <xdr:nvSpPr>
        <xdr:cNvPr id="5922" name="Text Box 633">
          <a:extLst>
            <a:ext uri="{FF2B5EF4-FFF2-40B4-BE49-F238E27FC236}">
              <a16:creationId xmlns:a16="http://schemas.microsoft.com/office/drawing/2014/main" id="{055D44C6-0A0E-4539-BAC8-11575E404786}"/>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923" name="Text Box 634">
          <a:extLst>
            <a:ext uri="{FF2B5EF4-FFF2-40B4-BE49-F238E27FC236}">
              <a16:creationId xmlns:a16="http://schemas.microsoft.com/office/drawing/2014/main" id="{D3023141-AA83-47F9-940C-C5A3627C46F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924" name="Text Box 635">
          <a:extLst>
            <a:ext uri="{FF2B5EF4-FFF2-40B4-BE49-F238E27FC236}">
              <a16:creationId xmlns:a16="http://schemas.microsoft.com/office/drawing/2014/main" id="{C4F3205C-2F4F-414F-9F33-16E14ACE04B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3"/>
    <xdr:sp macro="" textlink="">
      <xdr:nvSpPr>
        <xdr:cNvPr id="5925" name="Text Box 636">
          <a:extLst>
            <a:ext uri="{FF2B5EF4-FFF2-40B4-BE49-F238E27FC236}">
              <a16:creationId xmlns:a16="http://schemas.microsoft.com/office/drawing/2014/main" id="{8C627A3D-727E-419B-B0C8-5AABAC2DDE14}"/>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926" name="Text Box 637">
          <a:extLst>
            <a:ext uri="{FF2B5EF4-FFF2-40B4-BE49-F238E27FC236}">
              <a16:creationId xmlns:a16="http://schemas.microsoft.com/office/drawing/2014/main" id="{863B7DCF-48BA-438E-9F12-76727A19610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927" name="Text Box 638">
          <a:extLst>
            <a:ext uri="{FF2B5EF4-FFF2-40B4-BE49-F238E27FC236}">
              <a16:creationId xmlns:a16="http://schemas.microsoft.com/office/drawing/2014/main" id="{FF7B6665-4C7B-47DE-97D5-2F1BC5BF0DE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3"/>
    <xdr:sp macro="" textlink="">
      <xdr:nvSpPr>
        <xdr:cNvPr id="5928" name="Text Box 639">
          <a:extLst>
            <a:ext uri="{FF2B5EF4-FFF2-40B4-BE49-F238E27FC236}">
              <a16:creationId xmlns:a16="http://schemas.microsoft.com/office/drawing/2014/main" id="{58E673C7-9BB0-4BC0-8D07-17AECA595E52}"/>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929" name="Text Box 640">
          <a:extLst>
            <a:ext uri="{FF2B5EF4-FFF2-40B4-BE49-F238E27FC236}">
              <a16:creationId xmlns:a16="http://schemas.microsoft.com/office/drawing/2014/main" id="{77A50327-C338-42DE-BABE-45095067574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930" name="Text Box 641">
          <a:extLst>
            <a:ext uri="{FF2B5EF4-FFF2-40B4-BE49-F238E27FC236}">
              <a16:creationId xmlns:a16="http://schemas.microsoft.com/office/drawing/2014/main" id="{C10E0060-2282-4407-BDC2-10EBBE48054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3"/>
    <xdr:sp macro="" textlink="">
      <xdr:nvSpPr>
        <xdr:cNvPr id="5931" name="Text Box 642">
          <a:extLst>
            <a:ext uri="{FF2B5EF4-FFF2-40B4-BE49-F238E27FC236}">
              <a16:creationId xmlns:a16="http://schemas.microsoft.com/office/drawing/2014/main" id="{9CE543CB-AF05-455C-895E-CA07BA8C0334}"/>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932" name="Text Box 643">
          <a:extLst>
            <a:ext uri="{FF2B5EF4-FFF2-40B4-BE49-F238E27FC236}">
              <a16:creationId xmlns:a16="http://schemas.microsoft.com/office/drawing/2014/main" id="{7C5812F3-8B05-40B7-97D4-415A7C20CD4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933" name="Text Box 644">
          <a:extLst>
            <a:ext uri="{FF2B5EF4-FFF2-40B4-BE49-F238E27FC236}">
              <a16:creationId xmlns:a16="http://schemas.microsoft.com/office/drawing/2014/main" id="{12E02C54-A719-4174-8B2C-7F709466CD6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5934" name="Text Box 645">
          <a:extLst>
            <a:ext uri="{FF2B5EF4-FFF2-40B4-BE49-F238E27FC236}">
              <a16:creationId xmlns:a16="http://schemas.microsoft.com/office/drawing/2014/main" id="{EAB0E92F-949C-4873-96CA-A4CB9178881E}"/>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935" name="Text Box 646">
          <a:extLst>
            <a:ext uri="{FF2B5EF4-FFF2-40B4-BE49-F238E27FC236}">
              <a16:creationId xmlns:a16="http://schemas.microsoft.com/office/drawing/2014/main" id="{8E38154D-3B98-4A0B-A8B4-7A4D67BDD50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936" name="Text Box 647">
          <a:extLst>
            <a:ext uri="{FF2B5EF4-FFF2-40B4-BE49-F238E27FC236}">
              <a16:creationId xmlns:a16="http://schemas.microsoft.com/office/drawing/2014/main" id="{CE15663B-049B-4682-9C29-7F4F99C2261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5937" name="Text Box 648">
          <a:extLst>
            <a:ext uri="{FF2B5EF4-FFF2-40B4-BE49-F238E27FC236}">
              <a16:creationId xmlns:a16="http://schemas.microsoft.com/office/drawing/2014/main" id="{5FF0CED3-B5D4-4A3C-956E-A95FE808A30D}"/>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938" name="Text Box 649">
          <a:extLst>
            <a:ext uri="{FF2B5EF4-FFF2-40B4-BE49-F238E27FC236}">
              <a16:creationId xmlns:a16="http://schemas.microsoft.com/office/drawing/2014/main" id="{C9AECFF0-27A6-413F-B6C3-37EE5AD2925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939" name="Text Box 650">
          <a:extLst>
            <a:ext uri="{FF2B5EF4-FFF2-40B4-BE49-F238E27FC236}">
              <a16:creationId xmlns:a16="http://schemas.microsoft.com/office/drawing/2014/main" id="{0B2AB1A9-FBB1-42FF-9478-5FA62C13CF4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5940" name="Text Box 651">
          <a:extLst>
            <a:ext uri="{FF2B5EF4-FFF2-40B4-BE49-F238E27FC236}">
              <a16:creationId xmlns:a16="http://schemas.microsoft.com/office/drawing/2014/main" id="{9B357851-E507-4741-A228-BF1EDD7292C9}"/>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5941" name="Text Box 652">
          <a:extLst>
            <a:ext uri="{FF2B5EF4-FFF2-40B4-BE49-F238E27FC236}">
              <a16:creationId xmlns:a16="http://schemas.microsoft.com/office/drawing/2014/main" id="{F4E9D488-26E3-4BC8-BE61-A9718B0DCB96}"/>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942" name="Text Box 653">
          <a:extLst>
            <a:ext uri="{FF2B5EF4-FFF2-40B4-BE49-F238E27FC236}">
              <a16:creationId xmlns:a16="http://schemas.microsoft.com/office/drawing/2014/main" id="{4F886FF4-AB82-4EE3-A308-528AE8D272A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943" name="Text Box 654">
          <a:extLst>
            <a:ext uri="{FF2B5EF4-FFF2-40B4-BE49-F238E27FC236}">
              <a16:creationId xmlns:a16="http://schemas.microsoft.com/office/drawing/2014/main" id="{04ECA59D-798C-403B-ABEC-567E67A846F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5944" name="Text Box 655">
          <a:extLst>
            <a:ext uri="{FF2B5EF4-FFF2-40B4-BE49-F238E27FC236}">
              <a16:creationId xmlns:a16="http://schemas.microsoft.com/office/drawing/2014/main" id="{30F5F71B-558E-4C46-A425-47287E2AB201}"/>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945" name="Text Box 656">
          <a:extLst>
            <a:ext uri="{FF2B5EF4-FFF2-40B4-BE49-F238E27FC236}">
              <a16:creationId xmlns:a16="http://schemas.microsoft.com/office/drawing/2014/main" id="{56272B1D-D523-45B4-A394-57F5ABC9DE2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946" name="Text Box 657">
          <a:extLst>
            <a:ext uri="{FF2B5EF4-FFF2-40B4-BE49-F238E27FC236}">
              <a16:creationId xmlns:a16="http://schemas.microsoft.com/office/drawing/2014/main" id="{5CA385A1-357B-455E-923A-99B34ED8A7D8}"/>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5947" name="Text Box 658">
          <a:extLst>
            <a:ext uri="{FF2B5EF4-FFF2-40B4-BE49-F238E27FC236}">
              <a16:creationId xmlns:a16="http://schemas.microsoft.com/office/drawing/2014/main" id="{A455FC6C-2224-4CD0-8BC7-A519EF01BED5}"/>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948" name="Text Box 659">
          <a:extLst>
            <a:ext uri="{FF2B5EF4-FFF2-40B4-BE49-F238E27FC236}">
              <a16:creationId xmlns:a16="http://schemas.microsoft.com/office/drawing/2014/main" id="{7339665A-9057-49E0-9170-407903D08AD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949" name="Text Box 660">
          <a:extLst>
            <a:ext uri="{FF2B5EF4-FFF2-40B4-BE49-F238E27FC236}">
              <a16:creationId xmlns:a16="http://schemas.microsoft.com/office/drawing/2014/main" id="{252954F6-295F-44CF-B6A4-4114D5CBB5C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5950" name="Text Box 661">
          <a:extLst>
            <a:ext uri="{FF2B5EF4-FFF2-40B4-BE49-F238E27FC236}">
              <a16:creationId xmlns:a16="http://schemas.microsoft.com/office/drawing/2014/main" id="{4C491D3D-4124-4914-960E-09FAA7615CDC}"/>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951" name="Text Box 662">
          <a:extLst>
            <a:ext uri="{FF2B5EF4-FFF2-40B4-BE49-F238E27FC236}">
              <a16:creationId xmlns:a16="http://schemas.microsoft.com/office/drawing/2014/main" id="{EF7DE2A6-40FD-46A9-8445-931C0399D64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952" name="Text Box 663">
          <a:extLst>
            <a:ext uri="{FF2B5EF4-FFF2-40B4-BE49-F238E27FC236}">
              <a16:creationId xmlns:a16="http://schemas.microsoft.com/office/drawing/2014/main" id="{0CEADDA4-D2C3-4FB8-B8CB-8C60F8EF06C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5953" name="Text Box 664">
          <a:extLst>
            <a:ext uri="{FF2B5EF4-FFF2-40B4-BE49-F238E27FC236}">
              <a16:creationId xmlns:a16="http://schemas.microsoft.com/office/drawing/2014/main" id="{AC06C137-9140-413A-BD44-BA3DB101B5F3}"/>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954" name="Text Box 665">
          <a:extLst>
            <a:ext uri="{FF2B5EF4-FFF2-40B4-BE49-F238E27FC236}">
              <a16:creationId xmlns:a16="http://schemas.microsoft.com/office/drawing/2014/main" id="{0D8FCEE6-30CD-42A4-B734-F7A006819EF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955" name="Text Box 666">
          <a:extLst>
            <a:ext uri="{FF2B5EF4-FFF2-40B4-BE49-F238E27FC236}">
              <a16:creationId xmlns:a16="http://schemas.microsoft.com/office/drawing/2014/main" id="{A2CCF0B1-19C9-4EDA-B2B5-E92C262C056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5956" name="Text Box 667">
          <a:extLst>
            <a:ext uri="{FF2B5EF4-FFF2-40B4-BE49-F238E27FC236}">
              <a16:creationId xmlns:a16="http://schemas.microsoft.com/office/drawing/2014/main" id="{F7B5D0FF-4533-46FB-9F79-9A75A8639A7A}"/>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957" name="Text Box 668">
          <a:extLst>
            <a:ext uri="{FF2B5EF4-FFF2-40B4-BE49-F238E27FC236}">
              <a16:creationId xmlns:a16="http://schemas.microsoft.com/office/drawing/2014/main" id="{3BD5DB93-A696-4F79-B1BC-3432E37F4A5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958" name="Text Box 669">
          <a:extLst>
            <a:ext uri="{FF2B5EF4-FFF2-40B4-BE49-F238E27FC236}">
              <a16:creationId xmlns:a16="http://schemas.microsoft.com/office/drawing/2014/main" id="{A5199105-7912-4334-A238-ECD8E0C6F91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5959" name="Text Box 670">
          <a:extLst>
            <a:ext uri="{FF2B5EF4-FFF2-40B4-BE49-F238E27FC236}">
              <a16:creationId xmlns:a16="http://schemas.microsoft.com/office/drawing/2014/main" id="{BE41A51C-18FA-496C-AC4B-10D540B1CD2E}"/>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5960" name="Text Box 671">
          <a:extLst>
            <a:ext uri="{FF2B5EF4-FFF2-40B4-BE49-F238E27FC236}">
              <a16:creationId xmlns:a16="http://schemas.microsoft.com/office/drawing/2014/main" id="{FB5B6B3C-A781-4CFF-AA36-1852DD1D1DB1}"/>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961" name="Text Box 672">
          <a:extLst>
            <a:ext uri="{FF2B5EF4-FFF2-40B4-BE49-F238E27FC236}">
              <a16:creationId xmlns:a16="http://schemas.microsoft.com/office/drawing/2014/main" id="{8FF955E3-2F9C-4A9E-AF90-0F6B0A79663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962" name="Text Box 673">
          <a:extLst>
            <a:ext uri="{FF2B5EF4-FFF2-40B4-BE49-F238E27FC236}">
              <a16:creationId xmlns:a16="http://schemas.microsoft.com/office/drawing/2014/main" id="{0F16C2D0-A902-4254-BC97-9441F598C9D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5963" name="Text Box 674">
          <a:extLst>
            <a:ext uri="{FF2B5EF4-FFF2-40B4-BE49-F238E27FC236}">
              <a16:creationId xmlns:a16="http://schemas.microsoft.com/office/drawing/2014/main" id="{F3FB9239-E3AE-4173-946D-46563C7B8984}"/>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964" name="Text Box 675">
          <a:extLst>
            <a:ext uri="{FF2B5EF4-FFF2-40B4-BE49-F238E27FC236}">
              <a16:creationId xmlns:a16="http://schemas.microsoft.com/office/drawing/2014/main" id="{D913429E-830E-41B4-926A-3C2589E29BF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965" name="Text Box 676">
          <a:extLst>
            <a:ext uri="{FF2B5EF4-FFF2-40B4-BE49-F238E27FC236}">
              <a16:creationId xmlns:a16="http://schemas.microsoft.com/office/drawing/2014/main" id="{D962F3D8-8FE4-49B9-AD9E-214FFDC83E5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5966" name="Text Box 677">
          <a:extLst>
            <a:ext uri="{FF2B5EF4-FFF2-40B4-BE49-F238E27FC236}">
              <a16:creationId xmlns:a16="http://schemas.microsoft.com/office/drawing/2014/main" id="{80F47272-1B65-4AB0-9043-E7F5DD829C70}"/>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967" name="Text Box 678">
          <a:extLst>
            <a:ext uri="{FF2B5EF4-FFF2-40B4-BE49-F238E27FC236}">
              <a16:creationId xmlns:a16="http://schemas.microsoft.com/office/drawing/2014/main" id="{668CB112-286C-4FAD-A9FB-914268DC288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968" name="Text Box 679">
          <a:extLst>
            <a:ext uri="{FF2B5EF4-FFF2-40B4-BE49-F238E27FC236}">
              <a16:creationId xmlns:a16="http://schemas.microsoft.com/office/drawing/2014/main" id="{212555CD-1D50-428C-BDA8-F664C985B40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5969" name="Text Box 680">
          <a:extLst>
            <a:ext uri="{FF2B5EF4-FFF2-40B4-BE49-F238E27FC236}">
              <a16:creationId xmlns:a16="http://schemas.microsoft.com/office/drawing/2014/main" id="{6A68DF48-6965-437B-AC01-C05F2CE0C6D4}"/>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970" name="Text Box 681">
          <a:extLst>
            <a:ext uri="{FF2B5EF4-FFF2-40B4-BE49-F238E27FC236}">
              <a16:creationId xmlns:a16="http://schemas.microsoft.com/office/drawing/2014/main" id="{71D9FACB-EEC3-4389-AA23-B299D65AD7D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971" name="Text Box 682">
          <a:extLst>
            <a:ext uri="{FF2B5EF4-FFF2-40B4-BE49-F238E27FC236}">
              <a16:creationId xmlns:a16="http://schemas.microsoft.com/office/drawing/2014/main" id="{3AE216D0-4FFB-4D9F-B577-AE678ADCB57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5"/>
    <xdr:sp macro="" textlink="">
      <xdr:nvSpPr>
        <xdr:cNvPr id="5972" name="Text Box 683">
          <a:extLst>
            <a:ext uri="{FF2B5EF4-FFF2-40B4-BE49-F238E27FC236}">
              <a16:creationId xmlns:a16="http://schemas.microsoft.com/office/drawing/2014/main" id="{7D364E24-5EF2-4370-8B7F-CFFDEE691A33}"/>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973" name="Text Box 684">
          <a:extLst>
            <a:ext uri="{FF2B5EF4-FFF2-40B4-BE49-F238E27FC236}">
              <a16:creationId xmlns:a16="http://schemas.microsoft.com/office/drawing/2014/main" id="{A909A1AC-A52B-4A83-A597-F74FCD28527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974" name="Text Box 685">
          <a:extLst>
            <a:ext uri="{FF2B5EF4-FFF2-40B4-BE49-F238E27FC236}">
              <a16:creationId xmlns:a16="http://schemas.microsoft.com/office/drawing/2014/main" id="{64CAD517-FCD6-4120-B28C-EB8F4E65A7A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5"/>
    <xdr:sp macro="" textlink="">
      <xdr:nvSpPr>
        <xdr:cNvPr id="5975" name="Text Box 686">
          <a:extLst>
            <a:ext uri="{FF2B5EF4-FFF2-40B4-BE49-F238E27FC236}">
              <a16:creationId xmlns:a16="http://schemas.microsoft.com/office/drawing/2014/main" id="{834CB294-C799-498B-B780-53675AA9C237}"/>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976" name="Text Box 687">
          <a:extLst>
            <a:ext uri="{FF2B5EF4-FFF2-40B4-BE49-F238E27FC236}">
              <a16:creationId xmlns:a16="http://schemas.microsoft.com/office/drawing/2014/main" id="{201B5EC7-F885-454C-95B8-AB6B6A20955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977" name="Text Box 688">
          <a:extLst>
            <a:ext uri="{FF2B5EF4-FFF2-40B4-BE49-F238E27FC236}">
              <a16:creationId xmlns:a16="http://schemas.microsoft.com/office/drawing/2014/main" id="{066D7E6E-161B-4571-8551-EB32F7AF0A0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5"/>
    <xdr:sp macro="" textlink="">
      <xdr:nvSpPr>
        <xdr:cNvPr id="5978" name="Text Box 689">
          <a:extLst>
            <a:ext uri="{FF2B5EF4-FFF2-40B4-BE49-F238E27FC236}">
              <a16:creationId xmlns:a16="http://schemas.microsoft.com/office/drawing/2014/main" id="{5249D2AC-70A0-4682-9264-BD57662A3C9F}"/>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5"/>
    <xdr:sp macro="" textlink="">
      <xdr:nvSpPr>
        <xdr:cNvPr id="5979" name="Text Box 690">
          <a:extLst>
            <a:ext uri="{FF2B5EF4-FFF2-40B4-BE49-F238E27FC236}">
              <a16:creationId xmlns:a16="http://schemas.microsoft.com/office/drawing/2014/main" id="{6B5A6BD1-7D0E-4096-B060-6E5A5E02663D}"/>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980" name="Text Box 691">
          <a:extLst>
            <a:ext uri="{FF2B5EF4-FFF2-40B4-BE49-F238E27FC236}">
              <a16:creationId xmlns:a16="http://schemas.microsoft.com/office/drawing/2014/main" id="{CFB25ECE-1ADF-4754-B7C0-42FA14C67E1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981" name="Text Box 692">
          <a:extLst>
            <a:ext uri="{FF2B5EF4-FFF2-40B4-BE49-F238E27FC236}">
              <a16:creationId xmlns:a16="http://schemas.microsoft.com/office/drawing/2014/main" id="{43E3334B-37A8-4556-BA7F-65AD1316BED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5"/>
    <xdr:sp macro="" textlink="">
      <xdr:nvSpPr>
        <xdr:cNvPr id="5982" name="Text Box 693">
          <a:extLst>
            <a:ext uri="{FF2B5EF4-FFF2-40B4-BE49-F238E27FC236}">
              <a16:creationId xmlns:a16="http://schemas.microsoft.com/office/drawing/2014/main" id="{ED67B1AB-ABCB-4F00-BF89-6A5A118CD1A4}"/>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983" name="Text Box 694">
          <a:extLst>
            <a:ext uri="{FF2B5EF4-FFF2-40B4-BE49-F238E27FC236}">
              <a16:creationId xmlns:a16="http://schemas.microsoft.com/office/drawing/2014/main" id="{D8CEF071-93A4-47F9-8DDF-F0DD4BD1EC0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984" name="Text Box 695">
          <a:extLst>
            <a:ext uri="{FF2B5EF4-FFF2-40B4-BE49-F238E27FC236}">
              <a16:creationId xmlns:a16="http://schemas.microsoft.com/office/drawing/2014/main" id="{E930707F-C79C-4AEB-9FA9-D9FB07C3DEF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5"/>
    <xdr:sp macro="" textlink="">
      <xdr:nvSpPr>
        <xdr:cNvPr id="5985" name="Text Box 696">
          <a:extLst>
            <a:ext uri="{FF2B5EF4-FFF2-40B4-BE49-F238E27FC236}">
              <a16:creationId xmlns:a16="http://schemas.microsoft.com/office/drawing/2014/main" id="{9652AF50-926B-48E9-AFE9-B90E0BA9D01F}"/>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986" name="Text Box 697">
          <a:extLst>
            <a:ext uri="{FF2B5EF4-FFF2-40B4-BE49-F238E27FC236}">
              <a16:creationId xmlns:a16="http://schemas.microsoft.com/office/drawing/2014/main" id="{817B3A0B-EBDA-4159-92B5-55F02F8CA82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987" name="Text Box 698">
          <a:extLst>
            <a:ext uri="{FF2B5EF4-FFF2-40B4-BE49-F238E27FC236}">
              <a16:creationId xmlns:a16="http://schemas.microsoft.com/office/drawing/2014/main" id="{AB3A40EB-CD92-481E-8A3A-0C3F400A474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5"/>
    <xdr:sp macro="" textlink="">
      <xdr:nvSpPr>
        <xdr:cNvPr id="5988" name="Text Box 699">
          <a:extLst>
            <a:ext uri="{FF2B5EF4-FFF2-40B4-BE49-F238E27FC236}">
              <a16:creationId xmlns:a16="http://schemas.microsoft.com/office/drawing/2014/main" id="{EFD78944-9D2A-4552-982B-BB1AC4E04FEF}"/>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5989" name="Text Box 700">
          <a:extLst>
            <a:ext uri="{FF2B5EF4-FFF2-40B4-BE49-F238E27FC236}">
              <a16:creationId xmlns:a16="http://schemas.microsoft.com/office/drawing/2014/main" id="{DDC28A1B-936A-4C00-AE32-69C4CC13F865}"/>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990" name="Text Box 701">
          <a:extLst>
            <a:ext uri="{FF2B5EF4-FFF2-40B4-BE49-F238E27FC236}">
              <a16:creationId xmlns:a16="http://schemas.microsoft.com/office/drawing/2014/main" id="{EBAF23EF-0A81-407C-A991-87355CBDDE4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991" name="Text Box 702">
          <a:extLst>
            <a:ext uri="{FF2B5EF4-FFF2-40B4-BE49-F238E27FC236}">
              <a16:creationId xmlns:a16="http://schemas.microsoft.com/office/drawing/2014/main" id="{2D7F202E-A54C-4721-8FA2-39D7E93D372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5992" name="Text Box 703">
          <a:extLst>
            <a:ext uri="{FF2B5EF4-FFF2-40B4-BE49-F238E27FC236}">
              <a16:creationId xmlns:a16="http://schemas.microsoft.com/office/drawing/2014/main" id="{FBAA6619-D5D8-4661-8F34-095F030319F8}"/>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993" name="Text Box 704">
          <a:extLst>
            <a:ext uri="{FF2B5EF4-FFF2-40B4-BE49-F238E27FC236}">
              <a16:creationId xmlns:a16="http://schemas.microsoft.com/office/drawing/2014/main" id="{64F2972B-8D4F-47C5-8A06-CD56DD194C4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994" name="Text Box 705">
          <a:extLst>
            <a:ext uri="{FF2B5EF4-FFF2-40B4-BE49-F238E27FC236}">
              <a16:creationId xmlns:a16="http://schemas.microsoft.com/office/drawing/2014/main" id="{9F5C83CF-4743-4EA7-BB21-749591A174E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5995" name="Text Box 706">
          <a:extLst>
            <a:ext uri="{FF2B5EF4-FFF2-40B4-BE49-F238E27FC236}">
              <a16:creationId xmlns:a16="http://schemas.microsoft.com/office/drawing/2014/main" id="{D305B57B-689E-4E55-B4E3-FCE7C08862C4}"/>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5996" name="Text Box 707">
          <a:extLst>
            <a:ext uri="{FF2B5EF4-FFF2-40B4-BE49-F238E27FC236}">
              <a16:creationId xmlns:a16="http://schemas.microsoft.com/office/drawing/2014/main" id="{EECD75B6-BB1C-4D3C-A6A2-0D8335A8D3F2}"/>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997" name="Text Box 708">
          <a:extLst>
            <a:ext uri="{FF2B5EF4-FFF2-40B4-BE49-F238E27FC236}">
              <a16:creationId xmlns:a16="http://schemas.microsoft.com/office/drawing/2014/main" id="{99335528-C3C3-459E-A352-87AC6D18A09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998" name="Text Box 709">
          <a:extLst>
            <a:ext uri="{FF2B5EF4-FFF2-40B4-BE49-F238E27FC236}">
              <a16:creationId xmlns:a16="http://schemas.microsoft.com/office/drawing/2014/main" id="{13BB1738-74C1-490A-825D-1657DE2E9CD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5999" name="Text Box 710">
          <a:extLst>
            <a:ext uri="{FF2B5EF4-FFF2-40B4-BE49-F238E27FC236}">
              <a16:creationId xmlns:a16="http://schemas.microsoft.com/office/drawing/2014/main" id="{F3E81827-B9EE-40B8-A1D1-A191FE71B1AA}"/>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000" name="Text Box 711">
          <a:extLst>
            <a:ext uri="{FF2B5EF4-FFF2-40B4-BE49-F238E27FC236}">
              <a16:creationId xmlns:a16="http://schemas.microsoft.com/office/drawing/2014/main" id="{6051342E-40DC-4570-B591-3B52CBAA3F08}"/>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001" name="Text Box 712">
          <a:extLst>
            <a:ext uri="{FF2B5EF4-FFF2-40B4-BE49-F238E27FC236}">
              <a16:creationId xmlns:a16="http://schemas.microsoft.com/office/drawing/2014/main" id="{1E38D883-6A9A-4C01-B9F4-F0A76CF5CE8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6002" name="Text Box 713">
          <a:extLst>
            <a:ext uri="{FF2B5EF4-FFF2-40B4-BE49-F238E27FC236}">
              <a16:creationId xmlns:a16="http://schemas.microsoft.com/office/drawing/2014/main" id="{4BB950AC-888C-46AF-903E-8573FF627954}"/>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003" name="Text Box 714">
          <a:extLst>
            <a:ext uri="{FF2B5EF4-FFF2-40B4-BE49-F238E27FC236}">
              <a16:creationId xmlns:a16="http://schemas.microsoft.com/office/drawing/2014/main" id="{63C4E15A-93C8-449A-96FE-BE70A97E307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004" name="Text Box 715">
          <a:extLst>
            <a:ext uri="{FF2B5EF4-FFF2-40B4-BE49-F238E27FC236}">
              <a16:creationId xmlns:a16="http://schemas.microsoft.com/office/drawing/2014/main" id="{2A7584CD-5A5E-4051-8EDE-56684F2B192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6005" name="Text Box 716">
          <a:extLst>
            <a:ext uri="{FF2B5EF4-FFF2-40B4-BE49-F238E27FC236}">
              <a16:creationId xmlns:a16="http://schemas.microsoft.com/office/drawing/2014/main" id="{E8AC5388-B7CE-4E52-98EA-40E6BBD63D43}"/>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6006" name="Text Box 717">
          <a:extLst>
            <a:ext uri="{FF2B5EF4-FFF2-40B4-BE49-F238E27FC236}">
              <a16:creationId xmlns:a16="http://schemas.microsoft.com/office/drawing/2014/main" id="{958EFA1B-9C0D-4B51-A10F-4F2AC70113C0}"/>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007" name="Text Box 718">
          <a:extLst>
            <a:ext uri="{FF2B5EF4-FFF2-40B4-BE49-F238E27FC236}">
              <a16:creationId xmlns:a16="http://schemas.microsoft.com/office/drawing/2014/main" id="{F8E95310-18B3-4D5C-9A03-B1616D6B727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008" name="Text Box 719">
          <a:extLst>
            <a:ext uri="{FF2B5EF4-FFF2-40B4-BE49-F238E27FC236}">
              <a16:creationId xmlns:a16="http://schemas.microsoft.com/office/drawing/2014/main" id="{5309A376-240C-41E4-B100-8F11BADFE9E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6009" name="Text Box 720">
          <a:extLst>
            <a:ext uri="{FF2B5EF4-FFF2-40B4-BE49-F238E27FC236}">
              <a16:creationId xmlns:a16="http://schemas.microsoft.com/office/drawing/2014/main" id="{3BEF6018-CAC3-4804-B376-F5883FE376BE}"/>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010" name="Text Box 721">
          <a:extLst>
            <a:ext uri="{FF2B5EF4-FFF2-40B4-BE49-F238E27FC236}">
              <a16:creationId xmlns:a16="http://schemas.microsoft.com/office/drawing/2014/main" id="{4BCFB934-870F-4009-B9EA-5B05813C172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011" name="Text Box 722">
          <a:extLst>
            <a:ext uri="{FF2B5EF4-FFF2-40B4-BE49-F238E27FC236}">
              <a16:creationId xmlns:a16="http://schemas.microsoft.com/office/drawing/2014/main" id="{BFC9792D-AEEE-438E-AD06-8C70F15D08B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6012" name="Text Box 723">
          <a:extLst>
            <a:ext uri="{FF2B5EF4-FFF2-40B4-BE49-F238E27FC236}">
              <a16:creationId xmlns:a16="http://schemas.microsoft.com/office/drawing/2014/main" id="{B68F87D5-A4D2-4493-97DF-EBCEC9C447EC}"/>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6013" name="Text Box 724">
          <a:extLst>
            <a:ext uri="{FF2B5EF4-FFF2-40B4-BE49-F238E27FC236}">
              <a16:creationId xmlns:a16="http://schemas.microsoft.com/office/drawing/2014/main" id="{FF96E831-4EA5-4315-AF5A-159BC74B9309}"/>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014" name="Text Box 725">
          <a:extLst>
            <a:ext uri="{FF2B5EF4-FFF2-40B4-BE49-F238E27FC236}">
              <a16:creationId xmlns:a16="http://schemas.microsoft.com/office/drawing/2014/main" id="{8999E5B0-0D77-4F62-A426-6B6D827D196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015" name="Text Box 726">
          <a:extLst>
            <a:ext uri="{FF2B5EF4-FFF2-40B4-BE49-F238E27FC236}">
              <a16:creationId xmlns:a16="http://schemas.microsoft.com/office/drawing/2014/main" id="{B2EBF4C7-876F-4045-BC76-2266DD5058E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6016" name="Text Box 727">
          <a:extLst>
            <a:ext uri="{FF2B5EF4-FFF2-40B4-BE49-F238E27FC236}">
              <a16:creationId xmlns:a16="http://schemas.microsoft.com/office/drawing/2014/main" id="{BAC59FE2-BA06-4F8A-B377-8982536415F3}"/>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017" name="Text Box 728">
          <a:extLst>
            <a:ext uri="{FF2B5EF4-FFF2-40B4-BE49-F238E27FC236}">
              <a16:creationId xmlns:a16="http://schemas.microsoft.com/office/drawing/2014/main" id="{AB8811DE-49BF-458B-85B7-B278C7655A6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018" name="Text Box 729">
          <a:extLst>
            <a:ext uri="{FF2B5EF4-FFF2-40B4-BE49-F238E27FC236}">
              <a16:creationId xmlns:a16="http://schemas.microsoft.com/office/drawing/2014/main" id="{C5758190-52A4-44E1-AE29-595C8E4B3828}"/>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6019" name="Text Box 730">
          <a:extLst>
            <a:ext uri="{FF2B5EF4-FFF2-40B4-BE49-F238E27FC236}">
              <a16:creationId xmlns:a16="http://schemas.microsoft.com/office/drawing/2014/main" id="{D78D4093-F592-4A9A-8D0D-1993C8480558}"/>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020" name="Text Box 731">
          <a:extLst>
            <a:ext uri="{FF2B5EF4-FFF2-40B4-BE49-F238E27FC236}">
              <a16:creationId xmlns:a16="http://schemas.microsoft.com/office/drawing/2014/main" id="{7FF00F68-398B-45EE-98A6-DE0B63AA23F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021" name="Text Box 732">
          <a:extLst>
            <a:ext uri="{FF2B5EF4-FFF2-40B4-BE49-F238E27FC236}">
              <a16:creationId xmlns:a16="http://schemas.microsoft.com/office/drawing/2014/main" id="{A5F56B72-D647-4F70-97B3-88782E765FA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6022" name="Text Box 733">
          <a:extLst>
            <a:ext uri="{FF2B5EF4-FFF2-40B4-BE49-F238E27FC236}">
              <a16:creationId xmlns:a16="http://schemas.microsoft.com/office/drawing/2014/main" id="{0899FA46-DD62-4F22-9937-EFD46E5EE288}"/>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5"/>
    <xdr:sp macro="" textlink="">
      <xdr:nvSpPr>
        <xdr:cNvPr id="6023" name="Text Box 734">
          <a:extLst>
            <a:ext uri="{FF2B5EF4-FFF2-40B4-BE49-F238E27FC236}">
              <a16:creationId xmlns:a16="http://schemas.microsoft.com/office/drawing/2014/main" id="{291E6BE0-64C6-4166-A96A-5B5E3E6561B1}"/>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024" name="Text Box 735">
          <a:extLst>
            <a:ext uri="{FF2B5EF4-FFF2-40B4-BE49-F238E27FC236}">
              <a16:creationId xmlns:a16="http://schemas.microsoft.com/office/drawing/2014/main" id="{3E1E11BF-CD6A-4C06-BABB-AE7AF37C93B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025" name="Text Box 736">
          <a:extLst>
            <a:ext uri="{FF2B5EF4-FFF2-40B4-BE49-F238E27FC236}">
              <a16:creationId xmlns:a16="http://schemas.microsoft.com/office/drawing/2014/main" id="{0AFE3FB5-D7A4-4912-A38C-30D182DDB498}"/>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5"/>
    <xdr:sp macro="" textlink="">
      <xdr:nvSpPr>
        <xdr:cNvPr id="6026" name="Text Box 737">
          <a:extLst>
            <a:ext uri="{FF2B5EF4-FFF2-40B4-BE49-F238E27FC236}">
              <a16:creationId xmlns:a16="http://schemas.microsoft.com/office/drawing/2014/main" id="{74F75A30-07CD-44DC-9CE1-313CBDE63502}"/>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027" name="Text Box 738">
          <a:extLst>
            <a:ext uri="{FF2B5EF4-FFF2-40B4-BE49-F238E27FC236}">
              <a16:creationId xmlns:a16="http://schemas.microsoft.com/office/drawing/2014/main" id="{6E3D1B52-13B9-46C4-A102-4B7DE3EB342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028" name="Text Box 739">
          <a:extLst>
            <a:ext uri="{FF2B5EF4-FFF2-40B4-BE49-F238E27FC236}">
              <a16:creationId xmlns:a16="http://schemas.microsoft.com/office/drawing/2014/main" id="{21EB01BF-029A-4CA3-996D-E31833442D9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5"/>
    <xdr:sp macro="" textlink="">
      <xdr:nvSpPr>
        <xdr:cNvPr id="6029" name="Text Box 740">
          <a:extLst>
            <a:ext uri="{FF2B5EF4-FFF2-40B4-BE49-F238E27FC236}">
              <a16:creationId xmlns:a16="http://schemas.microsoft.com/office/drawing/2014/main" id="{48BA7C77-5425-448A-8E73-843FB7270356}"/>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5"/>
    <xdr:sp macro="" textlink="">
      <xdr:nvSpPr>
        <xdr:cNvPr id="6030" name="Text Box 741">
          <a:extLst>
            <a:ext uri="{FF2B5EF4-FFF2-40B4-BE49-F238E27FC236}">
              <a16:creationId xmlns:a16="http://schemas.microsoft.com/office/drawing/2014/main" id="{AB8ABB89-83B9-4674-8731-00421C4A48EF}"/>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031" name="Text Box 742">
          <a:extLst>
            <a:ext uri="{FF2B5EF4-FFF2-40B4-BE49-F238E27FC236}">
              <a16:creationId xmlns:a16="http://schemas.microsoft.com/office/drawing/2014/main" id="{7E2D9691-608B-4A99-862A-B16A375F645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032" name="Text Box 743">
          <a:extLst>
            <a:ext uri="{FF2B5EF4-FFF2-40B4-BE49-F238E27FC236}">
              <a16:creationId xmlns:a16="http://schemas.microsoft.com/office/drawing/2014/main" id="{99D90B6A-C9FA-4492-B8BF-CFB1AB5F160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5"/>
    <xdr:sp macro="" textlink="">
      <xdr:nvSpPr>
        <xdr:cNvPr id="6033" name="Text Box 744">
          <a:extLst>
            <a:ext uri="{FF2B5EF4-FFF2-40B4-BE49-F238E27FC236}">
              <a16:creationId xmlns:a16="http://schemas.microsoft.com/office/drawing/2014/main" id="{4B0DADF6-A802-41BD-9F05-08358D8F12EF}"/>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034" name="Text Box 745">
          <a:extLst>
            <a:ext uri="{FF2B5EF4-FFF2-40B4-BE49-F238E27FC236}">
              <a16:creationId xmlns:a16="http://schemas.microsoft.com/office/drawing/2014/main" id="{7223D8BE-C56C-4906-A621-68213C919F4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035" name="Text Box 746">
          <a:extLst>
            <a:ext uri="{FF2B5EF4-FFF2-40B4-BE49-F238E27FC236}">
              <a16:creationId xmlns:a16="http://schemas.microsoft.com/office/drawing/2014/main" id="{B74D97EC-7B37-445A-9BBD-3C2BD38CB49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5"/>
    <xdr:sp macro="" textlink="">
      <xdr:nvSpPr>
        <xdr:cNvPr id="6036" name="Text Box 747">
          <a:extLst>
            <a:ext uri="{FF2B5EF4-FFF2-40B4-BE49-F238E27FC236}">
              <a16:creationId xmlns:a16="http://schemas.microsoft.com/office/drawing/2014/main" id="{AB198FFD-9F85-4705-9242-3A0B69658DF8}"/>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037" name="Text Box 748">
          <a:extLst>
            <a:ext uri="{FF2B5EF4-FFF2-40B4-BE49-F238E27FC236}">
              <a16:creationId xmlns:a16="http://schemas.microsoft.com/office/drawing/2014/main" id="{19008E6A-6A25-4ECC-9CDB-9E6AA869D81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038" name="Text Box 749">
          <a:extLst>
            <a:ext uri="{FF2B5EF4-FFF2-40B4-BE49-F238E27FC236}">
              <a16:creationId xmlns:a16="http://schemas.microsoft.com/office/drawing/2014/main" id="{3D5D96F7-CB13-431D-80F3-4037EDD1FFB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5"/>
    <xdr:sp macro="" textlink="">
      <xdr:nvSpPr>
        <xdr:cNvPr id="6039" name="Text Box 750">
          <a:extLst>
            <a:ext uri="{FF2B5EF4-FFF2-40B4-BE49-F238E27FC236}">
              <a16:creationId xmlns:a16="http://schemas.microsoft.com/office/drawing/2014/main" id="{CEB8C9B4-AD9A-4DB8-B691-5764BC8B63C4}"/>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040" name="Text Box 751">
          <a:extLst>
            <a:ext uri="{FF2B5EF4-FFF2-40B4-BE49-F238E27FC236}">
              <a16:creationId xmlns:a16="http://schemas.microsoft.com/office/drawing/2014/main" id="{D621A1E8-2318-4DDC-82E4-468C64CB9328}"/>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041" name="Text Box 752">
          <a:extLst>
            <a:ext uri="{FF2B5EF4-FFF2-40B4-BE49-F238E27FC236}">
              <a16:creationId xmlns:a16="http://schemas.microsoft.com/office/drawing/2014/main" id="{B0B4ED7C-9505-498C-8D0F-850116C9C6D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6042" name="Text Box 753">
          <a:extLst>
            <a:ext uri="{FF2B5EF4-FFF2-40B4-BE49-F238E27FC236}">
              <a16:creationId xmlns:a16="http://schemas.microsoft.com/office/drawing/2014/main" id="{52BEFD72-520F-49FD-8B89-91F9BA6D27AE}"/>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043" name="Text Box 754">
          <a:extLst>
            <a:ext uri="{FF2B5EF4-FFF2-40B4-BE49-F238E27FC236}">
              <a16:creationId xmlns:a16="http://schemas.microsoft.com/office/drawing/2014/main" id="{439F9513-6A41-4B21-A6F6-3E06DFA6429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044" name="Text Box 755">
          <a:extLst>
            <a:ext uri="{FF2B5EF4-FFF2-40B4-BE49-F238E27FC236}">
              <a16:creationId xmlns:a16="http://schemas.microsoft.com/office/drawing/2014/main" id="{62927116-226C-40ED-8746-61BB73C46B5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6045" name="Text Box 756">
          <a:extLst>
            <a:ext uri="{FF2B5EF4-FFF2-40B4-BE49-F238E27FC236}">
              <a16:creationId xmlns:a16="http://schemas.microsoft.com/office/drawing/2014/main" id="{47DA6CD1-F5CE-4942-A4DC-09F9F2D5D886}"/>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046" name="Text Box 757">
          <a:extLst>
            <a:ext uri="{FF2B5EF4-FFF2-40B4-BE49-F238E27FC236}">
              <a16:creationId xmlns:a16="http://schemas.microsoft.com/office/drawing/2014/main" id="{6473FD42-8CF0-4CC3-B470-92121034E35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047" name="Text Box 758">
          <a:extLst>
            <a:ext uri="{FF2B5EF4-FFF2-40B4-BE49-F238E27FC236}">
              <a16:creationId xmlns:a16="http://schemas.microsoft.com/office/drawing/2014/main" id="{49D13E40-0EDA-477F-B332-CCC09909062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6048" name="Text Box 759">
          <a:extLst>
            <a:ext uri="{FF2B5EF4-FFF2-40B4-BE49-F238E27FC236}">
              <a16:creationId xmlns:a16="http://schemas.microsoft.com/office/drawing/2014/main" id="{230D752C-6954-4EA7-AED7-7E145769C8A5}"/>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6049" name="Text Box 760">
          <a:extLst>
            <a:ext uri="{FF2B5EF4-FFF2-40B4-BE49-F238E27FC236}">
              <a16:creationId xmlns:a16="http://schemas.microsoft.com/office/drawing/2014/main" id="{4FF0D98F-69B2-49B9-9C34-99D57B779642}"/>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050" name="Text Box 761">
          <a:extLst>
            <a:ext uri="{FF2B5EF4-FFF2-40B4-BE49-F238E27FC236}">
              <a16:creationId xmlns:a16="http://schemas.microsoft.com/office/drawing/2014/main" id="{63FE621D-8A67-4B4C-930F-75B2FB9CEA2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051" name="Text Box 762">
          <a:extLst>
            <a:ext uri="{FF2B5EF4-FFF2-40B4-BE49-F238E27FC236}">
              <a16:creationId xmlns:a16="http://schemas.microsoft.com/office/drawing/2014/main" id="{10C717FC-969E-48DF-9061-FC32FF90ACE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6052" name="Text Box 763">
          <a:extLst>
            <a:ext uri="{FF2B5EF4-FFF2-40B4-BE49-F238E27FC236}">
              <a16:creationId xmlns:a16="http://schemas.microsoft.com/office/drawing/2014/main" id="{577D9BF6-71DC-46FC-9283-282620624EF6}"/>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053" name="Text Box 764">
          <a:extLst>
            <a:ext uri="{FF2B5EF4-FFF2-40B4-BE49-F238E27FC236}">
              <a16:creationId xmlns:a16="http://schemas.microsoft.com/office/drawing/2014/main" id="{155DC98A-FDC4-4733-9088-ABC95F9B207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054" name="Text Box 765">
          <a:extLst>
            <a:ext uri="{FF2B5EF4-FFF2-40B4-BE49-F238E27FC236}">
              <a16:creationId xmlns:a16="http://schemas.microsoft.com/office/drawing/2014/main" id="{1FF1CF7C-F3DD-4433-BF9F-DF322BDA079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6055" name="Text Box 766">
          <a:extLst>
            <a:ext uri="{FF2B5EF4-FFF2-40B4-BE49-F238E27FC236}">
              <a16:creationId xmlns:a16="http://schemas.microsoft.com/office/drawing/2014/main" id="{39DA6F9D-070D-4FF3-B0B8-1F19C1ADF04B}"/>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056" name="Text Box 767">
          <a:extLst>
            <a:ext uri="{FF2B5EF4-FFF2-40B4-BE49-F238E27FC236}">
              <a16:creationId xmlns:a16="http://schemas.microsoft.com/office/drawing/2014/main" id="{8F033585-A43D-40F9-932C-AF92249BF58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057" name="Text Box 768">
          <a:extLst>
            <a:ext uri="{FF2B5EF4-FFF2-40B4-BE49-F238E27FC236}">
              <a16:creationId xmlns:a16="http://schemas.microsoft.com/office/drawing/2014/main" id="{54C07588-125A-4379-8851-6B068720F90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6058" name="Text Box 769">
          <a:extLst>
            <a:ext uri="{FF2B5EF4-FFF2-40B4-BE49-F238E27FC236}">
              <a16:creationId xmlns:a16="http://schemas.microsoft.com/office/drawing/2014/main" id="{EC0BEB57-3F0C-445F-B1A8-760468C7F180}"/>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059" name="Text Box 770">
          <a:extLst>
            <a:ext uri="{FF2B5EF4-FFF2-40B4-BE49-F238E27FC236}">
              <a16:creationId xmlns:a16="http://schemas.microsoft.com/office/drawing/2014/main" id="{5D38EEC4-A50B-4BA5-9C3C-5E17205A329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060" name="Text Box 771">
          <a:extLst>
            <a:ext uri="{FF2B5EF4-FFF2-40B4-BE49-F238E27FC236}">
              <a16:creationId xmlns:a16="http://schemas.microsoft.com/office/drawing/2014/main" id="{4907C161-EC8A-4D8F-B314-A4044387964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5"/>
    <xdr:sp macro="" textlink="">
      <xdr:nvSpPr>
        <xdr:cNvPr id="6061" name="Text Box 772">
          <a:extLst>
            <a:ext uri="{FF2B5EF4-FFF2-40B4-BE49-F238E27FC236}">
              <a16:creationId xmlns:a16="http://schemas.microsoft.com/office/drawing/2014/main" id="{A14492E1-779D-45BF-ADC4-6E15620CB299}"/>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062" name="Text Box 773">
          <a:extLst>
            <a:ext uri="{FF2B5EF4-FFF2-40B4-BE49-F238E27FC236}">
              <a16:creationId xmlns:a16="http://schemas.microsoft.com/office/drawing/2014/main" id="{5018E904-4E1B-4A3B-AA3A-696463FE650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063" name="Text Box 774">
          <a:extLst>
            <a:ext uri="{FF2B5EF4-FFF2-40B4-BE49-F238E27FC236}">
              <a16:creationId xmlns:a16="http://schemas.microsoft.com/office/drawing/2014/main" id="{D0841B6E-25A9-440D-AFFF-555638500EC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5"/>
    <xdr:sp macro="" textlink="">
      <xdr:nvSpPr>
        <xdr:cNvPr id="6064" name="Text Box 775">
          <a:extLst>
            <a:ext uri="{FF2B5EF4-FFF2-40B4-BE49-F238E27FC236}">
              <a16:creationId xmlns:a16="http://schemas.microsoft.com/office/drawing/2014/main" id="{5BA4EE54-28D1-4855-BB6B-48886D34C22C}"/>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065" name="Text Box 776">
          <a:extLst>
            <a:ext uri="{FF2B5EF4-FFF2-40B4-BE49-F238E27FC236}">
              <a16:creationId xmlns:a16="http://schemas.microsoft.com/office/drawing/2014/main" id="{99ED3138-1379-4F8E-88D3-BD85941F7EE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066" name="Text Box 777">
          <a:extLst>
            <a:ext uri="{FF2B5EF4-FFF2-40B4-BE49-F238E27FC236}">
              <a16:creationId xmlns:a16="http://schemas.microsoft.com/office/drawing/2014/main" id="{350548CD-211D-4C80-A841-A204D6F8398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5"/>
    <xdr:sp macro="" textlink="">
      <xdr:nvSpPr>
        <xdr:cNvPr id="6067" name="Text Box 778">
          <a:extLst>
            <a:ext uri="{FF2B5EF4-FFF2-40B4-BE49-F238E27FC236}">
              <a16:creationId xmlns:a16="http://schemas.microsoft.com/office/drawing/2014/main" id="{D68D8B66-C6FE-41A0-886A-FCC831754E3C}"/>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5"/>
    <xdr:sp macro="" textlink="">
      <xdr:nvSpPr>
        <xdr:cNvPr id="6068" name="Text Box 779">
          <a:extLst>
            <a:ext uri="{FF2B5EF4-FFF2-40B4-BE49-F238E27FC236}">
              <a16:creationId xmlns:a16="http://schemas.microsoft.com/office/drawing/2014/main" id="{A0687C72-8142-4CA8-B0B2-E5C6BBFFA3ED}"/>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069" name="Text Box 780">
          <a:extLst>
            <a:ext uri="{FF2B5EF4-FFF2-40B4-BE49-F238E27FC236}">
              <a16:creationId xmlns:a16="http://schemas.microsoft.com/office/drawing/2014/main" id="{07FCE798-BC29-42B9-BA5F-62DAC8A95C2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070" name="Text Box 781">
          <a:extLst>
            <a:ext uri="{FF2B5EF4-FFF2-40B4-BE49-F238E27FC236}">
              <a16:creationId xmlns:a16="http://schemas.microsoft.com/office/drawing/2014/main" id="{59A0C333-99BB-494C-ADC3-A65896FD4D2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5"/>
    <xdr:sp macro="" textlink="">
      <xdr:nvSpPr>
        <xdr:cNvPr id="6071" name="Text Box 782">
          <a:extLst>
            <a:ext uri="{FF2B5EF4-FFF2-40B4-BE49-F238E27FC236}">
              <a16:creationId xmlns:a16="http://schemas.microsoft.com/office/drawing/2014/main" id="{B4E465C6-9BBB-4A7B-9C09-555374D08221}"/>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072" name="Text Box 783">
          <a:extLst>
            <a:ext uri="{FF2B5EF4-FFF2-40B4-BE49-F238E27FC236}">
              <a16:creationId xmlns:a16="http://schemas.microsoft.com/office/drawing/2014/main" id="{1E099CEE-7B3E-4B36-9A3A-E4E62D1ACC3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073" name="Text Box 784">
          <a:extLst>
            <a:ext uri="{FF2B5EF4-FFF2-40B4-BE49-F238E27FC236}">
              <a16:creationId xmlns:a16="http://schemas.microsoft.com/office/drawing/2014/main" id="{0997F9E3-256F-442B-A35E-766366D9F4F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5"/>
    <xdr:sp macro="" textlink="">
      <xdr:nvSpPr>
        <xdr:cNvPr id="6074" name="Text Box 785">
          <a:extLst>
            <a:ext uri="{FF2B5EF4-FFF2-40B4-BE49-F238E27FC236}">
              <a16:creationId xmlns:a16="http://schemas.microsoft.com/office/drawing/2014/main" id="{E531C496-F814-4B0A-BC6E-C16F24268487}"/>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075" name="Text Box 786">
          <a:extLst>
            <a:ext uri="{FF2B5EF4-FFF2-40B4-BE49-F238E27FC236}">
              <a16:creationId xmlns:a16="http://schemas.microsoft.com/office/drawing/2014/main" id="{9F8E8352-7D92-4FCF-B231-ACF72C99734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076" name="Text Box 787">
          <a:extLst>
            <a:ext uri="{FF2B5EF4-FFF2-40B4-BE49-F238E27FC236}">
              <a16:creationId xmlns:a16="http://schemas.microsoft.com/office/drawing/2014/main" id="{C1FCE79E-C4A1-481A-8243-0E5621D61C4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5"/>
    <xdr:sp macro="" textlink="">
      <xdr:nvSpPr>
        <xdr:cNvPr id="6077" name="Text Box 788">
          <a:extLst>
            <a:ext uri="{FF2B5EF4-FFF2-40B4-BE49-F238E27FC236}">
              <a16:creationId xmlns:a16="http://schemas.microsoft.com/office/drawing/2014/main" id="{B2CB7BBE-6D8A-43DD-8CFC-EE498745EC18}"/>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078" name="Text Box 789">
          <a:extLst>
            <a:ext uri="{FF2B5EF4-FFF2-40B4-BE49-F238E27FC236}">
              <a16:creationId xmlns:a16="http://schemas.microsoft.com/office/drawing/2014/main" id="{E1059F27-7485-4239-B943-7C31356169A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079" name="Text Box 790">
          <a:extLst>
            <a:ext uri="{FF2B5EF4-FFF2-40B4-BE49-F238E27FC236}">
              <a16:creationId xmlns:a16="http://schemas.microsoft.com/office/drawing/2014/main" id="{4ADBB409-86FF-4664-9EC9-49612BCBA70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5"/>
    <xdr:sp macro="" textlink="">
      <xdr:nvSpPr>
        <xdr:cNvPr id="6080" name="Text Box 791">
          <a:extLst>
            <a:ext uri="{FF2B5EF4-FFF2-40B4-BE49-F238E27FC236}">
              <a16:creationId xmlns:a16="http://schemas.microsoft.com/office/drawing/2014/main" id="{7B6895F5-1D97-4330-A996-4D4AB4DFACB3}"/>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081" name="Text Box 792">
          <a:extLst>
            <a:ext uri="{FF2B5EF4-FFF2-40B4-BE49-F238E27FC236}">
              <a16:creationId xmlns:a16="http://schemas.microsoft.com/office/drawing/2014/main" id="{E2C32B45-1DE2-4159-A9F7-DF8B350FF3F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082" name="Text Box 793">
          <a:extLst>
            <a:ext uri="{FF2B5EF4-FFF2-40B4-BE49-F238E27FC236}">
              <a16:creationId xmlns:a16="http://schemas.microsoft.com/office/drawing/2014/main" id="{F00F7554-658F-41E1-82D5-1FEAEF46C75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5"/>
    <xdr:sp macro="" textlink="">
      <xdr:nvSpPr>
        <xdr:cNvPr id="6083" name="Text Box 794">
          <a:extLst>
            <a:ext uri="{FF2B5EF4-FFF2-40B4-BE49-F238E27FC236}">
              <a16:creationId xmlns:a16="http://schemas.microsoft.com/office/drawing/2014/main" id="{239B2CBB-7AD6-4B0E-929D-BCF9D145F91B}"/>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084" name="Text Box 795">
          <a:extLst>
            <a:ext uri="{FF2B5EF4-FFF2-40B4-BE49-F238E27FC236}">
              <a16:creationId xmlns:a16="http://schemas.microsoft.com/office/drawing/2014/main" id="{C1926745-F26D-47F2-A331-388D902A56A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085" name="Text Box 796">
          <a:extLst>
            <a:ext uri="{FF2B5EF4-FFF2-40B4-BE49-F238E27FC236}">
              <a16:creationId xmlns:a16="http://schemas.microsoft.com/office/drawing/2014/main" id="{F26BCCD5-819E-4B43-9DA9-512F1F1ACB7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5"/>
    <xdr:sp macro="" textlink="">
      <xdr:nvSpPr>
        <xdr:cNvPr id="6086" name="Text Box 797">
          <a:extLst>
            <a:ext uri="{FF2B5EF4-FFF2-40B4-BE49-F238E27FC236}">
              <a16:creationId xmlns:a16="http://schemas.microsoft.com/office/drawing/2014/main" id="{81544445-4ABA-4490-87E5-7A4034938278}"/>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5"/>
    <xdr:sp macro="" textlink="">
      <xdr:nvSpPr>
        <xdr:cNvPr id="6087" name="Text Box 798">
          <a:extLst>
            <a:ext uri="{FF2B5EF4-FFF2-40B4-BE49-F238E27FC236}">
              <a16:creationId xmlns:a16="http://schemas.microsoft.com/office/drawing/2014/main" id="{FC1A1D0D-AF50-47A9-9EA6-6C5240E95C46}"/>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088" name="Text Box 799">
          <a:extLst>
            <a:ext uri="{FF2B5EF4-FFF2-40B4-BE49-F238E27FC236}">
              <a16:creationId xmlns:a16="http://schemas.microsoft.com/office/drawing/2014/main" id="{7C1F06EB-7A2D-49C5-9CCD-8FD5A9B182E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089" name="Text Box 800">
          <a:extLst>
            <a:ext uri="{FF2B5EF4-FFF2-40B4-BE49-F238E27FC236}">
              <a16:creationId xmlns:a16="http://schemas.microsoft.com/office/drawing/2014/main" id="{6FC27E47-F638-4FC9-88E1-3EF4B4D09F4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5"/>
    <xdr:sp macro="" textlink="">
      <xdr:nvSpPr>
        <xdr:cNvPr id="6090" name="Text Box 801">
          <a:extLst>
            <a:ext uri="{FF2B5EF4-FFF2-40B4-BE49-F238E27FC236}">
              <a16:creationId xmlns:a16="http://schemas.microsoft.com/office/drawing/2014/main" id="{DA994020-FB20-4372-A525-7F1B191EC217}"/>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091" name="Text Box 802">
          <a:extLst>
            <a:ext uri="{FF2B5EF4-FFF2-40B4-BE49-F238E27FC236}">
              <a16:creationId xmlns:a16="http://schemas.microsoft.com/office/drawing/2014/main" id="{04EFA231-7CA2-40F4-803D-252EE7F0E69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092" name="Text Box 803">
          <a:extLst>
            <a:ext uri="{FF2B5EF4-FFF2-40B4-BE49-F238E27FC236}">
              <a16:creationId xmlns:a16="http://schemas.microsoft.com/office/drawing/2014/main" id="{0947BCF0-800F-4F08-9A49-52E07D490EE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5"/>
    <xdr:sp macro="" textlink="">
      <xdr:nvSpPr>
        <xdr:cNvPr id="6093" name="Text Box 804">
          <a:extLst>
            <a:ext uri="{FF2B5EF4-FFF2-40B4-BE49-F238E27FC236}">
              <a16:creationId xmlns:a16="http://schemas.microsoft.com/office/drawing/2014/main" id="{2C6B9F70-D9FA-45E1-9D23-96CD725BB277}"/>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094" name="Text Box 805">
          <a:extLst>
            <a:ext uri="{FF2B5EF4-FFF2-40B4-BE49-F238E27FC236}">
              <a16:creationId xmlns:a16="http://schemas.microsoft.com/office/drawing/2014/main" id="{228604D0-F76F-48A0-85C0-5EDC8FC2C5D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095" name="Text Box 806">
          <a:extLst>
            <a:ext uri="{FF2B5EF4-FFF2-40B4-BE49-F238E27FC236}">
              <a16:creationId xmlns:a16="http://schemas.microsoft.com/office/drawing/2014/main" id="{CD2EC380-6BE0-469D-B9EA-28555A27DF4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5"/>
    <xdr:sp macro="" textlink="">
      <xdr:nvSpPr>
        <xdr:cNvPr id="6096" name="Text Box 807">
          <a:extLst>
            <a:ext uri="{FF2B5EF4-FFF2-40B4-BE49-F238E27FC236}">
              <a16:creationId xmlns:a16="http://schemas.microsoft.com/office/drawing/2014/main" id="{15E519A3-17D3-4F00-A657-E78E32B54554}"/>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097" name="Text Box 808">
          <a:extLst>
            <a:ext uri="{FF2B5EF4-FFF2-40B4-BE49-F238E27FC236}">
              <a16:creationId xmlns:a16="http://schemas.microsoft.com/office/drawing/2014/main" id="{39662F9C-505B-4D8D-A997-F4E5CF585DF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098" name="Text Box 809">
          <a:extLst>
            <a:ext uri="{FF2B5EF4-FFF2-40B4-BE49-F238E27FC236}">
              <a16:creationId xmlns:a16="http://schemas.microsoft.com/office/drawing/2014/main" id="{10A3C6D7-D71B-4C7C-9DE3-F1018AAC84A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6099" name="Text Box 810">
          <a:extLst>
            <a:ext uri="{FF2B5EF4-FFF2-40B4-BE49-F238E27FC236}">
              <a16:creationId xmlns:a16="http://schemas.microsoft.com/office/drawing/2014/main" id="{C26F15C1-2A77-4150-B758-1CFB1D2F9714}"/>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100" name="Text Box 811">
          <a:extLst>
            <a:ext uri="{FF2B5EF4-FFF2-40B4-BE49-F238E27FC236}">
              <a16:creationId xmlns:a16="http://schemas.microsoft.com/office/drawing/2014/main" id="{658F51B5-08F5-45FB-A983-E27DE089A098}"/>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101" name="Text Box 812">
          <a:extLst>
            <a:ext uri="{FF2B5EF4-FFF2-40B4-BE49-F238E27FC236}">
              <a16:creationId xmlns:a16="http://schemas.microsoft.com/office/drawing/2014/main" id="{760A5F1D-689B-4B79-AB6B-AFFD8502DB3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6102" name="Text Box 813">
          <a:extLst>
            <a:ext uri="{FF2B5EF4-FFF2-40B4-BE49-F238E27FC236}">
              <a16:creationId xmlns:a16="http://schemas.microsoft.com/office/drawing/2014/main" id="{21F4C527-B043-477F-93A5-A8D1246E13BA}"/>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103" name="Text Box 814">
          <a:extLst>
            <a:ext uri="{FF2B5EF4-FFF2-40B4-BE49-F238E27FC236}">
              <a16:creationId xmlns:a16="http://schemas.microsoft.com/office/drawing/2014/main" id="{0E6A7A23-2B9C-4188-9C7A-2C1E12614DE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104" name="Text Box 815">
          <a:extLst>
            <a:ext uri="{FF2B5EF4-FFF2-40B4-BE49-F238E27FC236}">
              <a16:creationId xmlns:a16="http://schemas.microsoft.com/office/drawing/2014/main" id="{D34CD9E1-F3BA-47FE-ABF2-A5CF813C605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6105" name="Text Box 816">
          <a:extLst>
            <a:ext uri="{FF2B5EF4-FFF2-40B4-BE49-F238E27FC236}">
              <a16:creationId xmlns:a16="http://schemas.microsoft.com/office/drawing/2014/main" id="{1D603783-0B76-4A67-B1DE-1C3D603CBF4B}"/>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6106" name="Text Box 817">
          <a:extLst>
            <a:ext uri="{FF2B5EF4-FFF2-40B4-BE49-F238E27FC236}">
              <a16:creationId xmlns:a16="http://schemas.microsoft.com/office/drawing/2014/main" id="{3854F9AA-7D2D-4513-B3E4-AD845CCE9811}"/>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107" name="Text Box 818">
          <a:extLst>
            <a:ext uri="{FF2B5EF4-FFF2-40B4-BE49-F238E27FC236}">
              <a16:creationId xmlns:a16="http://schemas.microsoft.com/office/drawing/2014/main" id="{D3303E8A-96A0-4D7C-B792-66ED513F7BD8}"/>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108" name="Text Box 819">
          <a:extLst>
            <a:ext uri="{FF2B5EF4-FFF2-40B4-BE49-F238E27FC236}">
              <a16:creationId xmlns:a16="http://schemas.microsoft.com/office/drawing/2014/main" id="{880F26AB-266D-42EA-8272-457288D3B97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6109" name="Text Box 820">
          <a:extLst>
            <a:ext uri="{FF2B5EF4-FFF2-40B4-BE49-F238E27FC236}">
              <a16:creationId xmlns:a16="http://schemas.microsoft.com/office/drawing/2014/main" id="{990FA730-F0C1-45B3-B17B-B0DB828F97B2}"/>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110" name="Text Box 821">
          <a:extLst>
            <a:ext uri="{FF2B5EF4-FFF2-40B4-BE49-F238E27FC236}">
              <a16:creationId xmlns:a16="http://schemas.microsoft.com/office/drawing/2014/main" id="{E668E0E5-2E40-456E-8C3C-B53F344B54B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111" name="Text Box 822">
          <a:extLst>
            <a:ext uri="{FF2B5EF4-FFF2-40B4-BE49-F238E27FC236}">
              <a16:creationId xmlns:a16="http://schemas.microsoft.com/office/drawing/2014/main" id="{34795A55-EBAD-4FEA-AD3E-5777FEBEA89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6112" name="Text Box 823">
          <a:extLst>
            <a:ext uri="{FF2B5EF4-FFF2-40B4-BE49-F238E27FC236}">
              <a16:creationId xmlns:a16="http://schemas.microsoft.com/office/drawing/2014/main" id="{D30CBE9D-624F-4360-862B-223A3D65BED7}"/>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113" name="Text Box 824">
          <a:extLst>
            <a:ext uri="{FF2B5EF4-FFF2-40B4-BE49-F238E27FC236}">
              <a16:creationId xmlns:a16="http://schemas.microsoft.com/office/drawing/2014/main" id="{73F8B53D-1313-4C97-AE00-F5B37F300FC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114" name="Text Box 825">
          <a:extLst>
            <a:ext uri="{FF2B5EF4-FFF2-40B4-BE49-F238E27FC236}">
              <a16:creationId xmlns:a16="http://schemas.microsoft.com/office/drawing/2014/main" id="{C706F9AA-8F44-424E-9732-F2021287033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6115" name="Text Box 826">
          <a:extLst>
            <a:ext uri="{FF2B5EF4-FFF2-40B4-BE49-F238E27FC236}">
              <a16:creationId xmlns:a16="http://schemas.microsoft.com/office/drawing/2014/main" id="{63D5A95A-8E10-4159-97DA-97803AE5944C}"/>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116" name="Text Box 827">
          <a:extLst>
            <a:ext uri="{FF2B5EF4-FFF2-40B4-BE49-F238E27FC236}">
              <a16:creationId xmlns:a16="http://schemas.microsoft.com/office/drawing/2014/main" id="{572CA286-CDBD-494A-B1F4-92745CA32D2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117" name="Text Box 828">
          <a:extLst>
            <a:ext uri="{FF2B5EF4-FFF2-40B4-BE49-F238E27FC236}">
              <a16:creationId xmlns:a16="http://schemas.microsoft.com/office/drawing/2014/main" id="{BD1A5F68-3274-4F96-B5B7-B689D8EB604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5"/>
    <xdr:sp macro="" textlink="">
      <xdr:nvSpPr>
        <xdr:cNvPr id="6118" name="Text Box 829">
          <a:extLst>
            <a:ext uri="{FF2B5EF4-FFF2-40B4-BE49-F238E27FC236}">
              <a16:creationId xmlns:a16="http://schemas.microsoft.com/office/drawing/2014/main" id="{4A5DCE72-DC82-4819-88FB-3202D4A912C7}"/>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119" name="Text Box 830">
          <a:extLst>
            <a:ext uri="{FF2B5EF4-FFF2-40B4-BE49-F238E27FC236}">
              <a16:creationId xmlns:a16="http://schemas.microsoft.com/office/drawing/2014/main" id="{5CC07F8A-0435-432A-8352-E1A35FA8BFA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120" name="Text Box 831">
          <a:extLst>
            <a:ext uri="{FF2B5EF4-FFF2-40B4-BE49-F238E27FC236}">
              <a16:creationId xmlns:a16="http://schemas.microsoft.com/office/drawing/2014/main" id="{CB38CEEE-6D9B-42BC-B413-F57BF76D638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5"/>
    <xdr:sp macro="" textlink="">
      <xdr:nvSpPr>
        <xdr:cNvPr id="6121" name="Text Box 832">
          <a:extLst>
            <a:ext uri="{FF2B5EF4-FFF2-40B4-BE49-F238E27FC236}">
              <a16:creationId xmlns:a16="http://schemas.microsoft.com/office/drawing/2014/main" id="{41D26D4E-39B1-4BEB-92A8-79E9D7B9A09A}"/>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122" name="Text Box 833">
          <a:extLst>
            <a:ext uri="{FF2B5EF4-FFF2-40B4-BE49-F238E27FC236}">
              <a16:creationId xmlns:a16="http://schemas.microsoft.com/office/drawing/2014/main" id="{9AB3A9BD-9D51-4642-A8FE-D6920EB6A91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123" name="Text Box 834">
          <a:extLst>
            <a:ext uri="{FF2B5EF4-FFF2-40B4-BE49-F238E27FC236}">
              <a16:creationId xmlns:a16="http://schemas.microsoft.com/office/drawing/2014/main" id="{AF19633E-4C50-42B9-B0DF-AF6247CDA9E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5"/>
    <xdr:sp macro="" textlink="">
      <xdr:nvSpPr>
        <xdr:cNvPr id="6124" name="Text Box 835">
          <a:extLst>
            <a:ext uri="{FF2B5EF4-FFF2-40B4-BE49-F238E27FC236}">
              <a16:creationId xmlns:a16="http://schemas.microsoft.com/office/drawing/2014/main" id="{0AB3FA61-3DBF-497D-8300-7963DB69A1E1}"/>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5"/>
    <xdr:sp macro="" textlink="">
      <xdr:nvSpPr>
        <xdr:cNvPr id="6125" name="Text Box 836">
          <a:extLst>
            <a:ext uri="{FF2B5EF4-FFF2-40B4-BE49-F238E27FC236}">
              <a16:creationId xmlns:a16="http://schemas.microsoft.com/office/drawing/2014/main" id="{C0458391-F755-41DC-8770-EA7AD33E461D}"/>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126" name="Text Box 837">
          <a:extLst>
            <a:ext uri="{FF2B5EF4-FFF2-40B4-BE49-F238E27FC236}">
              <a16:creationId xmlns:a16="http://schemas.microsoft.com/office/drawing/2014/main" id="{12F84572-1051-4D42-8404-E8574FB3BBE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127" name="Text Box 838">
          <a:extLst>
            <a:ext uri="{FF2B5EF4-FFF2-40B4-BE49-F238E27FC236}">
              <a16:creationId xmlns:a16="http://schemas.microsoft.com/office/drawing/2014/main" id="{1EDD1183-D68E-40EB-81B5-35F4D354500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5"/>
    <xdr:sp macro="" textlink="">
      <xdr:nvSpPr>
        <xdr:cNvPr id="6128" name="Text Box 839">
          <a:extLst>
            <a:ext uri="{FF2B5EF4-FFF2-40B4-BE49-F238E27FC236}">
              <a16:creationId xmlns:a16="http://schemas.microsoft.com/office/drawing/2014/main" id="{5B858501-B736-4548-A417-53BC44513072}"/>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129" name="Text Box 840">
          <a:extLst>
            <a:ext uri="{FF2B5EF4-FFF2-40B4-BE49-F238E27FC236}">
              <a16:creationId xmlns:a16="http://schemas.microsoft.com/office/drawing/2014/main" id="{5E4283F0-F153-4FD4-BD67-F5326D5CA1F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130" name="Text Box 841">
          <a:extLst>
            <a:ext uri="{FF2B5EF4-FFF2-40B4-BE49-F238E27FC236}">
              <a16:creationId xmlns:a16="http://schemas.microsoft.com/office/drawing/2014/main" id="{268F8829-BCC5-4D5F-AB17-D5087FDB3A1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5"/>
    <xdr:sp macro="" textlink="">
      <xdr:nvSpPr>
        <xdr:cNvPr id="6131" name="Text Box 842">
          <a:extLst>
            <a:ext uri="{FF2B5EF4-FFF2-40B4-BE49-F238E27FC236}">
              <a16:creationId xmlns:a16="http://schemas.microsoft.com/office/drawing/2014/main" id="{9DF5A7CF-8F94-4C1A-962A-5A35AA520ED6}"/>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132" name="Text Box 843">
          <a:extLst>
            <a:ext uri="{FF2B5EF4-FFF2-40B4-BE49-F238E27FC236}">
              <a16:creationId xmlns:a16="http://schemas.microsoft.com/office/drawing/2014/main" id="{000154FD-A4B8-46CD-B151-023F0604621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133" name="Text Box 844">
          <a:extLst>
            <a:ext uri="{FF2B5EF4-FFF2-40B4-BE49-F238E27FC236}">
              <a16:creationId xmlns:a16="http://schemas.microsoft.com/office/drawing/2014/main" id="{02163FE9-3927-4B5C-BBA5-B77711AF845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5"/>
    <xdr:sp macro="" textlink="">
      <xdr:nvSpPr>
        <xdr:cNvPr id="6134" name="Text Box 845">
          <a:extLst>
            <a:ext uri="{FF2B5EF4-FFF2-40B4-BE49-F238E27FC236}">
              <a16:creationId xmlns:a16="http://schemas.microsoft.com/office/drawing/2014/main" id="{A92ADBA9-5D6E-4D60-BCBC-31C05545B5E0}"/>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135" name="Text Box 846">
          <a:extLst>
            <a:ext uri="{FF2B5EF4-FFF2-40B4-BE49-F238E27FC236}">
              <a16:creationId xmlns:a16="http://schemas.microsoft.com/office/drawing/2014/main" id="{12C6998C-7C06-4EB2-ACC9-C92B4BE6D098}"/>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136" name="Text Box 847">
          <a:extLst>
            <a:ext uri="{FF2B5EF4-FFF2-40B4-BE49-F238E27FC236}">
              <a16:creationId xmlns:a16="http://schemas.microsoft.com/office/drawing/2014/main" id="{857BB797-8573-4B66-B0FD-B3463EB37E4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6137" name="Text Box 848">
          <a:extLst>
            <a:ext uri="{FF2B5EF4-FFF2-40B4-BE49-F238E27FC236}">
              <a16:creationId xmlns:a16="http://schemas.microsoft.com/office/drawing/2014/main" id="{F314E2BF-523C-4A66-89AC-29EBAD5068AB}"/>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138" name="Text Box 849">
          <a:extLst>
            <a:ext uri="{FF2B5EF4-FFF2-40B4-BE49-F238E27FC236}">
              <a16:creationId xmlns:a16="http://schemas.microsoft.com/office/drawing/2014/main" id="{ADB8CCC6-4ADD-40F3-85EA-1D143B3C83B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139" name="Text Box 850">
          <a:extLst>
            <a:ext uri="{FF2B5EF4-FFF2-40B4-BE49-F238E27FC236}">
              <a16:creationId xmlns:a16="http://schemas.microsoft.com/office/drawing/2014/main" id="{BBE4958E-EB8F-4BB3-92B0-E1316008E5F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6140" name="Text Box 851">
          <a:extLst>
            <a:ext uri="{FF2B5EF4-FFF2-40B4-BE49-F238E27FC236}">
              <a16:creationId xmlns:a16="http://schemas.microsoft.com/office/drawing/2014/main" id="{27CE47F9-EC24-416E-BAA5-090C37629B7B}"/>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141" name="Text Box 852">
          <a:extLst>
            <a:ext uri="{FF2B5EF4-FFF2-40B4-BE49-F238E27FC236}">
              <a16:creationId xmlns:a16="http://schemas.microsoft.com/office/drawing/2014/main" id="{AD2EE8C4-646B-40EE-A66A-07282573C9E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142" name="Text Box 853">
          <a:extLst>
            <a:ext uri="{FF2B5EF4-FFF2-40B4-BE49-F238E27FC236}">
              <a16:creationId xmlns:a16="http://schemas.microsoft.com/office/drawing/2014/main" id="{482C0667-184F-46C4-A783-8361A19F902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6143" name="Text Box 854">
          <a:extLst>
            <a:ext uri="{FF2B5EF4-FFF2-40B4-BE49-F238E27FC236}">
              <a16:creationId xmlns:a16="http://schemas.microsoft.com/office/drawing/2014/main" id="{EC924644-CC5A-4D4E-82CD-64FD526D4D42}"/>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6144" name="Text Box 855">
          <a:extLst>
            <a:ext uri="{FF2B5EF4-FFF2-40B4-BE49-F238E27FC236}">
              <a16:creationId xmlns:a16="http://schemas.microsoft.com/office/drawing/2014/main" id="{06C0995D-1FD2-4B6D-B1E2-CA5C00B964B2}"/>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145" name="Text Box 856">
          <a:extLst>
            <a:ext uri="{FF2B5EF4-FFF2-40B4-BE49-F238E27FC236}">
              <a16:creationId xmlns:a16="http://schemas.microsoft.com/office/drawing/2014/main" id="{1E3EA5C0-400A-4928-B7EB-0406078B27A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146" name="Text Box 857">
          <a:extLst>
            <a:ext uri="{FF2B5EF4-FFF2-40B4-BE49-F238E27FC236}">
              <a16:creationId xmlns:a16="http://schemas.microsoft.com/office/drawing/2014/main" id="{1ED9DCA3-7D0B-491B-AE2A-27E372E43B4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6147" name="Text Box 858">
          <a:extLst>
            <a:ext uri="{FF2B5EF4-FFF2-40B4-BE49-F238E27FC236}">
              <a16:creationId xmlns:a16="http://schemas.microsoft.com/office/drawing/2014/main" id="{DF01EDA6-D854-4123-928E-5491EB46A255}"/>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148" name="Text Box 859">
          <a:extLst>
            <a:ext uri="{FF2B5EF4-FFF2-40B4-BE49-F238E27FC236}">
              <a16:creationId xmlns:a16="http://schemas.microsoft.com/office/drawing/2014/main" id="{C78CF73D-1EC5-41F9-8247-538967C0181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149" name="Text Box 860">
          <a:extLst>
            <a:ext uri="{FF2B5EF4-FFF2-40B4-BE49-F238E27FC236}">
              <a16:creationId xmlns:a16="http://schemas.microsoft.com/office/drawing/2014/main" id="{CB0124D2-0B2E-4B29-BB57-BAE5B4A954B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6150" name="Text Box 861">
          <a:extLst>
            <a:ext uri="{FF2B5EF4-FFF2-40B4-BE49-F238E27FC236}">
              <a16:creationId xmlns:a16="http://schemas.microsoft.com/office/drawing/2014/main" id="{A4EF6287-7882-4628-B277-CFBDCDD703C9}"/>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151" name="Text Box 862">
          <a:extLst>
            <a:ext uri="{FF2B5EF4-FFF2-40B4-BE49-F238E27FC236}">
              <a16:creationId xmlns:a16="http://schemas.microsoft.com/office/drawing/2014/main" id="{2E3CE6E6-4B04-465D-A135-9118C4C9FB8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152" name="Text Box 863">
          <a:extLst>
            <a:ext uri="{FF2B5EF4-FFF2-40B4-BE49-F238E27FC236}">
              <a16:creationId xmlns:a16="http://schemas.microsoft.com/office/drawing/2014/main" id="{6061E78D-4053-4616-B9FB-1AB167B7B00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6153" name="Text Box 864">
          <a:extLst>
            <a:ext uri="{FF2B5EF4-FFF2-40B4-BE49-F238E27FC236}">
              <a16:creationId xmlns:a16="http://schemas.microsoft.com/office/drawing/2014/main" id="{11852490-62AF-492E-AA1C-9A45BDF60B50}"/>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154" name="Text Box 865">
          <a:extLst>
            <a:ext uri="{FF2B5EF4-FFF2-40B4-BE49-F238E27FC236}">
              <a16:creationId xmlns:a16="http://schemas.microsoft.com/office/drawing/2014/main" id="{E36E9618-3392-4008-BBE4-5571AF257EF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155" name="Text Box 866">
          <a:extLst>
            <a:ext uri="{FF2B5EF4-FFF2-40B4-BE49-F238E27FC236}">
              <a16:creationId xmlns:a16="http://schemas.microsoft.com/office/drawing/2014/main" id="{E614B9FA-F82B-47B3-9ABB-481C201B7BB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6156" name="Text Box 867">
          <a:extLst>
            <a:ext uri="{FF2B5EF4-FFF2-40B4-BE49-F238E27FC236}">
              <a16:creationId xmlns:a16="http://schemas.microsoft.com/office/drawing/2014/main" id="{745E6AAD-DBD3-413A-B385-964AB5F16CB2}"/>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157" name="Text Box 868">
          <a:extLst>
            <a:ext uri="{FF2B5EF4-FFF2-40B4-BE49-F238E27FC236}">
              <a16:creationId xmlns:a16="http://schemas.microsoft.com/office/drawing/2014/main" id="{BE3BE132-0D96-49A2-9B3C-81D2D3D09AD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158" name="Text Box 869">
          <a:extLst>
            <a:ext uri="{FF2B5EF4-FFF2-40B4-BE49-F238E27FC236}">
              <a16:creationId xmlns:a16="http://schemas.microsoft.com/office/drawing/2014/main" id="{732879EB-7678-4AEB-B489-057112D863B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159" name="Text Box 870">
          <a:extLst>
            <a:ext uri="{FF2B5EF4-FFF2-40B4-BE49-F238E27FC236}">
              <a16:creationId xmlns:a16="http://schemas.microsoft.com/office/drawing/2014/main" id="{CB07372A-0437-4EF8-BD29-B13981E4EB3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160" name="Text Box 101">
          <a:extLst>
            <a:ext uri="{FF2B5EF4-FFF2-40B4-BE49-F238E27FC236}">
              <a16:creationId xmlns:a16="http://schemas.microsoft.com/office/drawing/2014/main" id="{BFF04BDF-528F-4813-AF7B-27FBD0C620A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161" name="Text Box 102">
          <a:extLst>
            <a:ext uri="{FF2B5EF4-FFF2-40B4-BE49-F238E27FC236}">
              <a16:creationId xmlns:a16="http://schemas.microsoft.com/office/drawing/2014/main" id="{95CDD26F-A324-4B63-A398-404C05E1FD6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6162" name="Text Box 103">
          <a:extLst>
            <a:ext uri="{FF2B5EF4-FFF2-40B4-BE49-F238E27FC236}">
              <a16:creationId xmlns:a16="http://schemas.microsoft.com/office/drawing/2014/main" id="{6F7E56D4-2EAD-4174-9766-C7C641888667}"/>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6163" name="Text Box 104">
          <a:extLst>
            <a:ext uri="{FF2B5EF4-FFF2-40B4-BE49-F238E27FC236}">
              <a16:creationId xmlns:a16="http://schemas.microsoft.com/office/drawing/2014/main" id="{979030F3-3893-4F80-ABF6-2723E19A2D98}"/>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6164" name="Text Box 105">
          <a:extLst>
            <a:ext uri="{FF2B5EF4-FFF2-40B4-BE49-F238E27FC236}">
              <a16:creationId xmlns:a16="http://schemas.microsoft.com/office/drawing/2014/main" id="{161FD697-C626-488E-964A-F93C764C606A}"/>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6165" name="Text Box 106">
          <a:extLst>
            <a:ext uri="{FF2B5EF4-FFF2-40B4-BE49-F238E27FC236}">
              <a16:creationId xmlns:a16="http://schemas.microsoft.com/office/drawing/2014/main" id="{8C8A4B0D-F10B-4731-8050-94182655C971}"/>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6166" name="Text Box 107">
          <a:extLst>
            <a:ext uri="{FF2B5EF4-FFF2-40B4-BE49-F238E27FC236}">
              <a16:creationId xmlns:a16="http://schemas.microsoft.com/office/drawing/2014/main" id="{0BB06DDD-1F09-4B6F-8931-A5AA855A58CA}"/>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6167" name="Text Box 108">
          <a:extLst>
            <a:ext uri="{FF2B5EF4-FFF2-40B4-BE49-F238E27FC236}">
              <a16:creationId xmlns:a16="http://schemas.microsoft.com/office/drawing/2014/main" id="{5A413A06-4BCD-4167-999B-6B4C94C25C71}"/>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6168" name="Text Box 109">
          <a:extLst>
            <a:ext uri="{FF2B5EF4-FFF2-40B4-BE49-F238E27FC236}">
              <a16:creationId xmlns:a16="http://schemas.microsoft.com/office/drawing/2014/main" id="{B2FA6080-F98D-4717-8080-B02578ADBDB4}"/>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6169" name="Text Box 110">
          <a:extLst>
            <a:ext uri="{FF2B5EF4-FFF2-40B4-BE49-F238E27FC236}">
              <a16:creationId xmlns:a16="http://schemas.microsoft.com/office/drawing/2014/main" id="{EE5F06B1-1449-4A34-BD5A-D16971F05C85}"/>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6170" name="Text Box 111">
          <a:extLst>
            <a:ext uri="{FF2B5EF4-FFF2-40B4-BE49-F238E27FC236}">
              <a16:creationId xmlns:a16="http://schemas.microsoft.com/office/drawing/2014/main" id="{AEC27791-A0FC-4E37-B5AE-1AA5B0F9B5BD}"/>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6171" name="Text Box 112">
          <a:extLst>
            <a:ext uri="{FF2B5EF4-FFF2-40B4-BE49-F238E27FC236}">
              <a16:creationId xmlns:a16="http://schemas.microsoft.com/office/drawing/2014/main" id="{D941B616-32C9-403A-9564-0D0A048973D6}"/>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6172" name="Text Box 113">
          <a:extLst>
            <a:ext uri="{FF2B5EF4-FFF2-40B4-BE49-F238E27FC236}">
              <a16:creationId xmlns:a16="http://schemas.microsoft.com/office/drawing/2014/main" id="{47322F18-1FAB-4D68-BD98-979B40A5A379}"/>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6173" name="Text Box 114">
          <a:extLst>
            <a:ext uri="{FF2B5EF4-FFF2-40B4-BE49-F238E27FC236}">
              <a16:creationId xmlns:a16="http://schemas.microsoft.com/office/drawing/2014/main" id="{86A62B47-16BE-485A-8DF6-0CB3DC66E119}"/>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6174" name="Text Box 115">
          <a:extLst>
            <a:ext uri="{FF2B5EF4-FFF2-40B4-BE49-F238E27FC236}">
              <a16:creationId xmlns:a16="http://schemas.microsoft.com/office/drawing/2014/main" id="{76C46D07-7FF1-4950-9576-C7EDB23E1C66}"/>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6175" name="Text Box 116">
          <a:extLst>
            <a:ext uri="{FF2B5EF4-FFF2-40B4-BE49-F238E27FC236}">
              <a16:creationId xmlns:a16="http://schemas.microsoft.com/office/drawing/2014/main" id="{77A4D89D-FBD6-4655-B4D8-1DB248076DFB}"/>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6176" name="Text Box 117">
          <a:extLst>
            <a:ext uri="{FF2B5EF4-FFF2-40B4-BE49-F238E27FC236}">
              <a16:creationId xmlns:a16="http://schemas.microsoft.com/office/drawing/2014/main" id="{6E1B1E98-F303-4F87-89B7-1F7F898ED2EE}"/>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6177" name="Text Box 118">
          <a:extLst>
            <a:ext uri="{FF2B5EF4-FFF2-40B4-BE49-F238E27FC236}">
              <a16:creationId xmlns:a16="http://schemas.microsoft.com/office/drawing/2014/main" id="{0215B519-A37D-4CD5-A04A-B5052B0E3EA7}"/>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6178" name="Text Box 119">
          <a:extLst>
            <a:ext uri="{FF2B5EF4-FFF2-40B4-BE49-F238E27FC236}">
              <a16:creationId xmlns:a16="http://schemas.microsoft.com/office/drawing/2014/main" id="{C9A24B7E-7861-42C2-BFAC-D1377F4E6676}"/>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6179" name="Text Box 120">
          <a:extLst>
            <a:ext uri="{FF2B5EF4-FFF2-40B4-BE49-F238E27FC236}">
              <a16:creationId xmlns:a16="http://schemas.microsoft.com/office/drawing/2014/main" id="{2DAA2EE2-E33E-4B2D-99E6-77F2C3BD85CD}"/>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6180" name="Text Box 121">
          <a:extLst>
            <a:ext uri="{FF2B5EF4-FFF2-40B4-BE49-F238E27FC236}">
              <a16:creationId xmlns:a16="http://schemas.microsoft.com/office/drawing/2014/main" id="{A8EE314B-AD28-4FC7-8600-94A10DACD18E}"/>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6181" name="Text Box 122">
          <a:extLst>
            <a:ext uri="{FF2B5EF4-FFF2-40B4-BE49-F238E27FC236}">
              <a16:creationId xmlns:a16="http://schemas.microsoft.com/office/drawing/2014/main" id="{B7D21CC6-1216-4F72-907A-00CFF41B4415}"/>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6182" name="Text Box 123">
          <a:extLst>
            <a:ext uri="{FF2B5EF4-FFF2-40B4-BE49-F238E27FC236}">
              <a16:creationId xmlns:a16="http://schemas.microsoft.com/office/drawing/2014/main" id="{9BB5245C-DC05-4962-BB7D-A2425B05CBF4}"/>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6183" name="Text Box 124">
          <a:extLst>
            <a:ext uri="{FF2B5EF4-FFF2-40B4-BE49-F238E27FC236}">
              <a16:creationId xmlns:a16="http://schemas.microsoft.com/office/drawing/2014/main" id="{D537BA5B-8921-466D-83BB-D8F36C88E2A3}"/>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6184" name="Text Box 125">
          <a:extLst>
            <a:ext uri="{FF2B5EF4-FFF2-40B4-BE49-F238E27FC236}">
              <a16:creationId xmlns:a16="http://schemas.microsoft.com/office/drawing/2014/main" id="{96811020-B35B-40F9-AAD0-7B9944432A16}"/>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6185" name="Text Box 126">
          <a:extLst>
            <a:ext uri="{FF2B5EF4-FFF2-40B4-BE49-F238E27FC236}">
              <a16:creationId xmlns:a16="http://schemas.microsoft.com/office/drawing/2014/main" id="{EE3FFBD2-D70C-49F2-A661-B750F3A3DBB5}"/>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6186" name="Text Box 127">
          <a:extLst>
            <a:ext uri="{FF2B5EF4-FFF2-40B4-BE49-F238E27FC236}">
              <a16:creationId xmlns:a16="http://schemas.microsoft.com/office/drawing/2014/main" id="{921674C5-E77E-4BCA-AD25-E96274365B6F}"/>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6187" name="Text Box 128">
          <a:extLst>
            <a:ext uri="{FF2B5EF4-FFF2-40B4-BE49-F238E27FC236}">
              <a16:creationId xmlns:a16="http://schemas.microsoft.com/office/drawing/2014/main" id="{514FA33B-540E-476A-83DA-C629FD809CAE}"/>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6188" name="Text Box 129">
          <a:extLst>
            <a:ext uri="{FF2B5EF4-FFF2-40B4-BE49-F238E27FC236}">
              <a16:creationId xmlns:a16="http://schemas.microsoft.com/office/drawing/2014/main" id="{75F2FD51-F754-4E22-8CDE-FE5DE2B374CE}"/>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162204"/>
    <xdr:sp macro="" textlink="">
      <xdr:nvSpPr>
        <xdr:cNvPr id="6189" name="Text Box 130">
          <a:extLst>
            <a:ext uri="{FF2B5EF4-FFF2-40B4-BE49-F238E27FC236}">
              <a16:creationId xmlns:a16="http://schemas.microsoft.com/office/drawing/2014/main" id="{5DE2F621-F843-4432-85C7-4CB4CB15C879}"/>
            </a:ext>
          </a:extLst>
        </xdr:cNvPr>
        <xdr:cNvSpPr txBox="1">
          <a:spLocks noChangeArrowheads="1"/>
        </xdr:cNvSpPr>
      </xdr:nvSpPr>
      <xdr:spPr bwMode="auto">
        <a:xfrm>
          <a:off x="1076325" y="3438525"/>
          <a:ext cx="0" cy="1622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3"/>
    <xdr:sp macro="" textlink="">
      <xdr:nvSpPr>
        <xdr:cNvPr id="6190" name="Text Box 131">
          <a:extLst>
            <a:ext uri="{FF2B5EF4-FFF2-40B4-BE49-F238E27FC236}">
              <a16:creationId xmlns:a16="http://schemas.microsoft.com/office/drawing/2014/main" id="{6038BDBA-9DB3-4697-AB90-5FE746610407}"/>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191" name="Text Box 132">
          <a:extLst>
            <a:ext uri="{FF2B5EF4-FFF2-40B4-BE49-F238E27FC236}">
              <a16:creationId xmlns:a16="http://schemas.microsoft.com/office/drawing/2014/main" id="{CE2659BD-BA16-4AEE-B289-12A674C75D4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192" name="Text Box 133">
          <a:extLst>
            <a:ext uri="{FF2B5EF4-FFF2-40B4-BE49-F238E27FC236}">
              <a16:creationId xmlns:a16="http://schemas.microsoft.com/office/drawing/2014/main" id="{F1578C87-A737-49AC-81BA-889E06F5035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5"/>
    <xdr:sp macro="" textlink="">
      <xdr:nvSpPr>
        <xdr:cNvPr id="6193" name="Text Box 134">
          <a:extLst>
            <a:ext uri="{FF2B5EF4-FFF2-40B4-BE49-F238E27FC236}">
              <a16:creationId xmlns:a16="http://schemas.microsoft.com/office/drawing/2014/main" id="{BD0D68AF-3602-49A9-9B35-D46F45743B59}"/>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194" name="Text Box 135">
          <a:extLst>
            <a:ext uri="{FF2B5EF4-FFF2-40B4-BE49-F238E27FC236}">
              <a16:creationId xmlns:a16="http://schemas.microsoft.com/office/drawing/2014/main" id="{F05FC337-9900-4200-9956-E41AF9F38B5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195" name="Text Box 136">
          <a:extLst>
            <a:ext uri="{FF2B5EF4-FFF2-40B4-BE49-F238E27FC236}">
              <a16:creationId xmlns:a16="http://schemas.microsoft.com/office/drawing/2014/main" id="{20F7367F-ABB4-4917-9DC5-2874E6725A4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3"/>
    <xdr:sp macro="" textlink="">
      <xdr:nvSpPr>
        <xdr:cNvPr id="6196" name="Text Box 137">
          <a:extLst>
            <a:ext uri="{FF2B5EF4-FFF2-40B4-BE49-F238E27FC236}">
              <a16:creationId xmlns:a16="http://schemas.microsoft.com/office/drawing/2014/main" id="{3876FAF3-4322-4995-88DD-B103D907E00F}"/>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197" name="Text Box 138">
          <a:extLst>
            <a:ext uri="{FF2B5EF4-FFF2-40B4-BE49-F238E27FC236}">
              <a16:creationId xmlns:a16="http://schemas.microsoft.com/office/drawing/2014/main" id="{3F4C5A9B-CB93-409F-A3A8-C584A09A62C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198" name="Text Box 139">
          <a:extLst>
            <a:ext uri="{FF2B5EF4-FFF2-40B4-BE49-F238E27FC236}">
              <a16:creationId xmlns:a16="http://schemas.microsoft.com/office/drawing/2014/main" id="{65395871-7A3B-4414-A4DB-81596475FFC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5"/>
    <xdr:sp macro="" textlink="">
      <xdr:nvSpPr>
        <xdr:cNvPr id="6199" name="Text Box 140">
          <a:extLst>
            <a:ext uri="{FF2B5EF4-FFF2-40B4-BE49-F238E27FC236}">
              <a16:creationId xmlns:a16="http://schemas.microsoft.com/office/drawing/2014/main" id="{0FA292D2-7041-48BB-95B1-0FEA10CB4A1A}"/>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200" name="Text Box 141">
          <a:extLst>
            <a:ext uri="{FF2B5EF4-FFF2-40B4-BE49-F238E27FC236}">
              <a16:creationId xmlns:a16="http://schemas.microsoft.com/office/drawing/2014/main" id="{2704FD59-59A6-4CC9-BE96-3F5549B7FA4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201" name="Text Box 142">
          <a:extLst>
            <a:ext uri="{FF2B5EF4-FFF2-40B4-BE49-F238E27FC236}">
              <a16:creationId xmlns:a16="http://schemas.microsoft.com/office/drawing/2014/main" id="{F27DD1A3-B47A-44BF-88D6-382069357C9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3"/>
    <xdr:sp macro="" textlink="">
      <xdr:nvSpPr>
        <xdr:cNvPr id="6202" name="Text Box 143">
          <a:extLst>
            <a:ext uri="{FF2B5EF4-FFF2-40B4-BE49-F238E27FC236}">
              <a16:creationId xmlns:a16="http://schemas.microsoft.com/office/drawing/2014/main" id="{B4F43081-EE09-44EA-8669-5A8E6D208124}"/>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203" name="Text Box 144">
          <a:extLst>
            <a:ext uri="{FF2B5EF4-FFF2-40B4-BE49-F238E27FC236}">
              <a16:creationId xmlns:a16="http://schemas.microsoft.com/office/drawing/2014/main" id="{D436D3C8-42F4-4EFC-9DE1-F569927EF15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204" name="Text Box 145">
          <a:extLst>
            <a:ext uri="{FF2B5EF4-FFF2-40B4-BE49-F238E27FC236}">
              <a16:creationId xmlns:a16="http://schemas.microsoft.com/office/drawing/2014/main" id="{F6C11804-905E-4DD2-9930-DD57F15A8F3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5"/>
    <xdr:sp macro="" textlink="">
      <xdr:nvSpPr>
        <xdr:cNvPr id="6205" name="Text Box 146">
          <a:extLst>
            <a:ext uri="{FF2B5EF4-FFF2-40B4-BE49-F238E27FC236}">
              <a16:creationId xmlns:a16="http://schemas.microsoft.com/office/drawing/2014/main" id="{51B763AB-341C-4AA1-961B-8D05C4DA7092}"/>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6206" name="Text Box 147">
          <a:extLst>
            <a:ext uri="{FF2B5EF4-FFF2-40B4-BE49-F238E27FC236}">
              <a16:creationId xmlns:a16="http://schemas.microsoft.com/office/drawing/2014/main" id="{77B61FF0-A880-40B9-9DB0-F6318089C8DE}"/>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207" name="Text Box 148">
          <a:extLst>
            <a:ext uri="{FF2B5EF4-FFF2-40B4-BE49-F238E27FC236}">
              <a16:creationId xmlns:a16="http://schemas.microsoft.com/office/drawing/2014/main" id="{079B60AA-9E71-490B-A63E-1D8631CA443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208" name="Text Box 149">
          <a:extLst>
            <a:ext uri="{FF2B5EF4-FFF2-40B4-BE49-F238E27FC236}">
              <a16:creationId xmlns:a16="http://schemas.microsoft.com/office/drawing/2014/main" id="{92391FD5-F21B-421B-BDA3-68F86983711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6209" name="Text Box 150">
          <a:extLst>
            <a:ext uri="{FF2B5EF4-FFF2-40B4-BE49-F238E27FC236}">
              <a16:creationId xmlns:a16="http://schemas.microsoft.com/office/drawing/2014/main" id="{0ECACE0F-E069-411D-8D9E-73C390D12C8D}"/>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210" name="Text Box 151">
          <a:extLst>
            <a:ext uri="{FF2B5EF4-FFF2-40B4-BE49-F238E27FC236}">
              <a16:creationId xmlns:a16="http://schemas.microsoft.com/office/drawing/2014/main" id="{629F8453-2E00-4BB9-949E-D0E60AC8192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211" name="Text Box 152">
          <a:extLst>
            <a:ext uri="{FF2B5EF4-FFF2-40B4-BE49-F238E27FC236}">
              <a16:creationId xmlns:a16="http://schemas.microsoft.com/office/drawing/2014/main" id="{3E7C2283-6284-46DA-BE80-D0CA6B3133C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6212" name="Text Box 153">
          <a:extLst>
            <a:ext uri="{FF2B5EF4-FFF2-40B4-BE49-F238E27FC236}">
              <a16:creationId xmlns:a16="http://schemas.microsoft.com/office/drawing/2014/main" id="{4C5B7CFD-55FC-4666-9729-34BFF677D3E0}"/>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213" name="Text Box 154">
          <a:extLst>
            <a:ext uri="{FF2B5EF4-FFF2-40B4-BE49-F238E27FC236}">
              <a16:creationId xmlns:a16="http://schemas.microsoft.com/office/drawing/2014/main" id="{EBA05E22-49E7-4D6E-8A8C-3212722B1D3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214" name="Text Box 155">
          <a:extLst>
            <a:ext uri="{FF2B5EF4-FFF2-40B4-BE49-F238E27FC236}">
              <a16:creationId xmlns:a16="http://schemas.microsoft.com/office/drawing/2014/main" id="{167C86E9-89AB-4281-B15C-D88D98149CB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6215" name="Text Box 156">
          <a:extLst>
            <a:ext uri="{FF2B5EF4-FFF2-40B4-BE49-F238E27FC236}">
              <a16:creationId xmlns:a16="http://schemas.microsoft.com/office/drawing/2014/main" id="{95AAE10E-4D51-4F4B-A264-4620405B8D68}"/>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216" name="Text Box 157">
          <a:extLst>
            <a:ext uri="{FF2B5EF4-FFF2-40B4-BE49-F238E27FC236}">
              <a16:creationId xmlns:a16="http://schemas.microsoft.com/office/drawing/2014/main" id="{9549A90C-05C6-4781-8BDA-6B1D8A2185E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217" name="Text Box 158">
          <a:extLst>
            <a:ext uri="{FF2B5EF4-FFF2-40B4-BE49-F238E27FC236}">
              <a16:creationId xmlns:a16="http://schemas.microsoft.com/office/drawing/2014/main" id="{AEC189AB-889B-4C77-BB78-C54903D9B5C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6218" name="Text Box 159">
          <a:extLst>
            <a:ext uri="{FF2B5EF4-FFF2-40B4-BE49-F238E27FC236}">
              <a16:creationId xmlns:a16="http://schemas.microsoft.com/office/drawing/2014/main" id="{1BA1F31D-3647-491F-8FE6-1030EEE33092}"/>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219" name="Text Box 160">
          <a:extLst>
            <a:ext uri="{FF2B5EF4-FFF2-40B4-BE49-F238E27FC236}">
              <a16:creationId xmlns:a16="http://schemas.microsoft.com/office/drawing/2014/main" id="{DC81D0D5-6820-48FA-8661-BCAD0797924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220" name="Text Box 161">
          <a:extLst>
            <a:ext uri="{FF2B5EF4-FFF2-40B4-BE49-F238E27FC236}">
              <a16:creationId xmlns:a16="http://schemas.microsoft.com/office/drawing/2014/main" id="{DC4ABDDE-8834-4B1D-ACAA-9EA8BE3DA5D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6221" name="Text Box 162">
          <a:extLst>
            <a:ext uri="{FF2B5EF4-FFF2-40B4-BE49-F238E27FC236}">
              <a16:creationId xmlns:a16="http://schemas.microsoft.com/office/drawing/2014/main" id="{A19FABC4-ADA7-46E8-B80E-CE498852E441}"/>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5"/>
    <xdr:sp macro="" textlink="">
      <xdr:nvSpPr>
        <xdr:cNvPr id="6222" name="Text Box 163">
          <a:extLst>
            <a:ext uri="{FF2B5EF4-FFF2-40B4-BE49-F238E27FC236}">
              <a16:creationId xmlns:a16="http://schemas.microsoft.com/office/drawing/2014/main" id="{B96A7C1A-B923-4386-9CF3-E21CA34F2EA7}"/>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223" name="Text Box 164">
          <a:extLst>
            <a:ext uri="{FF2B5EF4-FFF2-40B4-BE49-F238E27FC236}">
              <a16:creationId xmlns:a16="http://schemas.microsoft.com/office/drawing/2014/main" id="{1847A089-13D5-4E26-B3C4-B720AE041B88}"/>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224" name="Text Box 165">
          <a:extLst>
            <a:ext uri="{FF2B5EF4-FFF2-40B4-BE49-F238E27FC236}">
              <a16:creationId xmlns:a16="http://schemas.microsoft.com/office/drawing/2014/main" id="{E016B7ED-4590-4129-967A-C9115CD5D6F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6225" name="Text Box 166">
          <a:extLst>
            <a:ext uri="{FF2B5EF4-FFF2-40B4-BE49-F238E27FC236}">
              <a16:creationId xmlns:a16="http://schemas.microsoft.com/office/drawing/2014/main" id="{BEE0F9AD-3C8D-4B10-BAF4-32788D1F8F71}"/>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226" name="Text Box 167">
          <a:extLst>
            <a:ext uri="{FF2B5EF4-FFF2-40B4-BE49-F238E27FC236}">
              <a16:creationId xmlns:a16="http://schemas.microsoft.com/office/drawing/2014/main" id="{7F78F650-57DB-4B0F-A813-5F304CF1CC7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227" name="Text Box 168">
          <a:extLst>
            <a:ext uri="{FF2B5EF4-FFF2-40B4-BE49-F238E27FC236}">
              <a16:creationId xmlns:a16="http://schemas.microsoft.com/office/drawing/2014/main" id="{9CF3B3A5-69CE-4272-9AC7-555BF543106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5"/>
    <xdr:sp macro="" textlink="">
      <xdr:nvSpPr>
        <xdr:cNvPr id="6228" name="Text Box 169">
          <a:extLst>
            <a:ext uri="{FF2B5EF4-FFF2-40B4-BE49-F238E27FC236}">
              <a16:creationId xmlns:a16="http://schemas.microsoft.com/office/drawing/2014/main" id="{8B314181-67F0-44CC-95F5-C2776B5581B9}"/>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229" name="Text Box 170">
          <a:extLst>
            <a:ext uri="{FF2B5EF4-FFF2-40B4-BE49-F238E27FC236}">
              <a16:creationId xmlns:a16="http://schemas.microsoft.com/office/drawing/2014/main" id="{DD492C0D-BB58-4D7F-8787-92911087D06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230" name="Text Box 171">
          <a:extLst>
            <a:ext uri="{FF2B5EF4-FFF2-40B4-BE49-F238E27FC236}">
              <a16:creationId xmlns:a16="http://schemas.microsoft.com/office/drawing/2014/main" id="{272AA23F-5E6F-4403-9030-5EE265DE799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6231" name="Text Box 172">
          <a:extLst>
            <a:ext uri="{FF2B5EF4-FFF2-40B4-BE49-F238E27FC236}">
              <a16:creationId xmlns:a16="http://schemas.microsoft.com/office/drawing/2014/main" id="{8ED9E80E-2874-4E12-8898-4A3E71893FF0}"/>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232" name="Text Box 173">
          <a:extLst>
            <a:ext uri="{FF2B5EF4-FFF2-40B4-BE49-F238E27FC236}">
              <a16:creationId xmlns:a16="http://schemas.microsoft.com/office/drawing/2014/main" id="{B5DD6C37-D737-4416-82E4-AC4E7258BE8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233" name="Text Box 174">
          <a:extLst>
            <a:ext uri="{FF2B5EF4-FFF2-40B4-BE49-F238E27FC236}">
              <a16:creationId xmlns:a16="http://schemas.microsoft.com/office/drawing/2014/main" id="{54AFE8CB-5836-4482-A5F8-A7EF4333B708}"/>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5"/>
    <xdr:sp macro="" textlink="">
      <xdr:nvSpPr>
        <xdr:cNvPr id="6234" name="Text Box 175">
          <a:extLst>
            <a:ext uri="{FF2B5EF4-FFF2-40B4-BE49-F238E27FC236}">
              <a16:creationId xmlns:a16="http://schemas.microsoft.com/office/drawing/2014/main" id="{B18C9D10-8F67-4466-80DE-5AF8F9A2B73C}"/>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235" name="Text Box 176">
          <a:extLst>
            <a:ext uri="{FF2B5EF4-FFF2-40B4-BE49-F238E27FC236}">
              <a16:creationId xmlns:a16="http://schemas.microsoft.com/office/drawing/2014/main" id="{0E9D6DF2-2708-4E91-A1C7-9C12BBFBC43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236" name="Text Box 177">
          <a:extLst>
            <a:ext uri="{FF2B5EF4-FFF2-40B4-BE49-F238E27FC236}">
              <a16:creationId xmlns:a16="http://schemas.microsoft.com/office/drawing/2014/main" id="{F652D1A5-B15A-4584-8B67-B0743606D01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6237" name="Text Box 178">
          <a:extLst>
            <a:ext uri="{FF2B5EF4-FFF2-40B4-BE49-F238E27FC236}">
              <a16:creationId xmlns:a16="http://schemas.microsoft.com/office/drawing/2014/main" id="{3EE4B0C0-2603-4912-BAFA-9E112AEC666E}"/>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238" name="Text Box 179">
          <a:extLst>
            <a:ext uri="{FF2B5EF4-FFF2-40B4-BE49-F238E27FC236}">
              <a16:creationId xmlns:a16="http://schemas.microsoft.com/office/drawing/2014/main" id="{7F75EB63-AD51-4397-B0A7-CFEF12FA0E1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239" name="Text Box 180">
          <a:extLst>
            <a:ext uri="{FF2B5EF4-FFF2-40B4-BE49-F238E27FC236}">
              <a16:creationId xmlns:a16="http://schemas.microsoft.com/office/drawing/2014/main" id="{86F5C361-C837-4FE2-B4E6-C20F7C3A574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6240" name="Text Box 181">
          <a:extLst>
            <a:ext uri="{FF2B5EF4-FFF2-40B4-BE49-F238E27FC236}">
              <a16:creationId xmlns:a16="http://schemas.microsoft.com/office/drawing/2014/main" id="{3DF830C6-8462-40DD-9A56-6E60BCD9A210}"/>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6241" name="Text Box 182">
          <a:extLst>
            <a:ext uri="{FF2B5EF4-FFF2-40B4-BE49-F238E27FC236}">
              <a16:creationId xmlns:a16="http://schemas.microsoft.com/office/drawing/2014/main" id="{5CAFCFAE-BD04-4F56-A116-D7FD3D143054}"/>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6242" name="Text Box 183">
          <a:extLst>
            <a:ext uri="{FF2B5EF4-FFF2-40B4-BE49-F238E27FC236}">
              <a16:creationId xmlns:a16="http://schemas.microsoft.com/office/drawing/2014/main" id="{8CB5B9CE-8A26-439A-8454-FF071677442C}"/>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6243" name="Text Box 184">
          <a:extLst>
            <a:ext uri="{FF2B5EF4-FFF2-40B4-BE49-F238E27FC236}">
              <a16:creationId xmlns:a16="http://schemas.microsoft.com/office/drawing/2014/main" id="{FA3312CC-AB17-47BA-8C82-69176185C780}"/>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6244" name="Text Box 185">
          <a:extLst>
            <a:ext uri="{FF2B5EF4-FFF2-40B4-BE49-F238E27FC236}">
              <a16:creationId xmlns:a16="http://schemas.microsoft.com/office/drawing/2014/main" id="{D3226F3E-B489-4958-B375-EFCC65DBF73E}"/>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6245" name="Text Box 186">
          <a:extLst>
            <a:ext uri="{FF2B5EF4-FFF2-40B4-BE49-F238E27FC236}">
              <a16:creationId xmlns:a16="http://schemas.microsoft.com/office/drawing/2014/main" id="{FFDF1266-A9CD-4883-9926-FCCD2755B73A}"/>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6246" name="Text Box 187">
          <a:extLst>
            <a:ext uri="{FF2B5EF4-FFF2-40B4-BE49-F238E27FC236}">
              <a16:creationId xmlns:a16="http://schemas.microsoft.com/office/drawing/2014/main" id="{DBF2A1A4-5EC1-402E-B0F7-E502BD253C4C}"/>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6247" name="Text Box 188">
          <a:extLst>
            <a:ext uri="{FF2B5EF4-FFF2-40B4-BE49-F238E27FC236}">
              <a16:creationId xmlns:a16="http://schemas.microsoft.com/office/drawing/2014/main" id="{4FB598BC-E44F-4530-8F73-DC5EC618BB14}"/>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6248" name="Text Box 189">
          <a:extLst>
            <a:ext uri="{FF2B5EF4-FFF2-40B4-BE49-F238E27FC236}">
              <a16:creationId xmlns:a16="http://schemas.microsoft.com/office/drawing/2014/main" id="{DCF33CAD-06C3-41F2-A58B-D88BA0B88EC2}"/>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6249" name="Text Box 190">
          <a:extLst>
            <a:ext uri="{FF2B5EF4-FFF2-40B4-BE49-F238E27FC236}">
              <a16:creationId xmlns:a16="http://schemas.microsoft.com/office/drawing/2014/main" id="{42E3D53A-94D0-4283-8484-385F63E34100}"/>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6250" name="Text Box 191">
          <a:extLst>
            <a:ext uri="{FF2B5EF4-FFF2-40B4-BE49-F238E27FC236}">
              <a16:creationId xmlns:a16="http://schemas.microsoft.com/office/drawing/2014/main" id="{0961B93F-50E1-44F4-B6BA-917FA1D42F7F}"/>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6251" name="Text Box 192">
          <a:extLst>
            <a:ext uri="{FF2B5EF4-FFF2-40B4-BE49-F238E27FC236}">
              <a16:creationId xmlns:a16="http://schemas.microsoft.com/office/drawing/2014/main" id="{E497086F-7657-4EB0-84E6-5C3AED56C254}"/>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6252" name="Text Box 193">
          <a:extLst>
            <a:ext uri="{FF2B5EF4-FFF2-40B4-BE49-F238E27FC236}">
              <a16:creationId xmlns:a16="http://schemas.microsoft.com/office/drawing/2014/main" id="{D71120F6-980E-438A-874D-4F053E4DD7A8}"/>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6253" name="Text Box 194">
          <a:extLst>
            <a:ext uri="{FF2B5EF4-FFF2-40B4-BE49-F238E27FC236}">
              <a16:creationId xmlns:a16="http://schemas.microsoft.com/office/drawing/2014/main" id="{A93F51B1-A1A3-4339-AC91-6DB297C1C9E1}"/>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6254" name="Text Box 195">
          <a:extLst>
            <a:ext uri="{FF2B5EF4-FFF2-40B4-BE49-F238E27FC236}">
              <a16:creationId xmlns:a16="http://schemas.microsoft.com/office/drawing/2014/main" id="{0DC1122A-0924-4FB8-B2EC-341BCE23021E}"/>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6255" name="Text Box 196">
          <a:extLst>
            <a:ext uri="{FF2B5EF4-FFF2-40B4-BE49-F238E27FC236}">
              <a16:creationId xmlns:a16="http://schemas.microsoft.com/office/drawing/2014/main" id="{25A12C4F-733C-4780-8A82-570D028FC80E}"/>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6256" name="Text Box 197">
          <a:extLst>
            <a:ext uri="{FF2B5EF4-FFF2-40B4-BE49-F238E27FC236}">
              <a16:creationId xmlns:a16="http://schemas.microsoft.com/office/drawing/2014/main" id="{2184B5FA-D3C3-4EB9-AAFD-82373713A860}"/>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6257" name="Text Box 198">
          <a:extLst>
            <a:ext uri="{FF2B5EF4-FFF2-40B4-BE49-F238E27FC236}">
              <a16:creationId xmlns:a16="http://schemas.microsoft.com/office/drawing/2014/main" id="{09BF7293-B00C-4271-90D3-945D6E65FB5B}"/>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6258" name="Text Box 199">
          <a:extLst>
            <a:ext uri="{FF2B5EF4-FFF2-40B4-BE49-F238E27FC236}">
              <a16:creationId xmlns:a16="http://schemas.microsoft.com/office/drawing/2014/main" id="{D01045AC-4148-4489-8548-44E561210213}"/>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6259" name="Text Box 200">
          <a:extLst>
            <a:ext uri="{FF2B5EF4-FFF2-40B4-BE49-F238E27FC236}">
              <a16:creationId xmlns:a16="http://schemas.microsoft.com/office/drawing/2014/main" id="{B8D1577D-7B0B-4B1D-838B-B213C02C7D24}"/>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6260" name="Text Box 201">
          <a:extLst>
            <a:ext uri="{FF2B5EF4-FFF2-40B4-BE49-F238E27FC236}">
              <a16:creationId xmlns:a16="http://schemas.microsoft.com/office/drawing/2014/main" id="{66EA52E8-1640-4BE9-98CA-14DBBB4F931A}"/>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6261" name="Text Box 202">
          <a:extLst>
            <a:ext uri="{FF2B5EF4-FFF2-40B4-BE49-F238E27FC236}">
              <a16:creationId xmlns:a16="http://schemas.microsoft.com/office/drawing/2014/main" id="{93DDF768-69D4-49F2-BA9A-1B717D34FDB0}"/>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6262" name="Text Box 203">
          <a:extLst>
            <a:ext uri="{FF2B5EF4-FFF2-40B4-BE49-F238E27FC236}">
              <a16:creationId xmlns:a16="http://schemas.microsoft.com/office/drawing/2014/main" id="{F388C923-4F6E-4AE4-A2BD-4D8577208A41}"/>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6263" name="Text Box 204">
          <a:extLst>
            <a:ext uri="{FF2B5EF4-FFF2-40B4-BE49-F238E27FC236}">
              <a16:creationId xmlns:a16="http://schemas.microsoft.com/office/drawing/2014/main" id="{28477755-8ACE-4541-BEB9-6CB79C678DC6}"/>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6264" name="Text Box 205">
          <a:extLst>
            <a:ext uri="{FF2B5EF4-FFF2-40B4-BE49-F238E27FC236}">
              <a16:creationId xmlns:a16="http://schemas.microsoft.com/office/drawing/2014/main" id="{A57407C4-1FA4-4672-94DB-804189A5E811}"/>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6265" name="Text Box 206">
          <a:extLst>
            <a:ext uri="{FF2B5EF4-FFF2-40B4-BE49-F238E27FC236}">
              <a16:creationId xmlns:a16="http://schemas.microsoft.com/office/drawing/2014/main" id="{E4BEE895-2379-46C1-A8A9-C3CD82BB1635}"/>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6266" name="Text Box 207">
          <a:extLst>
            <a:ext uri="{FF2B5EF4-FFF2-40B4-BE49-F238E27FC236}">
              <a16:creationId xmlns:a16="http://schemas.microsoft.com/office/drawing/2014/main" id="{B9A91087-A4A7-4DFA-972E-0CB0C58F875E}"/>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3"/>
    <xdr:sp macro="" textlink="">
      <xdr:nvSpPr>
        <xdr:cNvPr id="6267" name="Text Box 208">
          <a:extLst>
            <a:ext uri="{FF2B5EF4-FFF2-40B4-BE49-F238E27FC236}">
              <a16:creationId xmlns:a16="http://schemas.microsoft.com/office/drawing/2014/main" id="{E3AAB3AB-1AA4-4AE4-852E-D641036387B9}"/>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5"/>
    <xdr:sp macro="" textlink="">
      <xdr:nvSpPr>
        <xdr:cNvPr id="6268" name="Text Box 209">
          <a:extLst>
            <a:ext uri="{FF2B5EF4-FFF2-40B4-BE49-F238E27FC236}">
              <a16:creationId xmlns:a16="http://schemas.microsoft.com/office/drawing/2014/main" id="{92C8FD61-5615-4065-8A9E-6E645C700F1B}"/>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269" name="Text Box 210">
          <a:extLst>
            <a:ext uri="{FF2B5EF4-FFF2-40B4-BE49-F238E27FC236}">
              <a16:creationId xmlns:a16="http://schemas.microsoft.com/office/drawing/2014/main" id="{77BABC4B-2002-4F29-BBA7-6F9F58D40A5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270" name="Text Box 211">
          <a:extLst>
            <a:ext uri="{FF2B5EF4-FFF2-40B4-BE49-F238E27FC236}">
              <a16:creationId xmlns:a16="http://schemas.microsoft.com/office/drawing/2014/main" id="{8253D15E-3A64-48C0-BDA7-ECE93607A6D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5"/>
    <xdr:sp macro="" textlink="">
      <xdr:nvSpPr>
        <xdr:cNvPr id="6271" name="Text Box 212">
          <a:extLst>
            <a:ext uri="{FF2B5EF4-FFF2-40B4-BE49-F238E27FC236}">
              <a16:creationId xmlns:a16="http://schemas.microsoft.com/office/drawing/2014/main" id="{C39F7C51-B088-4E09-AF4D-2D286CF57B26}"/>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272" name="Text Box 213">
          <a:extLst>
            <a:ext uri="{FF2B5EF4-FFF2-40B4-BE49-F238E27FC236}">
              <a16:creationId xmlns:a16="http://schemas.microsoft.com/office/drawing/2014/main" id="{0532586E-6D04-4FEA-9411-4AD4CD784BE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273" name="Text Box 214">
          <a:extLst>
            <a:ext uri="{FF2B5EF4-FFF2-40B4-BE49-F238E27FC236}">
              <a16:creationId xmlns:a16="http://schemas.microsoft.com/office/drawing/2014/main" id="{0667FEDE-2684-4182-A5F1-CC0F41EC93C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5"/>
    <xdr:sp macro="" textlink="">
      <xdr:nvSpPr>
        <xdr:cNvPr id="6274" name="Text Box 215">
          <a:extLst>
            <a:ext uri="{FF2B5EF4-FFF2-40B4-BE49-F238E27FC236}">
              <a16:creationId xmlns:a16="http://schemas.microsoft.com/office/drawing/2014/main" id="{1069B3A8-9A02-4CCC-B4E3-6289A8F7A441}"/>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275" name="Text Box 216">
          <a:extLst>
            <a:ext uri="{FF2B5EF4-FFF2-40B4-BE49-F238E27FC236}">
              <a16:creationId xmlns:a16="http://schemas.microsoft.com/office/drawing/2014/main" id="{68D071DF-896F-4F14-9ED1-FD609CECF32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276" name="Text Box 217">
          <a:extLst>
            <a:ext uri="{FF2B5EF4-FFF2-40B4-BE49-F238E27FC236}">
              <a16:creationId xmlns:a16="http://schemas.microsoft.com/office/drawing/2014/main" id="{4A3F69D1-F625-450C-9A8F-910C4D7182A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5"/>
    <xdr:sp macro="" textlink="">
      <xdr:nvSpPr>
        <xdr:cNvPr id="6277" name="Text Box 218">
          <a:extLst>
            <a:ext uri="{FF2B5EF4-FFF2-40B4-BE49-F238E27FC236}">
              <a16:creationId xmlns:a16="http://schemas.microsoft.com/office/drawing/2014/main" id="{7316CB51-80CD-4219-8D27-67EF573F5466}"/>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278" name="Text Box 219">
          <a:extLst>
            <a:ext uri="{FF2B5EF4-FFF2-40B4-BE49-F238E27FC236}">
              <a16:creationId xmlns:a16="http://schemas.microsoft.com/office/drawing/2014/main" id="{4BD30E42-CE5A-4D33-8D16-3657CEB55B1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279" name="Text Box 220">
          <a:extLst>
            <a:ext uri="{FF2B5EF4-FFF2-40B4-BE49-F238E27FC236}">
              <a16:creationId xmlns:a16="http://schemas.microsoft.com/office/drawing/2014/main" id="{76070CF2-4D8A-4E4B-9C23-EE8E46C66AC8}"/>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6280" name="Text Box 221">
          <a:extLst>
            <a:ext uri="{FF2B5EF4-FFF2-40B4-BE49-F238E27FC236}">
              <a16:creationId xmlns:a16="http://schemas.microsoft.com/office/drawing/2014/main" id="{F52A81D2-8CCE-49F8-8758-1D6A0853CA9D}"/>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281" name="Text Box 222">
          <a:extLst>
            <a:ext uri="{FF2B5EF4-FFF2-40B4-BE49-F238E27FC236}">
              <a16:creationId xmlns:a16="http://schemas.microsoft.com/office/drawing/2014/main" id="{CF396BFA-50FA-4891-B9A9-DDB9F3085418}"/>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282" name="Text Box 223">
          <a:extLst>
            <a:ext uri="{FF2B5EF4-FFF2-40B4-BE49-F238E27FC236}">
              <a16:creationId xmlns:a16="http://schemas.microsoft.com/office/drawing/2014/main" id="{44374FD4-1CAA-4A7F-A46E-CB59959492D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6283" name="Text Box 224">
          <a:extLst>
            <a:ext uri="{FF2B5EF4-FFF2-40B4-BE49-F238E27FC236}">
              <a16:creationId xmlns:a16="http://schemas.microsoft.com/office/drawing/2014/main" id="{21E0F9F4-9D01-46BA-A6DC-E0596FB96E25}"/>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284" name="Text Box 225">
          <a:extLst>
            <a:ext uri="{FF2B5EF4-FFF2-40B4-BE49-F238E27FC236}">
              <a16:creationId xmlns:a16="http://schemas.microsoft.com/office/drawing/2014/main" id="{25C70E2A-153F-4E3C-BE30-042A6E6C8CE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285" name="Text Box 226">
          <a:extLst>
            <a:ext uri="{FF2B5EF4-FFF2-40B4-BE49-F238E27FC236}">
              <a16:creationId xmlns:a16="http://schemas.microsoft.com/office/drawing/2014/main" id="{7B644009-B522-4A50-84A2-F6477153B43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6286" name="Text Box 227">
          <a:extLst>
            <a:ext uri="{FF2B5EF4-FFF2-40B4-BE49-F238E27FC236}">
              <a16:creationId xmlns:a16="http://schemas.microsoft.com/office/drawing/2014/main" id="{0A80CDEF-3F5C-43DC-A0FE-4CDBE8655A5F}"/>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6287" name="Text Box 228">
          <a:extLst>
            <a:ext uri="{FF2B5EF4-FFF2-40B4-BE49-F238E27FC236}">
              <a16:creationId xmlns:a16="http://schemas.microsoft.com/office/drawing/2014/main" id="{067F898B-4156-4621-B4F1-D98329026729}"/>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288" name="Text Box 229">
          <a:extLst>
            <a:ext uri="{FF2B5EF4-FFF2-40B4-BE49-F238E27FC236}">
              <a16:creationId xmlns:a16="http://schemas.microsoft.com/office/drawing/2014/main" id="{74D570F8-9D17-4B92-93D3-C4F874DC17D8}"/>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289" name="Text Box 230">
          <a:extLst>
            <a:ext uri="{FF2B5EF4-FFF2-40B4-BE49-F238E27FC236}">
              <a16:creationId xmlns:a16="http://schemas.microsoft.com/office/drawing/2014/main" id="{C08F4807-0C4B-4421-9F10-00288F50E33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6290" name="Text Box 231">
          <a:extLst>
            <a:ext uri="{FF2B5EF4-FFF2-40B4-BE49-F238E27FC236}">
              <a16:creationId xmlns:a16="http://schemas.microsoft.com/office/drawing/2014/main" id="{CE8CEB51-C153-4E85-BFB8-BCDF8A636B27}"/>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291" name="Text Box 232">
          <a:extLst>
            <a:ext uri="{FF2B5EF4-FFF2-40B4-BE49-F238E27FC236}">
              <a16:creationId xmlns:a16="http://schemas.microsoft.com/office/drawing/2014/main" id="{3E0727B7-A454-4089-8BC8-C9D608E4EA0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292" name="Text Box 233">
          <a:extLst>
            <a:ext uri="{FF2B5EF4-FFF2-40B4-BE49-F238E27FC236}">
              <a16:creationId xmlns:a16="http://schemas.microsoft.com/office/drawing/2014/main" id="{8BC2B9FC-2F24-4B1C-8249-70F7CC2063B8}"/>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6293" name="Text Box 234">
          <a:extLst>
            <a:ext uri="{FF2B5EF4-FFF2-40B4-BE49-F238E27FC236}">
              <a16:creationId xmlns:a16="http://schemas.microsoft.com/office/drawing/2014/main" id="{D33999EA-D224-4D5B-984A-C7D2F92815BF}"/>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294" name="Text Box 235">
          <a:extLst>
            <a:ext uri="{FF2B5EF4-FFF2-40B4-BE49-F238E27FC236}">
              <a16:creationId xmlns:a16="http://schemas.microsoft.com/office/drawing/2014/main" id="{71E7488A-B358-47DC-9DDF-790F8754117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295" name="Text Box 236">
          <a:extLst>
            <a:ext uri="{FF2B5EF4-FFF2-40B4-BE49-F238E27FC236}">
              <a16:creationId xmlns:a16="http://schemas.microsoft.com/office/drawing/2014/main" id="{E2ABAA4B-3FA7-4751-BD9B-98F7FEFBA0A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6296" name="Text Box 237">
          <a:extLst>
            <a:ext uri="{FF2B5EF4-FFF2-40B4-BE49-F238E27FC236}">
              <a16:creationId xmlns:a16="http://schemas.microsoft.com/office/drawing/2014/main" id="{5BA72EE6-F61A-4BD2-A7CE-7FA6F452D79A}"/>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5"/>
    <xdr:sp macro="" textlink="">
      <xdr:nvSpPr>
        <xdr:cNvPr id="6297" name="Text Box 238">
          <a:extLst>
            <a:ext uri="{FF2B5EF4-FFF2-40B4-BE49-F238E27FC236}">
              <a16:creationId xmlns:a16="http://schemas.microsoft.com/office/drawing/2014/main" id="{2A53BCBA-5F98-4B0D-9E79-5BCA1F3D1683}"/>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298" name="Text Box 239">
          <a:extLst>
            <a:ext uri="{FF2B5EF4-FFF2-40B4-BE49-F238E27FC236}">
              <a16:creationId xmlns:a16="http://schemas.microsoft.com/office/drawing/2014/main" id="{0B2840C5-E931-43C0-B97B-7F2A99BA343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299" name="Text Box 240">
          <a:extLst>
            <a:ext uri="{FF2B5EF4-FFF2-40B4-BE49-F238E27FC236}">
              <a16:creationId xmlns:a16="http://schemas.microsoft.com/office/drawing/2014/main" id="{61E11029-3CC5-4C51-AAB8-D4ED445BA3A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5"/>
    <xdr:sp macro="" textlink="">
      <xdr:nvSpPr>
        <xdr:cNvPr id="6300" name="Text Box 241">
          <a:extLst>
            <a:ext uri="{FF2B5EF4-FFF2-40B4-BE49-F238E27FC236}">
              <a16:creationId xmlns:a16="http://schemas.microsoft.com/office/drawing/2014/main" id="{3AA6750B-E29B-4283-A5EC-ED95D57F2A2E}"/>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301" name="Text Box 242">
          <a:extLst>
            <a:ext uri="{FF2B5EF4-FFF2-40B4-BE49-F238E27FC236}">
              <a16:creationId xmlns:a16="http://schemas.microsoft.com/office/drawing/2014/main" id="{4EE2CF06-2738-4BF2-8713-68029AB7BC08}"/>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302" name="Text Box 243">
          <a:extLst>
            <a:ext uri="{FF2B5EF4-FFF2-40B4-BE49-F238E27FC236}">
              <a16:creationId xmlns:a16="http://schemas.microsoft.com/office/drawing/2014/main" id="{45741A78-C649-4481-BE60-2D84A214102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5"/>
    <xdr:sp macro="" textlink="">
      <xdr:nvSpPr>
        <xdr:cNvPr id="6303" name="Text Box 244">
          <a:extLst>
            <a:ext uri="{FF2B5EF4-FFF2-40B4-BE49-F238E27FC236}">
              <a16:creationId xmlns:a16="http://schemas.microsoft.com/office/drawing/2014/main" id="{DB8F1F35-EB00-4433-97D2-B8CE8AEA45CB}"/>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304" name="Text Box 245">
          <a:extLst>
            <a:ext uri="{FF2B5EF4-FFF2-40B4-BE49-F238E27FC236}">
              <a16:creationId xmlns:a16="http://schemas.microsoft.com/office/drawing/2014/main" id="{6D868DF0-225B-4729-A707-290D1357890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305" name="Text Box 246">
          <a:extLst>
            <a:ext uri="{FF2B5EF4-FFF2-40B4-BE49-F238E27FC236}">
              <a16:creationId xmlns:a16="http://schemas.microsoft.com/office/drawing/2014/main" id="{3680748B-C030-4558-B1FF-237746FF713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5"/>
    <xdr:sp macro="" textlink="">
      <xdr:nvSpPr>
        <xdr:cNvPr id="6306" name="Text Box 247">
          <a:extLst>
            <a:ext uri="{FF2B5EF4-FFF2-40B4-BE49-F238E27FC236}">
              <a16:creationId xmlns:a16="http://schemas.microsoft.com/office/drawing/2014/main" id="{1BAC1C21-3A22-42C9-9827-14FD65BC50B5}"/>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6307" name="Text Box 248">
          <a:extLst>
            <a:ext uri="{FF2B5EF4-FFF2-40B4-BE49-F238E27FC236}">
              <a16:creationId xmlns:a16="http://schemas.microsoft.com/office/drawing/2014/main" id="{05AC2B64-1748-4AAC-AC05-573391386BC6}"/>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308" name="Text Box 249">
          <a:extLst>
            <a:ext uri="{FF2B5EF4-FFF2-40B4-BE49-F238E27FC236}">
              <a16:creationId xmlns:a16="http://schemas.microsoft.com/office/drawing/2014/main" id="{F23158F2-8A7E-4180-8BE4-D2F7EC7A810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309" name="Text Box 250">
          <a:extLst>
            <a:ext uri="{FF2B5EF4-FFF2-40B4-BE49-F238E27FC236}">
              <a16:creationId xmlns:a16="http://schemas.microsoft.com/office/drawing/2014/main" id="{FFE2F8B6-AD0F-472D-ADDC-89761B84BD1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6310" name="Text Box 251">
          <a:extLst>
            <a:ext uri="{FF2B5EF4-FFF2-40B4-BE49-F238E27FC236}">
              <a16:creationId xmlns:a16="http://schemas.microsoft.com/office/drawing/2014/main" id="{DFEDE9C6-7B02-4947-86C1-524EEC7CFB73}"/>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311" name="Text Box 252">
          <a:extLst>
            <a:ext uri="{FF2B5EF4-FFF2-40B4-BE49-F238E27FC236}">
              <a16:creationId xmlns:a16="http://schemas.microsoft.com/office/drawing/2014/main" id="{0970DA68-8AE6-4571-BE16-725091D0927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312" name="Text Box 253">
          <a:extLst>
            <a:ext uri="{FF2B5EF4-FFF2-40B4-BE49-F238E27FC236}">
              <a16:creationId xmlns:a16="http://schemas.microsoft.com/office/drawing/2014/main" id="{A18F92B0-5D41-428A-A24A-F790185456E8}"/>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6313" name="Text Box 254">
          <a:extLst>
            <a:ext uri="{FF2B5EF4-FFF2-40B4-BE49-F238E27FC236}">
              <a16:creationId xmlns:a16="http://schemas.microsoft.com/office/drawing/2014/main" id="{6CB8A38A-DBB4-4EB3-96F0-9DFBF5AB9673}"/>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314" name="Text Box 255">
          <a:extLst>
            <a:ext uri="{FF2B5EF4-FFF2-40B4-BE49-F238E27FC236}">
              <a16:creationId xmlns:a16="http://schemas.microsoft.com/office/drawing/2014/main" id="{430C6DBC-22F8-46E0-98D9-313C83BDD7E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315" name="Text Box 256">
          <a:extLst>
            <a:ext uri="{FF2B5EF4-FFF2-40B4-BE49-F238E27FC236}">
              <a16:creationId xmlns:a16="http://schemas.microsoft.com/office/drawing/2014/main" id="{3B2420AB-4845-48E2-8A7D-1FAFCE22D8E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6316" name="Text Box 257">
          <a:extLst>
            <a:ext uri="{FF2B5EF4-FFF2-40B4-BE49-F238E27FC236}">
              <a16:creationId xmlns:a16="http://schemas.microsoft.com/office/drawing/2014/main" id="{75286476-8F1D-42ED-9A00-EDA56425E3E3}"/>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6317" name="Text Box 258">
          <a:extLst>
            <a:ext uri="{FF2B5EF4-FFF2-40B4-BE49-F238E27FC236}">
              <a16:creationId xmlns:a16="http://schemas.microsoft.com/office/drawing/2014/main" id="{718B5CE9-66A5-4185-82FB-7334EFCAF046}"/>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318" name="Text Box 259">
          <a:extLst>
            <a:ext uri="{FF2B5EF4-FFF2-40B4-BE49-F238E27FC236}">
              <a16:creationId xmlns:a16="http://schemas.microsoft.com/office/drawing/2014/main" id="{A9B2701E-6AE2-4796-8E53-04CCB16C171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319" name="Text Box 260">
          <a:extLst>
            <a:ext uri="{FF2B5EF4-FFF2-40B4-BE49-F238E27FC236}">
              <a16:creationId xmlns:a16="http://schemas.microsoft.com/office/drawing/2014/main" id="{45F5DF9B-5A52-479A-A9E1-066A5513E55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6320" name="Text Box 261">
          <a:extLst>
            <a:ext uri="{FF2B5EF4-FFF2-40B4-BE49-F238E27FC236}">
              <a16:creationId xmlns:a16="http://schemas.microsoft.com/office/drawing/2014/main" id="{A86DBC51-A48F-4ACC-A4C2-441A08CEB2D6}"/>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321" name="Text Box 262">
          <a:extLst>
            <a:ext uri="{FF2B5EF4-FFF2-40B4-BE49-F238E27FC236}">
              <a16:creationId xmlns:a16="http://schemas.microsoft.com/office/drawing/2014/main" id="{DA4644DE-26F8-497E-84F8-68C3DD1DC70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322" name="Text Box 263">
          <a:extLst>
            <a:ext uri="{FF2B5EF4-FFF2-40B4-BE49-F238E27FC236}">
              <a16:creationId xmlns:a16="http://schemas.microsoft.com/office/drawing/2014/main" id="{EE5CE7A1-C3D9-4C80-A41A-4C322A8862F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6323" name="Text Box 264">
          <a:extLst>
            <a:ext uri="{FF2B5EF4-FFF2-40B4-BE49-F238E27FC236}">
              <a16:creationId xmlns:a16="http://schemas.microsoft.com/office/drawing/2014/main" id="{8B470DDF-E8E9-43EB-BC48-795758FEF7DE}"/>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324" name="Text Box 265">
          <a:extLst>
            <a:ext uri="{FF2B5EF4-FFF2-40B4-BE49-F238E27FC236}">
              <a16:creationId xmlns:a16="http://schemas.microsoft.com/office/drawing/2014/main" id="{A03E102A-FE5F-4F29-8FE2-9A476C6D3BB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325" name="Text Box 266">
          <a:extLst>
            <a:ext uri="{FF2B5EF4-FFF2-40B4-BE49-F238E27FC236}">
              <a16:creationId xmlns:a16="http://schemas.microsoft.com/office/drawing/2014/main" id="{1F69A1B2-6129-4559-9CAC-612B6021501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6326" name="Text Box 267">
          <a:extLst>
            <a:ext uri="{FF2B5EF4-FFF2-40B4-BE49-F238E27FC236}">
              <a16:creationId xmlns:a16="http://schemas.microsoft.com/office/drawing/2014/main" id="{784E5082-0FBD-47A8-AF02-453FDCF8A83B}"/>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5"/>
    <xdr:sp macro="" textlink="">
      <xdr:nvSpPr>
        <xdr:cNvPr id="6327" name="Text Box 268">
          <a:extLst>
            <a:ext uri="{FF2B5EF4-FFF2-40B4-BE49-F238E27FC236}">
              <a16:creationId xmlns:a16="http://schemas.microsoft.com/office/drawing/2014/main" id="{985AFED4-C524-4193-943E-571C590AF714}"/>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328" name="Text Box 269">
          <a:extLst>
            <a:ext uri="{FF2B5EF4-FFF2-40B4-BE49-F238E27FC236}">
              <a16:creationId xmlns:a16="http://schemas.microsoft.com/office/drawing/2014/main" id="{0A634C81-3835-473C-9F06-7E0A996175F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329" name="Text Box 270">
          <a:extLst>
            <a:ext uri="{FF2B5EF4-FFF2-40B4-BE49-F238E27FC236}">
              <a16:creationId xmlns:a16="http://schemas.microsoft.com/office/drawing/2014/main" id="{1465F5C0-51D3-49A3-B438-49DA29AFE73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5"/>
    <xdr:sp macro="" textlink="">
      <xdr:nvSpPr>
        <xdr:cNvPr id="6330" name="Text Box 271">
          <a:extLst>
            <a:ext uri="{FF2B5EF4-FFF2-40B4-BE49-F238E27FC236}">
              <a16:creationId xmlns:a16="http://schemas.microsoft.com/office/drawing/2014/main" id="{94B257C4-0095-4DCB-B1F5-1FEAF4397DD2}"/>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331" name="Text Box 272">
          <a:extLst>
            <a:ext uri="{FF2B5EF4-FFF2-40B4-BE49-F238E27FC236}">
              <a16:creationId xmlns:a16="http://schemas.microsoft.com/office/drawing/2014/main" id="{314B9D7E-87CE-46FA-B798-8FC1DDD47BF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332" name="Text Box 273">
          <a:extLst>
            <a:ext uri="{FF2B5EF4-FFF2-40B4-BE49-F238E27FC236}">
              <a16:creationId xmlns:a16="http://schemas.microsoft.com/office/drawing/2014/main" id="{13D246C7-7373-435A-8DE1-6144B97FA14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5"/>
    <xdr:sp macro="" textlink="">
      <xdr:nvSpPr>
        <xdr:cNvPr id="6333" name="Text Box 274">
          <a:extLst>
            <a:ext uri="{FF2B5EF4-FFF2-40B4-BE49-F238E27FC236}">
              <a16:creationId xmlns:a16="http://schemas.microsoft.com/office/drawing/2014/main" id="{DA354837-37C3-4CEC-80A7-C484B3DEB81F}"/>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334" name="Text Box 275">
          <a:extLst>
            <a:ext uri="{FF2B5EF4-FFF2-40B4-BE49-F238E27FC236}">
              <a16:creationId xmlns:a16="http://schemas.microsoft.com/office/drawing/2014/main" id="{4D32F903-3FA0-4F75-8D9E-1380C715FA6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335" name="Text Box 276">
          <a:extLst>
            <a:ext uri="{FF2B5EF4-FFF2-40B4-BE49-F238E27FC236}">
              <a16:creationId xmlns:a16="http://schemas.microsoft.com/office/drawing/2014/main" id="{7764E135-4473-42E7-B05E-24B84A673EF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5"/>
    <xdr:sp macro="" textlink="">
      <xdr:nvSpPr>
        <xdr:cNvPr id="6336" name="Text Box 277">
          <a:extLst>
            <a:ext uri="{FF2B5EF4-FFF2-40B4-BE49-F238E27FC236}">
              <a16:creationId xmlns:a16="http://schemas.microsoft.com/office/drawing/2014/main" id="{18E408E2-DFD8-4F19-9FA0-67BEA94F9000}"/>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6337" name="Text Box 278">
          <a:extLst>
            <a:ext uri="{FF2B5EF4-FFF2-40B4-BE49-F238E27FC236}">
              <a16:creationId xmlns:a16="http://schemas.microsoft.com/office/drawing/2014/main" id="{B8F82B02-1585-4C58-98EE-B59E6F44B65B}"/>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338" name="Text Box 279">
          <a:extLst>
            <a:ext uri="{FF2B5EF4-FFF2-40B4-BE49-F238E27FC236}">
              <a16:creationId xmlns:a16="http://schemas.microsoft.com/office/drawing/2014/main" id="{7BB63A90-2FC5-4E88-87B6-FA8E0A06AAE8}"/>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339" name="Text Box 280">
          <a:extLst>
            <a:ext uri="{FF2B5EF4-FFF2-40B4-BE49-F238E27FC236}">
              <a16:creationId xmlns:a16="http://schemas.microsoft.com/office/drawing/2014/main" id="{34FD6E88-CE2B-4DB1-A33D-7E24203F152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6340" name="Text Box 281">
          <a:extLst>
            <a:ext uri="{FF2B5EF4-FFF2-40B4-BE49-F238E27FC236}">
              <a16:creationId xmlns:a16="http://schemas.microsoft.com/office/drawing/2014/main" id="{9F64265A-C494-4663-82FD-1F117F62FACD}"/>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341" name="Text Box 282">
          <a:extLst>
            <a:ext uri="{FF2B5EF4-FFF2-40B4-BE49-F238E27FC236}">
              <a16:creationId xmlns:a16="http://schemas.microsoft.com/office/drawing/2014/main" id="{FF726204-0855-4A4F-AE2C-8FC6BBF6D8B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342" name="Text Box 283">
          <a:extLst>
            <a:ext uri="{FF2B5EF4-FFF2-40B4-BE49-F238E27FC236}">
              <a16:creationId xmlns:a16="http://schemas.microsoft.com/office/drawing/2014/main" id="{F6E13197-E406-43D7-BF67-B995659E464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6343" name="Text Box 284">
          <a:extLst>
            <a:ext uri="{FF2B5EF4-FFF2-40B4-BE49-F238E27FC236}">
              <a16:creationId xmlns:a16="http://schemas.microsoft.com/office/drawing/2014/main" id="{64E04CA2-F582-4148-B468-25F1BE731FAD}"/>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344" name="Text Box 285">
          <a:extLst>
            <a:ext uri="{FF2B5EF4-FFF2-40B4-BE49-F238E27FC236}">
              <a16:creationId xmlns:a16="http://schemas.microsoft.com/office/drawing/2014/main" id="{CA5B56E3-7A2C-4F68-B5DC-DCB8D092575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345" name="Text Box 286">
          <a:extLst>
            <a:ext uri="{FF2B5EF4-FFF2-40B4-BE49-F238E27FC236}">
              <a16:creationId xmlns:a16="http://schemas.microsoft.com/office/drawing/2014/main" id="{FD9659E9-02DC-42BA-BC9F-6095786DF65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6346" name="Text Box 287">
          <a:extLst>
            <a:ext uri="{FF2B5EF4-FFF2-40B4-BE49-F238E27FC236}">
              <a16:creationId xmlns:a16="http://schemas.microsoft.com/office/drawing/2014/main" id="{DD1E371F-F0CB-460F-90BA-8DF69CB19427}"/>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347" name="Text Box 288">
          <a:extLst>
            <a:ext uri="{FF2B5EF4-FFF2-40B4-BE49-F238E27FC236}">
              <a16:creationId xmlns:a16="http://schemas.microsoft.com/office/drawing/2014/main" id="{0E632553-60BE-414E-AC8B-1C80CBD9B44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348" name="Text Box 289">
          <a:extLst>
            <a:ext uri="{FF2B5EF4-FFF2-40B4-BE49-F238E27FC236}">
              <a16:creationId xmlns:a16="http://schemas.microsoft.com/office/drawing/2014/main" id="{AD7C107B-4F01-4F8B-B54A-7DF139FCAC8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6349" name="Text Box 290">
          <a:extLst>
            <a:ext uri="{FF2B5EF4-FFF2-40B4-BE49-F238E27FC236}">
              <a16:creationId xmlns:a16="http://schemas.microsoft.com/office/drawing/2014/main" id="{8AD0A8DB-DDC4-4C09-B1A1-B6F16E6E778E}"/>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350" name="Text Box 291">
          <a:extLst>
            <a:ext uri="{FF2B5EF4-FFF2-40B4-BE49-F238E27FC236}">
              <a16:creationId xmlns:a16="http://schemas.microsoft.com/office/drawing/2014/main" id="{A78BF9D4-43C3-4D0E-A8E9-561B2FFDAE4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351" name="Text Box 292">
          <a:extLst>
            <a:ext uri="{FF2B5EF4-FFF2-40B4-BE49-F238E27FC236}">
              <a16:creationId xmlns:a16="http://schemas.microsoft.com/office/drawing/2014/main" id="{8A2038F5-89D4-421C-8614-293AE4A1BB3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6352" name="Text Box 293">
          <a:extLst>
            <a:ext uri="{FF2B5EF4-FFF2-40B4-BE49-F238E27FC236}">
              <a16:creationId xmlns:a16="http://schemas.microsoft.com/office/drawing/2014/main" id="{45BA17FD-624D-459D-AED7-EB9DBA021528}"/>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353" name="Text Box 294">
          <a:extLst>
            <a:ext uri="{FF2B5EF4-FFF2-40B4-BE49-F238E27FC236}">
              <a16:creationId xmlns:a16="http://schemas.microsoft.com/office/drawing/2014/main" id="{32E9E9D6-4A98-4506-BA8E-7FA5D9CD9AF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354" name="Text Box 295">
          <a:extLst>
            <a:ext uri="{FF2B5EF4-FFF2-40B4-BE49-F238E27FC236}">
              <a16:creationId xmlns:a16="http://schemas.microsoft.com/office/drawing/2014/main" id="{31B5A2D3-84E3-43F4-A84B-7DEAD5FF83F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6355" name="Text Box 296">
          <a:extLst>
            <a:ext uri="{FF2B5EF4-FFF2-40B4-BE49-F238E27FC236}">
              <a16:creationId xmlns:a16="http://schemas.microsoft.com/office/drawing/2014/main" id="{9CE52710-8323-44F7-85FF-A73BC5B29D71}"/>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6356" name="Text Box 297">
          <a:extLst>
            <a:ext uri="{FF2B5EF4-FFF2-40B4-BE49-F238E27FC236}">
              <a16:creationId xmlns:a16="http://schemas.microsoft.com/office/drawing/2014/main" id="{C6F59302-D02E-4561-B598-36C6291731BB}"/>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357" name="Text Box 298">
          <a:extLst>
            <a:ext uri="{FF2B5EF4-FFF2-40B4-BE49-F238E27FC236}">
              <a16:creationId xmlns:a16="http://schemas.microsoft.com/office/drawing/2014/main" id="{A49968F9-5C10-49CC-B725-CB4EA392A6D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358" name="Text Box 299">
          <a:extLst>
            <a:ext uri="{FF2B5EF4-FFF2-40B4-BE49-F238E27FC236}">
              <a16:creationId xmlns:a16="http://schemas.microsoft.com/office/drawing/2014/main" id="{A139E576-4B5E-4F37-9E49-5DEDEDB2D3B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6359" name="Text Box 300">
          <a:extLst>
            <a:ext uri="{FF2B5EF4-FFF2-40B4-BE49-F238E27FC236}">
              <a16:creationId xmlns:a16="http://schemas.microsoft.com/office/drawing/2014/main" id="{1102D0F7-8689-4891-A5F2-034DD1044991}"/>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360" name="Text Box 301">
          <a:extLst>
            <a:ext uri="{FF2B5EF4-FFF2-40B4-BE49-F238E27FC236}">
              <a16:creationId xmlns:a16="http://schemas.microsoft.com/office/drawing/2014/main" id="{4D6C394A-0538-47C4-B22F-938C8DD0367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361" name="Text Box 302">
          <a:extLst>
            <a:ext uri="{FF2B5EF4-FFF2-40B4-BE49-F238E27FC236}">
              <a16:creationId xmlns:a16="http://schemas.microsoft.com/office/drawing/2014/main" id="{09BE4418-5264-4BED-9BC3-EA96947EEF9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6362" name="Text Box 303">
          <a:extLst>
            <a:ext uri="{FF2B5EF4-FFF2-40B4-BE49-F238E27FC236}">
              <a16:creationId xmlns:a16="http://schemas.microsoft.com/office/drawing/2014/main" id="{4B3DDA7D-243D-48BD-97FA-C8466156AEE7}"/>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363" name="Text Box 304">
          <a:extLst>
            <a:ext uri="{FF2B5EF4-FFF2-40B4-BE49-F238E27FC236}">
              <a16:creationId xmlns:a16="http://schemas.microsoft.com/office/drawing/2014/main" id="{DA05314B-0D1E-4F3B-A745-7F81B242647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364" name="Text Box 305">
          <a:extLst>
            <a:ext uri="{FF2B5EF4-FFF2-40B4-BE49-F238E27FC236}">
              <a16:creationId xmlns:a16="http://schemas.microsoft.com/office/drawing/2014/main" id="{E2A88C47-07BD-4F42-85F9-778663E2807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6365" name="Text Box 306">
          <a:extLst>
            <a:ext uri="{FF2B5EF4-FFF2-40B4-BE49-F238E27FC236}">
              <a16:creationId xmlns:a16="http://schemas.microsoft.com/office/drawing/2014/main" id="{CDAD1018-A391-443E-B724-094FC4FF9D5C}"/>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366" name="Text Box 307">
          <a:extLst>
            <a:ext uri="{FF2B5EF4-FFF2-40B4-BE49-F238E27FC236}">
              <a16:creationId xmlns:a16="http://schemas.microsoft.com/office/drawing/2014/main" id="{3A4E23EB-D98F-4453-B5F4-A4A37FD53F6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367" name="Text Box 308">
          <a:extLst>
            <a:ext uri="{FF2B5EF4-FFF2-40B4-BE49-F238E27FC236}">
              <a16:creationId xmlns:a16="http://schemas.microsoft.com/office/drawing/2014/main" id="{CDABA0BB-2DE5-41EC-8ACB-216BE0C219D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6368" name="Text Box 309">
          <a:extLst>
            <a:ext uri="{FF2B5EF4-FFF2-40B4-BE49-F238E27FC236}">
              <a16:creationId xmlns:a16="http://schemas.microsoft.com/office/drawing/2014/main" id="{581001B8-B9A0-4FEF-87AE-91CB4F1360EE}"/>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6369" name="Text Box 310">
          <a:extLst>
            <a:ext uri="{FF2B5EF4-FFF2-40B4-BE49-F238E27FC236}">
              <a16:creationId xmlns:a16="http://schemas.microsoft.com/office/drawing/2014/main" id="{440EB9F6-D21D-45C7-9AEA-F77539583371}"/>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6370" name="Text Box 311">
          <a:extLst>
            <a:ext uri="{FF2B5EF4-FFF2-40B4-BE49-F238E27FC236}">
              <a16:creationId xmlns:a16="http://schemas.microsoft.com/office/drawing/2014/main" id="{A1D917B9-6210-4C00-9094-EA74830362C2}"/>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6371" name="Text Box 312">
          <a:extLst>
            <a:ext uri="{FF2B5EF4-FFF2-40B4-BE49-F238E27FC236}">
              <a16:creationId xmlns:a16="http://schemas.microsoft.com/office/drawing/2014/main" id="{738A64F7-346A-4E80-BF44-DCC6824DFA42}"/>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6372" name="Text Box 313">
          <a:extLst>
            <a:ext uri="{FF2B5EF4-FFF2-40B4-BE49-F238E27FC236}">
              <a16:creationId xmlns:a16="http://schemas.microsoft.com/office/drawing/2014/main" id="{94CA82A4-F39F-40C1-87A8-BB2D22CDA486}"/>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6373" name="Text Box 314">
          <a:extLst>
            <a:ext uri="{FF2B5EF4-FFF2-40B4-BE49-F238E27FC236}">
              <a16:creationId xmlns:a16="http://schemas.microsoft.com/office/drawing/2014/main" id="{04A078CF-D649-4165-B19F-B24823A0A608}"/>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6374" name="Text Box 315">
          <a:extLst>
            <a:ext uri="{FF2B5EF4-FFF2-40B4-BE49-F238E27FC236}">
              <a16:creationId xmlns:a16="http://schemas.microsoft.com/office/drawing/2014/main" id="{4719231C-B4C8-45CC-8970-3B7E47F81CCB}"/>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6375" name="Text Box 316">
          <a:extLst>
            <a:ext uri="{FF2B5EF4-FFF2-40B4-BE49-F238E27FC236}">
              <a16:creationId xmlns:a16="http://schemas.microsoft.com/office/drawing/2014/main" id="{751A12AE-71DA-4C27-B83F-0F54BACDA940}"/>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6376" name="Text Box 317">
          <a:extLst>
            <a:ext uri="{FF2B5EF4-FFF2-40B4-BE49-F238E27FC236}">
              <a16:creationId xmlns:a16="http://schemas.microsoft.com/office/drawing/2014/main" id="{469E12E3-8696-4236-B239-E8FC3E464CD5}"/>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6377" name="Text Box 318">
          <a:extLst>
            <a:ext uri="{FF2B5EF4-FFF2-40B4-BE49-F238E27FC236}">
              <a16:creationId xmlns:a16="http://schemas.microsoft.com/office/drawing/2014/main" id="{0780E319-F70B-4754-B6E3-F4A7D60F6F74}"/>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6378" name="Text Box 319">
          <a:extLst>
            <a:ext uri="{FF2B5EF4-FFF2-40B4-BE49-F238E27FC236}">
              <a16:creationId xmlns:a16="http://schemas.microsoft.com/office/drawing/2014/main" id="{A82510F4-29A9-46AD-B6DF-BAD2211A0857}"/>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6379" name="Text Box 320">
          <a:extLst>
            <a:ext uri="{FF2B5EF4-FFF2-40B4-BE49-F238E27FC236}">
              <a16:creationId xmlns:a16="http://schemas.microsoft.com/office/drawing/2014/main" id="{A097FA4E-4412-4495-8310-683940AC1E65}"/>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6380" name="Text Box 321">
          <a:extLst>
            <a:ext uri="{FF2B5EF4-FFF2-40B4-BE49-F238E27FC236}">
              <a16:creationId xmlns:a16="http://schemas.microsoft.com/office/drawing/2014/main" id="{5E555FD4-C995-4BDB-927F-FDC47C89C77F}"/>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6381" name="Text Box 322">
          <a:extLst>
            <a:ext uri="{FF2B5EF4-FFF2-40B4-BE49-F238E27FC236}">
              <a16:creationId xmlns:a16="http://schemas.microsoft.com/office/drawing/2014/main" id="{88878296-2F2A-4AF1-A62D-233BF427301B}"/>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6382" name="Text Box 323">
          <a:extLst>
            <a:ext uri="{FF2B5EF4-FFF2-40B4-BE49-F238E27FC236}">
              <a16:creationId xmlns:a16="http://schemas.microsoft.com/office/drawing/2014/main" id="{7BE6B0B9-9644-4DB3-A204-4C56EE14AE0E}"/>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6383" name="Text Box 324">
          <a:extLst>
            <a:ext uri="{FF2B5EF4-FFF2-40B4-BE49-F238E27FC236}">
              <a16:creationId xmlns:a16="http://schemas.microsoft.com/office/drawing/2014/main" id="{A46BC7EE-3810-4979-987A-EFC310865355}"/>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6384" name="Text Box 325">
          <a:extLst>
            <a:ext uri="{FF2B5EF4-FFF2-40B4-BE49-F238E27FC236}">
              <a16:creationId xmlns:a16="http://schemas.microsoft.com/office/drawing/2014/main" id="{C0F8FD11-5A28-49C5-AF9B-46FA297FB27D}"/>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6385" name="Text Box 326">
          <a:extLst>
            <a:ext uri="{FF2B5EF4-FFF2-40B4-BE49-F238E27FC236}">
              <a16:creationId xmlns:a16="http://schemas.microsoft.com/office/drawing/2014/main" id="{6516ABBA-2C0B-4597-86DF-CEF4F1330AC8}"/>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6386" name="Text Box 327">
          <a:extLst>
            <a:ext uri="{FF2B5EF4-FFF2-40B4-BE49-F238E27FC236}">
              <a16:creationId xmlns:a16="http://schemas.microsoft.com/office/drawing/2014/main" id="{790298F7-4351-4D1C-9B96-2958EE1ACD90}"/>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6387" name="Text Box 328">
          <a:extLst>
            <a:ext uri="{FF2B5EF4-FFF2-40B4-BE49-F238E27FC236}">
              <a16:creationId xmlns:a16="http://schemas.microsoft.com/office/drawing/2014/main" id="{C4E288C8-CB8E-4D6D-BE35-3E6E70B21619}"/>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6388" name="Text Box 329">
          <a:extLst>
            <a:ext uri="{FF2B5EF4-FFF2-40B4-BE49-F238E27FC236}">
              <a16:creationId xmlns:a16="http://schemas.microsoft.com/office/drawing/2014/main" id="{151C0B07-C742-4D8C-BED6-33192975DD8F}"/>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6389" name="Text Box 330">
          <a:extLst>
            <a:ext uri="{FF2B5EF4-FFF2-40B4-BE49-F238E27FC236}">
              <a16:creationId xmlns:a16="http://schemas.microsoft.com/office/drawing/2014/main" id="{AFD16753-B224-44AE-880C-56867242EE96}"/>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6390" name="Text Box 331">
          <a:extLst>
            <a:ext uri="{FF2B5EF4-FFF2-40B4-BE49-F238E27FC236}">
              <a16:creationId xmlns:a16="http://schemas.microsoft.com/office/drawing/2014/main" id="{753920BD-33DB-4EEF-B761-E3293CBB1D01}"/>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6391" name="Text Box 332">
          <a:extLst>
            <a:ext uri="{FF2B5EF4-FFF2-40B4-BE49-F238E27FC236}">
              <a16:creationId xmlns:a16="http://schemas.microsoft.com/office/drawing/2014/main" id="{0CA59CF6-018A-49CE-A8FF-8D3639259A35}"/>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6392" name="Text Box 333">
          <a:extLst>
            <a:ext uri="{FF2B5EF4-FFF2-40B4-BE49-F238E27FC236}">
              <a16:creationId xmlns:a16="http://schemas.microsoft.com/office/drawing/2014/main" id="{2B34F1B8-B3DE-4059-95C4-274162618D42}"/>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6393" name="Text Box 334">
          <a:extLst>
            <a:ext uri="{FF2B5EF4-FFF2-40B4-BE49-F238E27FC236}">
              <a16:creationId xmlns:a16="http://schemas.microsoft.com/office/drawing/2014/main" id="{06B20038-7455-4D73-9BDE-197F79E2D849}"/>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6394" name="Text Box 335">
          <a:extLst>
            <a:ext uri="{FF2B5EF4-FFF2-40B4-BE49-F238E27FC236}">
              <a16:creationId xmlns:a16="http://schemas.microsoft.com/office/drawing/2014/main" id="{E4999C2B-0C30-4013-92A3-E42C43647AA9}"/>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6395" name="Text Box 336">
          <a:extLst>
            <a:ext uri="{FF2B5EF4-FFF2-40B4-BE49-F238E27FC236}">
              <a16:creationId xmlns:a16="http://schemas.microsoft.com/office/drawing/2014/main" id="{F0E287C6-0A09-43A7-9ED2-D653CBB05EFE}"/>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6396" name="Text Box 337">
          <a:extLst>
            <a:ext uri="{FF2B5EF4-FFF2-40B4-BE49-F238E27FC236}">
              <a16:creationId xmlns:a16="http://schemas.microsoft.com/office/drawing/2014/main" id="{55D10FA7-D19E-4309-A3C3-787632619F62}"/>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397" name="Text Box 338">
          <a:extLst>
            <a:ext uri="{FF2B5EF4-FFF2-40B4-BE49-F238E27FC236}">
              <a16:creationId xmlns:a16="http://schemas.microsoft.com/office/drawing/2014/main" id="{13809C46-1379-4BC0-BC78-CC58D892C49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398" name="Text Box 339">
          <a:extLst>
            <a:ext uri="{FF2B5EF4-FFF2-40B4-BE49-F238E27FC236}">
              <a16:creationId xmlns:a16="http://schemas.microsoft.com/office/drawing/2014/main" id="{C9DCFFA0-DAE9-4A72-AC37-73EFCA95587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6399" name="Text Box 340">
          <a:extLst>
            <a:ext uri="{FF2B5EF4-FFF2-40B4-BE49-F238E27FC236}">
              <a16:creationId xmlns:a16="http://schemas.microsoft.com/office/drawing/2014/main" id="{0A60050D-F3F3-45BE-BEC4-7F33F1B78789}"/>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400" name="Text Box 341">
          <a:extLst>
            <a:ext uri="{FF2B5EF4-FFF2-40B4-BE49-F238E27FC236}">
              <a16:creationId xmlns:a16="http://schemas.microsoft.com/office/drawing/2014/main" id="{46E53524-52D6-4BC4-8CC0-B05E4C891C3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401" name="Text Box 342">
          <a:extLst>
            <a:ext uri="{FF2B5EF4-FFF2-40B4-BE49-F238E27FC236}">
              <a16:creationId xmlns:a16="http://schemas.microsoft.com/office/drawing/2014/main" id="{A6196999-CED8-4BA8-A8A2-E9A21EF553F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6402" name="Text Box 343">
          <a:extLst>
            <a:ext uri="{FF2B5EF4-FFF2-40B4-BE49-F238E27FC236}">
              <a16:creationId xmlns:a16="http://schemas.microsoft.com/office/drawing/2014/main" id="{20D1E3C8-7492-4D03-AE64-83963DE2E848}"/>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403" name="Text Box 344">
          <a:extLst>
            <a:ext uri="{FF2B5EF4-FFF2-40B4-BE49-F238E27FC236}">
              <a16:creationId xmlns:a16="http://schemas.microsoft.com/office/drawing/2014/main" id="{4E89C2AF-DB40-4F6A-BFC0-E0E56A6AC50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404" name="Text Box 345">
          <a:extLst>
            <a:ext uri="{FF2B5EF4-FFF2-40B4-BE49-F238E27FC236}">
              <a16:creationId xmlns:a16="http://schemas.microsoft.com/office/drawing/2014/main" id="{E9DADE09-3399-4700-BDFF-098E239DFE8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6405" name="Text Box 346">
          <a:extLst>
            <a:ext uri="{FF2B5EF4-FFF2-40B4-BE49-F238E27FC236}">
              <a16:creationId xmlns:a16="http://schemas.microsoft.com/office/drawing/2014/main" id="{4ACD11A3-EA9B-479A-B6E2-E1D28E1592C6}"/>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6406" name="Text Box 347">
          <a:extLst>
            <a:ext uri="{FF2B5EF4-FFF2-40B4-BE49-F238E27FC236}">
              <a16:creationId xmlns:a16="http://schemas.microsoft.com/office/drawing/2014/main" id="{A868F214-6C22-4232-B05B-676B4A652966}"/>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6407" name="Text Box 348">
          <a:extLst>
            <a:ext uri="{FF2B5EF4-FFF2-40B4-BE49-F238E27FC236}">
              <a16:creationId xmlns:a16="http://schemas.microsoft.com/office/drawing/2014/main" id="{559AAAF0-A1F7-4BF9-A1F2-00D18FB8BD3C}"/>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6408" name="Text Box 349">
          <a:extLst>
            <a:ext uri="{FF2B5EF4-FFF2-40B4-BE49-F238E27FC236}">
              <a16:creationId xmlns:a16="http://schemas.microsoft.com/office/drawing/2014/main" id="{08780122-2F73-410F-9DFD-EE8E15BC42EC}"/>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6409" name="Text Box 350">
          <a:extLst>
            <a:ext uri="{FF2B5EF4-FFF2-40B4-BE49-F238E27FC236}">
              <a16:creationId xmlns:a16="http://schemas.microsoft.com/office/drawing/2014/main" id="{6278B7CA-6B2C-402E-890F-DF953291E707}"/>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6410" name="Text Box 351">
          <a:extLst>
            <a:ext uri="{FF2B5EF4-FFF2-40B4-BE49-F238E27FC236}">
              <a16:creationId xmlns:a16="http://schemas.microsoft.com/office/drawing/2014/main" id="{656F6929-F21E-497F-A9E6-539B4C411F65}"/>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6411" name="Text Box 352">
          <a:extLst>
            <a:ext uri="{FF2B5EF4-FFF2-40B4-BE49-F238E27FC236}">
              <a16:creationId xmlns:a16="http://schemas.microsoft.com/office/drawing/2014/main" id="{E439168C-E04C-42F4-8DC0-6100B2EE5F80}"/>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6412" name="Text Box 353">
          <a:extLst>
            <a:ext uri="{FF2B5EF4-FFF2-40B4-BE49-F238E27FC236}">
              <a16:creationId xmlns:a16="http://schemas.microsoft.com/office/drawing/2014/main" id="{FD5B3CDD-F7D0-4297-8E9C-DE646DD0916A}"/>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6413" name="Text Box 354">
          <a:extLst>
            <a:ext uri="{FF2B5EF4-FFF2-40B4-BE49-F238E27FC236}">
              <a16:creationId xmlns:a16="http://schemas.microsoft.com/office/drawing/2014/main" id="{11EDE319-0C5B-4B43-BFE3-702563FDF27D}"/>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6414" name="Text Box 355">
          <a:extLst>
            <a:ext uri="{FF2B5EF4-FFF2-40B4-BE49-F238E27FC236}">
              <a16:creationId xmlns:a16="http://schemas.microsoft.com/office/drawing/2014/main" id="{90C77E6A-5CD0-458C-82C4-CD0DB2894495}"/>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6415" name="Text Box 356">
          <a:extLst>
            <a:ext uri="{FF2B5EF4-FFF2-40B4-BE49-F238E27FC236}">
              <a16:creationId xmlns:a16="http://schemas.microsoft.com/office/drawing/2014/main" id="{C4CED34A-7AB5-4078-B139-90E9F13639DF}"/>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6416" name="Text Box 357">
          <a:extLst>
            <a:ext uri="{FF2B5EF4-FFF2-40B4-BE49-F238E27FC236}">
              <a16:creationId xmlns:a16="http://schemas.microsoft.com/office/drawing/2014/main" id="{A9B338F8-D8F7-44FD-8E5D-031A5D8917F0}"/>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6417" name="Text Box 358">
          <a:extLst>
            <a:ext uri="{FF2B5EF4-FFF2-40B4-BE49-F238E27FC236}">
              <a16:creationId xmlns:a16="http://schemas.microsoft.com/office/drawing/2014/main" id="{A8823524-E5FD-4B1C-8BD0-107943E7E895}"/>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6418" name="Text Box 359">
          <a:extLst>
            <a:ext uri="{FF2B5EF4-FFF2-40B4-BE49-F238E27FC236}">
              <a16:creationId xmlns:a16="http://schemas.microsoft.com/office/drawing/2014/main" id="{16AD8952-FAC7-4A73-B5B1-DC1A0579D8BF}"/>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6419" name="Text Box 360">
          <a:extLst>
            <a:ext uri="{FF2B5EF4-FFF2-40B4-BE49-F238E27FC236}">
              <a16:creationId xmlns:a16="http://schemas.microsoft.com/office/drawing/2014/main" id="{5362B60C-9088-44DB-A4EE-5A9F1EBA8E43}"/>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6420" name="Text Box 361">
          <a:extLst>
            <a:ext uri="{FF2B5EF4-FFF2-40B4-BE49-F238E27FC236}">
              <a16:creationId xmlns:a16="http://schemas.microsoft.com/office/drawing/2014/main" id="{7B552E25-F5D5-4480-B1E1-252DA4275B65}"/>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6421" name="Text Box 362">
          <a:extLst>
            <a:ext uri="{FF2B5EF4-FFF2-40B4-BE49-F238E27FC236}">
              <a16:creationId xmlns:a16="http://schemas.microsoft.com/office/drawing/2014/main" id="{56FCD1EE-B8AB-41BD-A7D9-49F94990898B}"/>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6422" name="Text Box 363">
          <a:extLst>
            <a:ext uri="{FF2B5EF4-FFF2-40B4-BE49-F238E27FC236}">
              <a16:creationId xmlns:a16="http://schemas.microsoft.com/office/drawing/2014/main" id="{7B254178-F9EE-4C9C-8924-B3866730E4DC}"/>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6423" name="Text Box 364">
          <a:extLst>
            <a:ext uri="{FF2B5EF4-FFF2-40B4-BE49-F238E27FC236}">
              <a16:creationId xmlns:a16="http://schemas.microsoft.com/office/drawing/2014/main" id="{96B10FC4-3C0C-4069-80CF-726B4F111C05}"/>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6424" name="Text Box 365">
          <a:extLst>
            <a:ext uri="{FF2B5EF4-FFF2-40B4-BE49-F238E27FC236}">
              <a16:creationId xmlns:a16="http://schemas.microsoft.com/office/drawing/2014/main" id="{0371A411-2672-4F1D-B09A-B6C4019666F2}"/>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6425" name="Text Box 366">
          <a:extLst>
            <a:ext uri="{FF2B5EF4-FFF2-40B4-BE49-F238E27FC236}">
              <a16:creationId xmlns:a16="http://schemas.microsoft.com/office/drawing/2014/main" id="{6F9F544E-13EB-4F38-A793-1CBAB57C0099}"/>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6426" name="Text Box 367">
          <a:extLst>
            <a:ext uri="{FF2B5EF4-FFF2-40B4-BE49-F238E27FC236}">
              <a16:creationId xmlns:a16="http://schemas.microsoft.com/office/drawing/2014/main" id="{72AE7D0B-A443-40CA-8E14-FBC1772F8028}"/>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6427" name="Text Box 368">
          <a:extLst>
            <a:ext uri="{FF2B5EF4-FFF2-40B4-BE49-F238E27FC236}">
              <a16:creationId xmlns:a16="http://schemas.microsoft.com/office/drawing/2014/main" id="{F734F968-4E5A-48C6-8AE1-8F256C842304}"/>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6428" name="Text Box 369">
          <a:extLst>
            <a:ext uri="{FF2B5EF4-FFF2-40B4-BE49-F238E27FC236}">
              <a16:creationId xmlns:a16="http://schemas.microsoft.com/office/drawing/2014/main" id="{74A3FAC7-7EA4-4566-A007-4E4B000D3D6E}"/>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6429" name="Text Box 370">
          <a:extLst>
            <a:ext uri="{FF2B5EF4-FFF2-40B4-BE49-F238E27FC236}">
              <a16:creationId xmlns:a16="http://schemas.microsoft.com/office/drawing/2014/main" id="{6946E50A-EF7E-40BA-B61F-2B43D85C5C77}"/>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6430" name="Text Box 371">
          <a:extLst>
            <a:ext uri="{FF2B5EF4-FFF2-40B4-BE49-F238E27FC236}">
              <a16:creationId xmlns:a16="http://schemas.microsoft.com/office/drawing/2014/main" id="{CF6EDD3C-FBBF-43F9-BC35-F5594AD2F848}"/>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6431" name="Text Box 372">
          <a:extLst>
            <a:ext uri="{FF2B5EF4-FFF2-40B4-BE49-F238E27FC236}">
              <a16:creationId xmlns:a16="http://schemas.microsoft.com/office/drawing/2014/main" id="{70C439A0-44C4-4A7F-ABFA-D21D14049756}"/>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6432" name="Text Box 373">
          <a:extLst>
            <a:ext uri="{FF2B5EF4-FFF2-40B4-BE49-F238E27FC236}">
              <a16:creationId xmlns:a16="http://schemas.microsoft.com/office/drawing/2014/main" id="{C763F623-17DD-49C2-BBB0-39F917BA8786}"/>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3"/>
    <xdr:sp macro="" textlink="">
      <xdr:nvSpPr>
        <xdr:cNvPr id="6433" name="Text Box 374">
          <a:extLst>
            <a:ext uri="{FF2B5EF4-FFF2-40B4-BE49-F238E27FC236}">
              <a16:creationId xmlns:a16="http://schemas.microsoft.com/office/drawing/2014/main" id="{2849810A-79E9-4B73-BD0E-E9D5E439B36F}"/>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434" name="Text Box 375">
          <a:extLst>
            <a:ext uri="{FF2B5EF4-FFF2-40B4-BE49-F238E27FC236}">
              <a16:creationId xmlns:a16="http://schemas.microsoft.com/office/drawing/2014/main" id="{95CAF153-EEC2-45D7-9D12-DF49683000A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435" name="Text Box 376">
          <a:extLst>
            <a:ext uri="{FF2B5EF4-FFF2-40B4-BE49-F238E27FC236}">
              <a16:creationId xmlns:a16="http://schemas.microsoft.com/office/drawing/2014/main" id="{5B949EB4-F77D-4B59-B52D-48EE2FBCE96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3"/>
    <xdr:sp macro="" textlink="">
      <xdr:nvSpPr>
        <xdr:cNvPr id="6436" name="Text Box 377">
          <a:extLst>
            <a:ext uri="{FF2B5EF4-FFF2-40B4-BE49-F238E27FC236}">
              <a16:creationId xmlns:a16="http://schemas.microsoft.com/office/drawing/2014/main" id="{A34BEE53-6E5D-4555-939E-1814FD588FB7}"/>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437" name="Text Box 378">
          <a:extLst>
            <a:ext uri="{FF2B5EF4-FFF2-40B4-BE49-F238E27FC236}">
              <a16:creationId xmlns:a16="http://schemas.microsoft.com/office/drawing/2014/main" id="{F58B0345-D1BD-4499-AE27-2B929C1703D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438" name="Text Box 379">
          <a:extLst>
            <a:ext uri="{FF2B5EF4-FFF2-40B4-BE49-F238E27FC236}">
              <a16:creationId xmlns:a16="http://schemas.microsoft.com/office/drawing/2014/main" id="{C6A2E959-4343-4689-90D6-855B8DAD6F8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3"/>
    <xdr:sp macro="" textlink="">
      <xdr:nvSpPr>
        <xdr:cNvPr id="6439" name="Text Box 380">
          <a:extLst>
            <a:ext uri="{FF2B5EF4-FFF2-40B4-BE49-F238E27FC236}">
              <a16:creationId xmlns:a16="http://schemas.microsoft.com/office/drawing/2014/main" id="{35B17FBD-D6C8-4069-86A7-A990B917A3DA}"/>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440" name="Text Box 381">
          <a:extLst>
            <a:ext uri="{FF2B5EF4-FFF2-40B4-BE49-F238E27FC236}">
              <a16:creationId xmlns:a16="http://schemas.microsoft.com/office/drawing/2014/main" id="{3A54E001-8B09-4CA2-B795-561F36705FB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441" name="Text Box 382">
          <a:extLst>
            <a:ext uri="{FF2B5EF4-FFF2-40B4-BE49-F238E27FC236}">
              <a16:creationId xmlns:a16="http://schemas.microsoft.com/office/drawing/2014/main" id="{848AB926-99A2-49D7-AD6C-33E345EA113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6442" name="Text Box 383">
          <a:extLst>
            <a:ext uri="{FF2B5EF4-FFF2-40B4-BE49-F238E27FC236}">
              <a16:creationId xmlns:a16="http://schemas.microsoft.com/office/drawing/2014/main" id="{6AC912D0-45FE-414A-BFAE-259E978BFC0C}"/>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6443" name="Text Box 384">
          <a:extLst>
            <a:ext uri="{FF2B5EF4-FFF2-40B4-BE49-F238E27FC236}">
              <a16:creationId xmlns:a16="http://schemas.microsoft.com/office/drawing/2014/main" id="{EBA3A5EF-B2D0-449A-9E18-134FF55511F2}"/>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6444" name="Text Box 385">
          <a:extLst>
            <a:ext uri="{FF2B5EF4-FFF2-40B4-BE49-F238E27FC236}">
              <a16:creationId xmlns:a16="http://schemas.microsoft.com/office/drawing/2014/main" id="{D7A84B14-AFAE-4672-9EBE-84BA6224B238}"/>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6445" name="Text Box 386">
          <a:extLst>
            <a:ext uri="{FF2B5EF4-FFF2-40B4-BE49-F238E27FC236}">
              <a16:creationId xmlns:a16="http://schemas.microsoft.com/office/drawing/2014/main" id="{A6F5DADD-F90E-4A5A-A836-061386375E73}"/>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6446" name="Text Box 387">
          <a:extLst>
            <a:ext uri="{FF2B5EF4-FFF2-40B4-BE49-F238E27FC236}">
              <a16:creationId xmlns:a16="http://schemas.microsoft.com/office/drawing/2014/main" id="{ACAA601D-CB82-40F2-BCD3-E4C5743913EB}"/>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6447" name="Text Box 388">
          <a:extLst>
            <a:ext uri="{FF2B5EF4-FFF2-40B4-BE49-F238E27FC236}">
              <a16:creationId xmlns:a16="http://schemas.microsoft.com/office/drawing/2014/main" id="{0193AC6F-4B21-4C57-95F8-4FFAE2032DE7}"/>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6448" name="Text Box 389">
          <a:extLst>
            <a:ext uri="{FF2B5EF4-FFF2-40B4-BE49-F238E27FC236}">
              <a16:creationId xmlns:a16="http://schemas.microsoft.com/office/drawing/2014/main" id="{6F72F1A3-1F02-412A-B3D5-771B6F2BC8B0}"/>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6449" name="Text Box 390">
          <a:extLst>
            <a:ext uri="{FF2B5EF4-FFF2-40B4-BE49-F238E27FC236}">
              <a16:creationId xmlns:a16="http://schemas.microsoft.com/office/drawing/2014/main" id="{F7011BEA-5E8B-4913-AB15-E13B1AFF18CB}"/>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6450" name="Text Box 391">
          <a:extLst>
            <a:ext uri="{FF2B5EF4-FFF2-40B4-BE49-F238E27FC236}">
              <a16:creationId xmlns:a16="http://schemas.microsoft.com/office/drawing/2014/main" id="{487721FE-9FD7-4785-B41D-5017B2C6D68E}"/>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6451" name="Text Box 392">
          <a:extLst>
            <a:ext uri="{FF2B5EF4-FFF2-40B4-BE49-F238E27FC236}">
              <a16:creationId xmlns:a16="http://schemas.microsoft.com/office/drawing/2014/main" id="{8711D8BB-2FB3-4B9E-9A60-6DE44310656A}"/>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6452" name="Text Box 393">
          <a:extLst>
            <a:ext uri="{FF2B5EF4-FFF2-40B4-BE49-F238E27FC236}">
              <a16:creationId xmlns:a16="http://schemas.microsoft.com/office/drawing/2014/main" id="{F0D8C4AF-47AD-46BC-8CDC-12F722E1DE0E}"/>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6453" name="Text Box 394">
          <a:extLst>
            <a:ext uri="{FF2B5EF4-FFF2-40B4-BE49-F238E27FC236}">
              <a16:creationId xmlns:a16="http://schemas.microsoft.com/office/drawing/2014/main" id="{971F1523-6CED-4E94-A52D-B43085F6EEB9}"/>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6454" name="Text Box 395">
          <a:extLst>
            <a:ext uri="{FF2B5EF4-FFF2-40B4-BE49-F238E27FC236}">
              <a16:creationId xmlns:a16="http://schemas.microsoft.com/office/drawing/2014/main" id="{A24A82AA-0EE4-4879-92D4-B6EC9B3AA291}"/>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6455" name="Text Box 396">
          <a:extLst>
            <a:ext uri="{FF2B5EF4-FFF2-40B4-BE49-F238E27FC236}">
              <a16:creationId xmlns:a16="http://schemas.microsoft.com/office/drawing/2014/main" id="{17DA9C3D-D067-4D08-BC01-AE963C272EF2}"/>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6456" name="Text Box 397">
          <a:extLst>
            <a:ext uri="{FF2B5EF4-FFF2-40B4-BE49-F238E27FC236}">
              <a16:creationId xmlns:a16="http://schemas.microsoft.com/office/drawing/2014/main" id="{F183AEE6-0C07-41D0-B35A-D82D04238F83}"/>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6457" name="Text Box 398">
          <a:extLst>
            <a:ext uri="{FF2B5EF4-FFF2-40B4-BE49-F238E27FC236}">
              <a16:creationId xmlns:a16="http://schemas.microsoft.com/office/drawing/2014/main" id="{7BD4E77B-B553-4468-B3A9-A9AF9E610927}"/>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6458" name="Text Box 399">
          <a:extLst>
            <a:ext uri="{FF2B5EF4-FFF2-40B4-BE49-F238E27FC236}">
              <a16:creationId xmlns:a16="http://schemas.microsoft.com/office/drawing/2014/main" id="{947FA3C2-FF4D-4596-9100-7FB2CD75F958}"/>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6459" name="Text Box 400">
          <a:extLst>
            <a:ext uri="{FF2B5EF4-FFF2-40B4-BE49-F238E27FC236}">
              <a16:creationId xmlns:a16="http://schemas.microsoft.com/office/drawing/2014/main" id="{8CC39BA7-17C1-4E33-A002-8FEF62A7E2A4}"/>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6460" name="Text Box 401">
          <a:extLst>
            <a:ext uri="{FF2B5EF4-FFF2-40B4-BE49-F238E27FC236}">
              <a16:creationId xmlns:a16="http://schemas.microsoft.com/office/drawing/2014/main" id="{326A47A1-CD8C-458D-B065-4E780F34BB4F}"/>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6461" name="Text Box 402">
          <a:extLst>
            <a:ext uri="{FF2B5EF4-FFF2-40B4-BE49-F238E27FC236}">
              <a16:creationId xmlns:a16="http://schemas.microsoft.com/office/drawing/2014/main" id="{3772C087-E0C4-409C-A8A3-4ED13375467A}"/>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6462" name="Text Box 403">
          <a:extLst>
            <a:ext uri="{FF2B5EF4-FFF2-40B4-BE49-F238E27FC236}">
              <a16:creationId xmlns:a16="http://schemas.microsoft.com/office/drawing/2014/main" id="{95F13B8A-6065-4FEF-891C-48C309C543FC}"/>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6463" name="Text Box 404">
          <a:extLst>
            <a:ext uri="{FF2B5EF4-FFF2-40B4-BE49-F238E27FC236}">
              <a16:creationId xmlns:a16="http://schemas.microsoft.com/office/drawing/2014/main" id="{EC4660A6-DB2A-4847-A881-23140F59C37A}"/>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6464" name="Text Box 405">
          <a:extLst>
            <a:ext uri="{FF2B5EF4-FFF2-40B4-BE49-F238E27FC236}">
              <a16:creationId xmlns:a16="http://schemas.microsoft.com/office/drawing/2014/main" id="{9D33D5F9-BBE2-4CAD-ACD9-9D476D18A4C4}"/>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6465" name="Text Box 406">
          <a:extLst>
            <a:ext uri="{FF2B5EF4-FFF2-40B4-BE49-F238E27FC236}">
              <a16:creationId xmlns:a16="http://schemas.microsoft.com/office/drawing/2014/main" id="{F5D036D8-996B-46C5-9307-31D0C7119E6C}"/>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6466" name="Text Box 407">
          <a:extLst>
            <a:ext uri="{FF2B5EF4-FFF2-40B4-BE49-F238E27FC236}">
              <a16:creationId xmlns:a16="http://schemas.microsoft.com/office/drawing/2014/main" id="{B35AC6DF-7280-46A7-B93A-80C143E4162A}"/>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6467" name="Text Box 408">
          <a:extLst>
            <a:ext uri="{FF2B5EF4-FFF2-40B4-BE49-F238E27FC236}">
              <a16:creationId xmlns:a16="http://schemas.microsoft.com/office/drawing/2014/main" id="{553A87B2-2E99-4261-B531-363FB47431DC}"/>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6468" name="Text Box 409">
          <a:extLst>
            <a:ext uri="{FF2B5EF4-FFF2-40B4-BE49-F238E27FC236}">
              <a16:creationId xmlns:a16="http://schemas.microsoft.com/office/drawing/2014/main" id="{0842FB06-12B2-4DB5-B5CF-A58B7404FB29}"/>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3"/>
    <xdr:sp macro="" textlink="">
      <xdr:nvSpPr>
        <xdr:cNvPr id="6469" name="Text Box 410">
          <a:extLst>
            <a:ext uri="{FF2B5EF4-FFF2-40B4-BE49-F238E27FC236}">
              <a16:creationId xmlns:a16="http://schemas.microsoft.com/office/drawing/2014/main" id="{04FAFE43-BF22-4AA5-9A55-6AB5590C1976}"/>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7"/>
    <xdr:sp macro="" textlink="">
      <xdr:nvSpPr>
        <xdr:cNvPr id="6470" name="Text Box 411">
          <a:extLst>
            <a:ext uri="{FF2B5EF4-FFF2-40B4-BE49-F238E27FC236}">
              <a16:creationId xmlns:a16="http://schemas.microsoft.com/office/drawing/2014/main" id="{C46E6A24-DBA4-424F-8BF3-D9A658DDF549}"/>
            </a:ext>
          </a:extLst>
        </xdr:cNvPr>
        <xdr:cNvSpPr txBox="1">
          <a:spLocks noChangeArrowheads="1"/>
        </xdr:cNvSpPr>
      </xdr:nvSpPr>
      <xdr:spPr bwMode="auto">
        <a:xfrm>
          <a:off x="1076325" y="343852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471" name="Text Box 412">
          <a:extLst>
            <a:ext uri="{FF2B5EF4-FFF2-40B4-BE49-F238E27FC236}">
              <a16:creationId xmlns:a16="http://schemas.microsoft.com/office/drawing/2014/main" id="{06FE3654-CAFE-4B51-A992-D070C7702FB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472" name="Text Box 413">
          <a:extLst>
            <a:ext uri="{FF2B5EF4-FFF2-40B4-BE49-F238E27FC236}">
              <a16:creationId xmlns:a16="http://schemas.microsoft.com/office/drawing/2014/main" id="{7A3F8326-3BBC-48A1-BAF3-8C844C6EA73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7"/>
    <xdr:sp macro="" textlink="">
      <xdr:nvSpPr>
        <xdr:cNvPr id="6473" name="Text Box 414">
          <a:extLst>
            <a:ext uri="{FF2B5EF4-FFF2-40B4-BE49-F238E27FC236}">
              <a16:creationId xmlns:a16="http://schemas.microsoft.com/office/drawing/2014/main" id="{5C6D5A88-16E6-49B9-BFCC-D7D3ED499F79}"/>
            </a:ext>
          </a:extLst>
        </xdr:cNvPr>
        <xdr:cNvSpPr txBox="1">
          <a:spLocks noChangeArrowheads="1"/>
        </xdr:cNvSpPr>
      </xdr:nvSpPr>
      <xdr:spPr bwMode="auto">
        <a:xfrm>
          <a:off x="1076325" y="343852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474" name="Text Box 415">
          <a:extLst>
            <a:ext uri="{FF2B5EF4-FFF2-40B4-BE49-F238E27FC236}">
              <a16:creationId xmlns:a16="http://schemas.microsoft.com/office/drawing/2014/main" id="{65627AEB-0F5C-4F46-9CC5-1A648843469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475" name="Text Box 416">
          <a:extLst>
            <a:ext uri="{FF2B5EF4-FFF2-40B4-BE49-F238E27FC236}">
              <a16:creationId xmlns:a16="http://schemas.microsoft.com/office/drawing/2014/main" id="{BEAA77E2-E4E6-49B2-A604-2ABF6760A73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7"/>
    <xdr:sp macro="" textlink="">
      <xdr:nvSpPr>
        <xdr:cNvPr id="6476" name="Text Box 417">
          <a:extLst>
            <a:ext uri="{FF2B5EF4-FFF2-40B4-BE49-F238E27FC236}">
              <a16:creationId xmlns:a16="http://schemas.microsoft.com/office/drawing/2014/main" id="{59E9D7F6-D3A6-41BE-9D47-3112CEF0C785}"/>
            </a:ext>
          </a:extLst>
        </xdr:cNvPr>
        <xdr:cNvSpPr txBox="1">
          <a:spLocks noChangeArrowheads="1"/>
        </xdr:cNvSpPr>
      </xdr:nvSpPr>
      <xdr:spPr bwMode="auto">
        <a:xfrm>
          <a:off x="1076325" y="343852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477" name="Text Box 418">
          <a:extLst>
            <a:ext uri="{FF2B5EF4-FFF2-40B4-BE49-F238E27FC236}">
              <a16:creationId xmlns:a16="http://schemas.microsoft.com/office/drawing/2014/main" id="{4DF71449-47EC-458B-8D2C-75F4F7A6E06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478" name="Text Box 419">
          <a:extLst>
            <a:ext uri="{FF2B5EF4-FFF2-40B4-BE49-F238E27FC236}">
              <a16:creationId xmlns:a16="http://schemas.microsoft.com/office/drawing/2014/main" id="{7E45ED6E-F48C-42C8-A57F-E6D15BB4EE1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6479" name="Text Box 420">
          <a:extLst>
            <a:ext uri="{FF2B5EF4-FFF2-40B4-BE49-F238E27FC236}">
              <a16:creationId xmlns:a16="http://schemas.microsoft.com/office/drawing/2014/main" id="{7B6136E1-17B2-4BEF-AC9D-5FF8A0082E99}"/>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6480" name="Text Box 421">
          <a:extLst>
            <a:ext uri="{FF2B5EF4-FFF2-40B4-BE49-F238E27FC236}">
              <a16:creationId xmlns:a16="http://schemas.microsoft.com/office/drawing/2014/main" id="{C650760D-E066-4C10-9E5E-C2CC3EC7D473}"/>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6481" name="Text Box 422">
          <a:extLst>
            <a:ext uri="{FF2B5EF4-FFF2-40B4-BE49-F238E27FC236}">
              <a16:creationId xmlns:a16="http://schemas.microsoft.com/office/drawing/2014/main" id="{E4CA48BA-3B65-4C0D-AA56-DF85AF8E7309}"/>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6482" name="Text Box 423">
          <a:extLst>
            <a:ext uri="{FF2B5EF4-FFF2-40B4-BE49-F238E27FC236}">
              <a16:creationId xmlns:a16="http://schemas.microsoft.com/office/drawing/2014/main" id="{127E6D21-C817-4EF4-BD10-FEE7C0263E4B}"/>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6483" name="Text Box 424">
          <a:extLst>
            <a:ext uri="{FF2B5EF4-FFF2-40B4-BE49-F238E27FC236}">
              <a16:creationId xmlns:a16="http://schemas.microsoft.com/office/drawing/2014/main" id="{6A008C94-527E-4BEE-B4F9-169A522C24B3}"/>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6484" name="Text Box 425">
          <a:extLst>
            <a:ext uri="{FF2B5EF4-FFF2-40B4-BE49-F238E27FC236}">
              <a16:creationId xmlns:a16="http://schemas.microsoft.com/office/drawing/2014/main" id="{293EE4FE-FAB3-48A2-9968-6591B4CD7B96}"/>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6485" name="Text Box 426">
          <a:extLst>
            <a:ext uri="{FF2B5EF4-FFF2-40B4-BE49-F238E27FC236}">
              <a16:creationId xmlns:a16="http://schemas.microsoft.com/office/drawing/2014/main" id="{C1535AC9-AA62-48B7-9964-6D781FDA3AD8}"/>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6486" name="Text Box 427">
          <a:extLst>
            <a:ext uri="{FF2B5EF4-FFF2-40B4-BE49-F238E27FC236}">
              <a16:creationId xmlns:a16="http://schemas.microsoft.com/office/drawing/2014/main" id="{A8673CFD-0BC5-44A6-B2F6-9E06F8161ED0}"/>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6487" name="Text Box 428">
          <a:extLst>
            <a:ext uri="{FF2B5EF4-FFF2-40B4-BE49-F238E27FC236}">
              <a16:creationId xmlns:a16="http://schemas.microsoft.com/office/drawing/2014/main" id="{A2F15B5F-8C02-4D5B-991F-830C84213AB8}"/>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6488" name="Text Box 429">
          <a:extLst>
            <a:ext uri="{FF2B5EF4-FFF2-40B4-BE49-F238E27FC236}">
              <a16:creationId xmlns:a16="http://schemas.microsoft.com/office/drawing/2014/main" id="{E67F9301-ED20-44CA-BE37-78BF3AEBE427}"/>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6489" name="Text Box 430">
          <a:extLst>
            <a:ext uri="{FF2B5EF4-FFF2-40B4-BE49-F238E27FC236}">
              <a16:creationId xmlns:a16="http://schemas.microsoft.com/office/drawing/2014/main" id="{A20A95D3-120D-4E57-A68B-0D623AA71BA9}"/>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6490" name="Text Box 431">
          <a:extLst>
            <a:ext uri="{FF2B5EF4-FFF2-40B4-BE49-F238E27FC236}">
              <a16:creationId xmlns:a16="http://schemas.microsoft.com/office/drawing/2014/main" id="{1E8C16E1-A2B8-4945-9F4C-844364425378}"/>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6491" name="Text Box 432">
          <a:extLst>
            <a:ext uri="{FF2B5EF4-FFF2-40B4-BE49-F238E27FC236}">
              <a16:creationId xmlns:a16="http://schemas.microsoft.com/office/drawing/2014/main" id="{C91DB283-949B-484A-888F-04AFA7319215}"/>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6492" name="Text Box 433">
          <a:extLst>
            <a:ext uri="{FF2B5EF4-FFF2-40B4-BE49-F238E27FC236}">
              <a16:creationId xmlns:a16="http://schemas.microsoft.com/office/drawing/2014/main" id="{A638CCBA-DEE7-405A-B8CD-6C79637F7F6D}"/>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6493" name="Text Box 434">
          <a:extLst>
            <a:ext uri="{FF2B5EF4-FFF2-40B4-BE49-F238E27FC236}">
              <a16:creationId xmlns:a16="http://schemas.microsoft.com/office/drawing/2014/main" id="{29C722F1-F27E-4952-8E67-F4354CE940D9}"/>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6494" name="Text Box 435">
          <a:extLst>
            <a:ext uri="{FF2B5EF4-FFF2-40B4-BE49-F238E27FC236}">
              <a16:creationId xmlns:a16="http://schemas.microsoft.com/office/drawing/2014/main" id="{14D66EFE-1F72-4752-A60E-4C8DA906BCDC}"/>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6495" name="Text Box 436">
          <a:extLst>
            <a:ext uri="{FF2B5EF4-FFF2-40B4-BE49-F238E27FC236}">
              <a16:creationId xmlns:a16="http://schemas.microsoft.com/office/drawing/2014/main" id="{8181E880-8642-471E-8EAA-CD795341C807}"/>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6496" name="Text Box 437">
          <a:extLst>
            <a:ext uri="{FF2B5EF4-FFF2-40B4-BE49-F238E27FC236}">
              <a16:creationId xmlns:a16="http://schemas.microsoft.com/office/drawing/2014/main" id="{8826C3DE-F23D-487C-AEA0-AFC611731D12}"/>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6497" name="Text Box 438">
          <a:extLst>
            <a:ext uri="{FF2B5EF4-FFF2-40B4-BE49-F238E27FC236}">
              <a16:creationId xmlns:a16="http://schemas.microsoft.com/office/drawing/2014/main" id="{864812F5-1036-4A3A-B8D6-9FCE42D36DFE}"/>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6498" name="Text Box 439">
          <a:extLst>
            <a:ext uri="{FF2B5EF4-FFF2-40B4-BE49-F238E27FC236}">
              <a16:creationId xmlns:a16="http://schemas.microsoft.com/office/drawing/2014/main" id="{B321B4D9-1D06-4736-8CBC-3E900E93B4FD}"/>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6499" name="Text Box 440">
          <a:extLst>
            <a:ext uri="{FF2B5EF4-FFF2-40B4-BE49-F238E27FC236}">
              <a16:creationId xmlns:a16="http://schemas.microsoft.com/office/drawing/2014/main" id="{93F474BF-DE3A-486F-A6AC-514233F5AA40}"/>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6500" name="Text Box 441">
          <a:extLst>
            <a:ext uri="{FF2B5EF4-FFF2-40B4-BE49-F238E27FC236}">
              <a16:creationId xmlns:a16="http://schemas.microsoft.com/office/drawing/2014/main" id="{2DFF4AE1-5FDF-4D78-9F2C-FF4601F6F77B}"/>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6501" name="Text Box 442">
          <a:extLst>
            <a:ext uri="{FF2B5EF4-FFF2-40B4-BE49-F238E27FC236}">
              <a16:creationId xmlns:a16="http://schemas.microsoft.com/office/drawing/2014/main" id="{CFAF4FB2-D6E8-44BB-A435-0D6E75D97CE7}"/>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6502" name="Text Box 443">
          <a:extLst>
            <a:ext uri="{FF2B5EF4-FFF2-40B4-BE49-F238E27FC236}">
              <a16:creationId xmlns:a16="http://schemas.microsoft.com/office/drawing/2014/main" id="{D8428834-6BE4-4213-BED6-C60DE2CA7EDD}"/>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6503" name="Text Box 444">
          <a:extLst>
            <a:ext uri="{FF2B5EF4-FFF2-40B4-BE49-F238E27FC236}">
              <a16:creationId xmlns:a16="http://schemas.microsoft.com/office/drawing/2014/main" id="{2D267A34-AEE0-438F-8533-A2A992917D25}"/>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6504" name="Text Box 445">
          <a:extLst>
            <a:ext uri="{FF2B5EF4-FFF2-40B4-BE49-F238E27FC236}">
              <a16:creationId xmlns:a16="http://schemas.microsoft.com/office/drawing/2014/main" id="{5F3F866D-B083-455E-9327-B0844272B02D}"/>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6505" name="Text Box 446">
          <a:extLst>
            <a:ext uri="{FF2B5EF4-FFF2-40B4-BE49-F238E27FC236}">
              <a16:creationId xmlns:a16="http://schemas.microsoft.com/office/drawing/2014/main" id="{3375D7F9-4D24-4841-8791-A47A7A754929}"/>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7"/>
    <xdr:sp macro="" textlink="">
      <xdr:nvSpPr>
        <xdr:cNvPr id="6506" name="Text Box 447">
          <a:extLst>
            <a:ext uri="{FF2B5EF4-FFF2-40B4-BE49-F238E27FC236}">
              <a16:creationId xmlns:a16="http://schemas.microsoft.com/office/drawing/2014/main" id="{831E7ED8-EBE7-434D-BF81-CF879F6BD235}"/>
            </a:ext>
          </a:extLst>
        </xdr:cNvPr>
        <xdr:cNvSpPr txBox="1">
          <a:spLocks noChangeArrowheads="1"/>
        </xdr:cNvSpPr>
      </xdr:nvSpPr>
      <xdr:spPr bwMode="auto">
        <a:xfrm>
          <a:off x="1076325" y="343852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507" name="Text Box 448">
          <a:extLst>
            <a:ext uri="{FF2B5EF4-FFF2-40B4-BE49-F238E27FC236}">
              <a16:creationId xmlns:a16="http://schemas.microsoft.com/office/drawing/2014/main" id="{9B34B0C9-6E56-4FDD-8BCF-6175175BBA4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508" name="Text Box 449">
          <a:extLst>
            <a:ext uri="{FF2B5EF4-FFF2-40B4-BE49-F238E27FC236}">
              <a16:creationId xmlns:a16="http://schemas.microsoft.com/office/drawing/2014/main" id="{B7E5C56E-49E6-4F56-8755-D37F03D135E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6509" name="Text Box 450">
          <a:extLst>
            <a:ext uri="{FF2B5EF4-FFF2-40B4-BE49-F238E27FC236}">
              <a16:creationId xmlns:a16="http://schemas.microsoft.com/office/drawing/2014/main" id="{9821267E-10D9-4AA4-AD8F-3A6265773E5D}"/>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510" name="Text Box 451">
          <a:extLst>
            <a:ext uri="{FF2B5EF4-FFF2-40B4-BE49-F238E27FC236}">
              <a16:creationId xmlns:a16="http://schemas.microsoft.com/office/drawing/2014/main" id="{41C3A5D6-D4FF-438D-A4D2-99B7462AD888}"/>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511" name="Text Box 452">
          <a:extLst>
            <a:ext uri="{FF2B5EF4-FFF2-40B4-BE49-F238E27FC236}">
              <a16:creationId xmlns:a16="http://schemas.microsoft.com/office/drawing/2014/main" id="{8092784A-E0B4-4D93-A0D6-640D1E05F94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6512" name="Text Box 453">
          <a:extLst>
            <a:ext uri="{FF2B5EF4-FFF2-40B4-BE49-F238E27FC236}">
              <a16:creationId xmlns:a16="http://schemas.microsoft.com/office/drawing/2014/main" id="{84F6771F-4C88-4002-AA93-4B5D5792BBAA}"/>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513" name="Text Box 454">
          <a:extLst>
            <a:ext uri="{FF2B5EF4-FFF2-40B4-BE49-F238E27FC236}">
              <a16:creationId xmlns:a16="http://schemas.microsoft.com/office/drawing/2014/main" id="{CA66FE6E-0378-426C-B114-2650F8C212B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514" name="Text Box 455">
          <a:extLst>
            <a:ext uri="{FF2B5EF4-FFF2-40B4-BE49-F238E27FC236}">
              <a16:creationId xmlns:a16="http://schemas.microsoft.com/office/drawing/2014/main" id="{0C8E771A-0AE5-4B2C-9951-81AB75AFB7B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6515" name="Text Box 456">
          <a:extLst>
            <a:ext uri="{FF2B5EF4-FFF2-40B4-BE49-F238E27FC236}">
              <a16:creationId xmlns:a16="http://schemas.microsoft.com/office/drawing/2014/main" id="{A67D621C-8DDF-46AC-87C7-B3D754E734E6}"/>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6516" name="Text Box 457">
          <a:extLst>
            <a:ext uri="{FF2B5EF4-FFF2-40B4-BE49-F238E27FC236}">
              <a16:creationId xmlns:a16="http://schemas.microsoft.com/office/drawing/2014/main" id="{F754C3B9-6EFF-446A-8DFE-4E09200ECD62}"/>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517" name="Text Box 458">
          <a:extLst>
            <a:ext uri="{FF2B5EF4-FFF2-40B4-BE49-F238E27FC236}">
              <a16:creationId xmlns:a16="http://schemas.microsoft.com/office/drawing/2014/main" id="{390C969D-EA3F-409F-A287-FC9522E7227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518" name="Text Box 459">
          <a:extLst>
            <a:ext uri="{FF2B5EF4-FFF2-40B4-BE49-F238E27FC236}">
              <a16:creationId xmlns:a16="http://schemas.microsoft.com/office/drawing/2014/main" id="{5EEDBC07-334D-400A-93BA-4B283A3B1B2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6519" name="Text Box 460">
          <a:extLst>
            <a:ext uri="{FF2B5EF4-FFF2-40B4-BE49-F238E27FC236}">
              <a16:creationId xmlns:a16="http://schemas.microsoft.com/office/drawing/2014/main" id="{87519828-4B32-43E1-B2FA-F1E53A30C12E}"/>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520" name="Text Box 461">
          <a:extLst>
            <a:ext uri="{FF2B5EF4-FFF2-40B4-BE49-F238E27FC236}">
              <a16:creationId xmlns:a16="http://schemas.microsoft.com/office/drawing/2014/main" id="{ED9FD837-7D24-48F7-819C-61F9E7EB5D1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521" name="Text Box 462">
          <a:extLst>
            <a:ext uri="{FF2B5EF4-FFF2-40B4-BE49-F238E27FC236}">
              <a16:creationId xmlns:a16="http://schemas.microsoft.com/office/drawing/2014/main" id="{6C4638BC-29B9-4E17-9D90-0DDD51FD893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6522" name="Text Box 463">
          <a:extLst>
            <a:ext uri="{FF2B5EF4-FFF2-40B4-BE49-F238E27FC236}">
              <a16:creationId xmlns:a16="http://schemas.microsoft.com/office/drawing/2014/main" id="{F70B2988-52D3-46AE-8DF7-F63A1199CD74}"/>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523" name="Text Box 464">
          <a:extLst>
            <a:ext uri="{FF2B5EF4-FFF2-40B4-BE49-F238E27FC236}">
              <a16:creationId xmlns:a16="http://schemas.microsoft.com/office/drawing/2014/main" id="{5CA56EFA-B5D8-43CD-88BA-54D2AA95C10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524" name="Text Box 465">
          <a:extLst>
            <a:ext uri="{FF2B5EF4-FFF2-40B4-BE49-F238E27FC236}">
              <a16:creationId xmlns:a16="http://schemas.microsoft.com/office/drawing/2014/main" id="{51EBA84D-1722-4708-B6C1-79B5B0F8757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6525" name="Text Box 466">
          <a:extLst>
            <a:ext uri="{FF2B5EF4-FFF2-40B4-BE49-F238E27FC236}">
              <a16:creationId xmlns:a16="http://schemas.microsoft.com/office/drawing/2014/main" id="{F1F72428-3419-4CCC-BC8B-5A2EA2B0CB5C}"/>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6526" name="Text Box 467">
          <a:extLst>
            <a:ext uri="{FF2B5EF4-FFF2-40B4-BE49-F238E27FC236}">
              <a16:creationId xmlns:a16="http://schemas.microsoft.com/office/drawing/2014/main" id="{9311C841-C757-4E6A-94EB-A9BBC226BDFD}"/>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527" name="Text Box 468">
          <a:extLst>
            <a:ext uri="{FF2B5EF4-FFF2-40B4-BE49-F238E27FC236}">
              <a16:creationId xmlns:a16="http://schemas.microsoft.com/office/drawing/2014/main" id="{75DDE591-B195-4928-9A23-088EDF9C52F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528" name="Text Box 469">
          <a:extLst>
            <a:ext uri="{FF2B5EF4-FFF2-40B4-BE49-F238E27FC236}">
              <a16:creationId xmlns:a16="http://schemas.microsoft.com/office/drawing/2014/main" id="{5491611E-E7C8-4EC8-B246-5C47C4CD561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6529" name="Text Box 470">
          <a:extLst>
            <a:ext uri="{FF2B5EF4-FFF2-40B4-BE49-F238E27FC236}">
              <a16:creationId xmlns:a16="http://schemas.microsoft.com/office/drawing/2014/main" id="{43319C92-9D52-494B-9F02-DBDCAD06F307}"/>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530" name="Text Box 471">
          <a:extLst>
            <a:ext uri="{FF2B5EF4-FFF2-40B4-BE49-F238E27FC236}">
              <a16:creationId xmlns:a16="http://schemas.microsoft.com/office/drawing/2014/main" id="{51F02A76-9D5B-4F60-B811-2346FA41D72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531" name="Text Box 472">
          <a:extLst>
            <a:ext uri="{FF2B5EF4-FFF2-40B4-BE49-F238E27FC236}">
              <a16:creationId xmlns:a16="http://schemas.microsoft.com/office/drawing/2014/main" id="{B3D0EA7C-3DAE-4FA5-B5A3-4BC9D43EF7B8}"/>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6532" name="Text Box 473">
          <a:extLst>
            <a:ext uri="{FF2B5EF4-FFF2-40B4-BE49-F238E27FC236}">
              <a16:creationId xmlns:a16="http://schemas.microsoft.com/office/drawing/2014/main" id="{B185859A-7686-4B99-A4FE-D4C8B2E62964}"/>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533" name="Text Box 474">
          <a:extLst>
            <a:ext uri="{FF2B5EF4-FFF2-40B4-BE49-F238E27FC236}">
              <a16:creationId xmlns:a16="http://schemas.microsoft.com/office/drawing/2014/main" id="{546861C6-F5F0-45F7-8983-79DD3FD38E9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534" name="Text Box 475">
          <a:extLst>
            <a:ext uri="{FF2B5EF4-FFF2-40B4-BE49-F238E27FC236}">
              <a16:creationId xmlns:a16="http://schemas.microsoft.com/office/drawing/2014/main" id="{E2C4FCA9-35FB-4C16-800D-66AFD0E4EA1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6535" name="Text Box 476">
          <a:extLst>
            <a:ext uri="{FF2B5EF4-FFF2-40B4-BE49-F238E27FC236}">
              <a16:creationId xmlns:a16="http://schemas.microsoft.com/office/drawing/2014/main" id="{BFBC1299-EB23-4CC1-B793-886314DB5CBE}"/>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536" name="Text Box 477">
          <a:extLst>
            <a:ext uri="{FF2B5EF4-FFF2-40B4-BE49-F238E27FC236}">
              <a16:creationId xmlns:a16="http://schemas.microsoft.com/office/drawing/2014/main" id="{E90BF5AA-72DA-4153-B0F6-E8E393E7A08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537" name="Text Box 478">
          <a:extLst>
            <a:ext uri="{FF2B5EF4-FFF2-40B4-BE49-F238E27FC236}">
              <a16:creationId xmlns:a16="http://schemas.microsoft.com/office/drawing/2014/main" id="{06A818D8-CE94-40E2-85FD-7E8A5600F83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7"/>
    <xdr:sp macro="" textlink="">
      <xdr:nvSpPr>
        <xdr:cNvPr id="6538" name="Text Box 479">
          <a:extLst>
            <a:ext uri="{FF2B5EF4-FFF2-40B4-BE49-F238E27FC236}">
              <a16:creationId xmlns:a16="http://schemas.microsoft.com/office/drawing/2014/main" id="{F94C7C1B-FC1A-48AE-AB43-F6B0D3D5522E}"/>
            </a:ext>
          </a:extLst>
        </xdr:cNvPr>
        <xdr:cNvSpPr txBox="1">
          <a:spLocks noChangeArrowheads="1"/>
        </xdr:cNvSpPr>
      </xdr:nvSpPr>
      <xdr:spPr bwMode="auto">
        <a:xfrm>
          <a:off x="1076325" y="343852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539" name="Text Box 480">
          <a:extLst>
            <a:ext uri="{FF2B5EF4-FFF2-40B4-BE49-F238E27FC236}">
              <a16:creationId xmlns:a16="http://schemas.microsoft.com/office/drawing/2014/main" id="{C0FCEB14-ABE8-4A3F-90CA-D582472C14D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540" name="Text Box 481">
          <a:extLst>
            <a:ext uri="{FF2B5EF4-FFF2-40B4-BE49-F238E27FC236}">
              <a16:creationId xmlns:a16="http://schemas.microsoft.com/office/drawing/2014/main" id="{D1E4D0A7-DA34-4A6D-8A42-2063DA4936F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7"/>
    <xdr:sp macro="" textlink="">
      <xdr:nvSpPr>
        <xdr:cNvPr id="6541" name="Text Box 482">
          <a:extLst>
            <a:ext uri="{FF2B5EF4-FFF2-40B4-BE49-F238E27FC236}">
              <a16:creationId xmlns:a16="http://schemas.microsoft.com/office/drawing/2014/main" id="{6591D049-B3D4-4F47-8F5C-93BE255BCD77}"/>
            </a:ext>
          </a:extLst>
        </xdr:cNvPr>
        <xdr:cNvSpPr txBox="1">
          <a:spLocks noChangeArrowheads="1"/>
        </xdr:cNvSpPr>
      </xdr:nvSpPr>
      <xdr:spPr bwMode="auto">
        <a:xfrm>
          <a:off x="1076325" y="343852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542" name="Text Box 483">
          <a:extLst>
            <a:ext uri="{FF2B5EF4-FFF2-40B4-BE49-F238E27FC236}">
              <a16:creationId xmlns:a16="http://schemas.microsoft.com/office/drawing/2014/main" id="{E7C08585-DC85-4031-8A80-63B120D6359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543" name="Text Box 484">
          <a:extLst>
            <a:ext uri="{FF2B5EF4-FFF2-40B4-BE49-F238E27FC236}">
              <a16:creationId xmlns:a16="http://schemas.microsoft.com/office/drawing/2014/main" id="{BAFFB9D0-DBC6-4F67-ADDC-9935CC56A3E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7"/>
    <xdr:sp macro="" textlink="">
      <xdr:nvSpPr>
        <xdr:cNvPr id="6544" name="Text Box 485">
          <a:extLst>
            <a:ext uri="{FF2B5EF4-FFF2-40B4-BE49-F238E27FC236}">
              <a16:creationId xmlns:a16="http://schemas.microsoft.com/office/drawing/2014/main" id="{7E890F9E-68E4-4156-8E3F-5DB510DC7320}"/>
            </a:ext>
          </a:extLst>
        </xdr:cNvPr>
        <xdr:cNvSpPr txBox="1">
          <a:spLocks noChangeArrowheads="1"/>
        </xdr:cNvSpPr>
      </xdr:nvSpPr>
      <xdr:spPr bwMode="auto">
        <a:xfrm>
          <a:off x="1076325" y="343852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7"/>
    <xdr:sp macro="" textlink="">
      <xdr:nvSpPr>
        <xdr:cNvPr id="6545" name="Text Box 486">
          <a:extLst>
            <a:ext uri="{FF2B5EF4-FFF2-40B4-BE49-F238E27FC236}">
              <a16:creationId xmlns:a16="http://schemas.microsoft.com/office/drawing/2014/main" id="{DA350396-C778-4F50-B22C-59856184CE8A}"/>
            </a:ext>
          </a:extLst>
        </xdr:cNvPr>
        <xdr:cNvSpPr txBox="1">
          <a:spLocks noChangeArrowheads="1"/>
        </xdr:cNvSpPr>
      </xdr:nvSpPr>
      <xdr:spPr bwMode="auto">
        <a:xfrm>
          <a:off x="1076325" y="343852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546" name="Text Box 487">
          <a:extLst>
            <a:ext uri="{FF2B5EF4-FFF2-40B4-BE49-F238E27FC236}">
              <a16:creationId xmlns:a16="http://schemas.microsoft.com/office/drawing/2014/main" id="{371D6F84-79E5-4828-855E-1BBA0268712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547" name="Text Box 488">
          <a:extLst>
            <a:ext uri="{FF2B5EF4-FFF2-40B4-BE49-F238E27FC236}">
              <a16:creationId xmlns:a16="http://schemas.microsoft.com/office/drawing/2014/main" id="{DAB79EFA-B60F-4A3C-984F-3491FC6D0A5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7"/>
    <xdr:sp macro="" textlink="">
      <xdr:nvSpPr>
        <xdr:cNvPr id="6548" name="Text Box 489">
          <a:extLst>
            <a:ext uri="{FF2B5EF4-FFF2-40B4-BE49-F238E27FC236}">
              <a16:creationId xmlns:a16="http://schemas.microsoft.com/office/drawing/2014/main" id="{4E250C9E-E5B0-4E64-AD40-A3D976AFE022}"/>
            </a:ext>
          </a:extLst>
        </xdr:cNvPr>
        <xdr:cNvSpPr txBox="1">
          <a:spLocks noChangeArrowheads="1"/>
        </xdr:cNvSpPr>
      </xdr:nvSpPr>
      <xdr:spPr bwMode="auto">
        <a:xfrm>
          <a:off x="1076325" y="343852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549" name="Text Box 490">
          <a:extLst>
            <a:ext uri="{FF2B5EF4-FFF2-40B4-BE49-F238E27FC236}">
              <a16:creationId xmlns:a16="http://schemas.microsoft.com/office/drawing/2014/main" id="{D495FE78-C63A-4163-865C-99D5F1660DC8}"/>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550" name="Text Box 491">
          <a:extLst>
            <a:ext uri="{FF2B5EF4-FFF2-40B4-BE49-F238E27FC236}">
              <a16:creationId xmlns:a16="http://schemas.microsoft.com/office/drawing/2014/main" id="{CBDD693B-DD52-436A-933B-BC819D7FE74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7"/>
    <xdr:sp macro="" textlink="">
      <xdr:nvSpPr>
        <xdr:cNvPr id="6551" name="Text Box 492">
          <a:extLst>
            <a:ext uri="{FF2B5EF4-FFF2-40B4-BE49-F238E27FC236}">
              <a16:creationId xmlns:a16="http://schemas.microsoft.com/office/drawing/2014/main" id="{66B9CDED-29D7-43B4-9CAC-0B3F8FD25A71}"/>
            </a:ext>
          </a:extLst>
        </xdr:cNvPr>
        <xdr:cNvSpPr txBox="1">
          <a:spLocks noChangeArrowheads="1"/>
        </xdr:cNvSpPr>
      </xdr:nvSpPr>
      <xdr:spPr bwMode="auto">
        <a:xfrm>
          <a:off x="1076325" y="343852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552" name="Text Box 493">
          <a:extLst>
            <a:ext uri="{FF2B5EF4-FFF2-40B4-BE49-F238E27FC236}">
              <a16:creationId xmlns:a16="http://schemas.microsoft.com/office/drawing/2014/main" id="{C0337D16-56CA-4326-96D4-1A0F902AEB2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553" name="Text Box 494">
          <a:extLst>
            <a:ext uri="{FF2B5EF4-FFF2-40B4-BE49-F238E27FC236}">
              <a16:creationId xmlns:a16="http://schemas.microsoft.com/office/drawing/2014/main" id="{E93FBD4F-32F9-4647-B8A1-D80FA679F88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7"/>
    <xdr:sp macro="" textlink="">
      <xdr:nvSpPr>
        <xdr:cNvPr id="6554" name="Text Box 495">
          <a:extLst>
            <a:ext uri="{FF2B5EF4-FFF2-40B4-BE49-F238E27FC236}">
              <a16:creationId xmlns:a16="http://schemas.microsoft.com/office/drawing/2014/main" id="{17BF4488-618E-47E8-9C50-85018F2DBB40}"/>
            </a:ext>
          </a:extLst>
        </xdr:cNvPr>
        <xdr:cNvSpPr txBox="1">
          <a:spLocks noChangeArrowheads="1"/>
        </xdr:cNvSpPr>
      </xdr:nvSpPr>
      <xdr:spPr bwMode="auto">
        <a:xfrm>
          <a:off x="1076325" y="343852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7"/>
    <xdr:sp macro="" textlink="">
      <xdr:nvSpPr>
        <xdr:cNvPr id="6555" name="Text Box 496">
          <a:extLst>
            <a:ext uri="{FF2B5EF4-FFF2-40B4-BE49-F238E27FC236}">
              <a16:creationId xmlns:a16="http://schemas.microsoft.com/office/drawing/2014/main" id="{4A234F0A-9FDF-4E8B-ADAD-1D5C4E516440}"/>
            </a:ext>
          </a:extLst>
        </xdr:cNvPr>
        <xdr:cNvSpPr txBox="1">
          <a:spLocks noChangeArrowheads="1"/>
        </xdr:cNvSpPr>
      </xdr:nvSpPr>
      <xdr:spPr bwMode="auto">
        <a:xfrm>
          <a:off x="1076325" y="343852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556" name="Text Box 497">
          <a:extLst>
            <a:ext uri="{FF2B5EF4-FFF2-40B4-BE49-F238E27FC236}">
              <a16:creationId xmlns:a16="http://schemas.microsoft.com/office/drawing/2014/main" id="{E0D07360-7D3B-4DF6-8CD8-6B5D6F3753B8}"/>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557" name="Text Box 498">
          <a:extLst>
            <a:ext uri="{FF2B5EF4-FFF2-40B4-BE49-F238E27FC236}">
              <a16:creationId xmlns:a16="http://schemas.microsoft.com/office/drawing/2014/main" id="{9D563B2E-5449-4F4C-9797-08159423030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7"/>
    <xdr:sp macro="" textlink="">
      <xdr:nvSpPr>
        <xdr:cNvPr id="6558" name="Text Box 499">
          <a:extLst>
            <a:ext uri="{FF2B5EF4-FFF2-40B4-BE49-F238E27FC236}">
              <a16:creationId xmlns:a16="http://schemas.microsoft.com/office/drawing/2014/main" id="{4A0D3FFF-352B-49A1-AE10-A93F1409DCC0}"/>
            </a:ext>
          </a:extLst>
        </xdr:cNvPr>
        <xdr:cNvSpPr txBox="1">
          <a:spLocks noChangeArrowheads="1"/>
        </xdr:cNvSpPr>
      </xdr:nvSpPr>
      <xdr:spPr bwMode="auto">
        <a:xfrm>
          <a:off x="1076325" y="343852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559" name="Text Box 500">
          <a:extLst>
            <a:ext uri="{FF2B5EF4-FFF2-40B4-BE49-F238E27FC236}">
              <a16:creationId xmlns:a16="http://schemas.microsoft.com/office/drawing/2014/main" id="{58BBD8C0-5658-4DD1-8BB0-2096EBDEBAC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560" name="Text Box 501">
          <a:extLst>
            <a:ext uri="{FF2B5EF4-FFF2-40B4-BE49-F238E27FC236}">
              <a16:creationId xmlns:a16="http://schemas.microsoft.com/office/drawing/2014/main" id="{B30885B9-16B5-4F80-8672-F9CB938B816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7"/>
    <xdr:sp macro="" textlink="">
      <xdr:nvSpPr>
        <xdr:cNvPr id="6561" name="Text Box 502">
          <a:extLst>
            <a:ext uri="{FF2B5EF4-FFF2-40B4-BE49-F238E27FC236}">
              <a16:creationId xmlns:a16="http://schemas.microsoft.com/office/drawing/2014/main" id="{84707969-4E25-4023-8473-F82532D06B63}"/>
            </a:ext>
          </a:extLst>
        </xdr:cNvPr>
        <xdr:cNvSpPr txBox="1">
          <a:spLocks noChangeArrowheads="1"/>
        </xdr:cNvSpPr>
      </xdr:nvSpPr>
      <xdr:spPr bwMode="auto">
        <a:xfrm>
          <a:off x="1076325" y="343852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562" name="Text Box 503">
          <a:extLst>
            <a:ext uri="{FF2B5EF4-FFF2-40B4-BE49-F238E27FC236}">
              <a16:creationId xmlns:a16="http://schemas.microsoft.com/office/drawing/2014/main" id="{C02ECBA8-441E-4379-9BEB-47206BA339B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563" name="Text Box 504">
          <a:extLst>
            <a:ext uri="{FF2B5EF4-FFF2-40B4-BE49-F238E27FC236}">
              <a16:creationId xmlns:a16="http://schemas.microsoft.com/office/drawing/2014/main" id="{97A16A4B-EDC4-41AC-BBF5-24BC15A5AF0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7"/>
    <xdr:sp macro="" textlink="">
      <xdr:nvSpPr>
        <xdr:cNvPr id="6564" name="Text Box 505">
          <a:extLst>
            <a:ext uri="{FF2B5EF4-FFF2-40B4-BE49-F238E27FC236}">
              <a16:creationId xmlns:a16="http://schemas.microsoft.com/office/drawing/2014/main" id="{D05CA484-459E-4AB3-93EF-B4140F9D3448}"/>
            </a:ext>
          </a:extLst>
        </xdr:cNvPr>
        <xdr:cNvSpPr txBox="1">
          <a:spLocks noChangeArrowheads="1"/>
        </xdr:cNvSpPr>
      </xdr:nvSpPr>
      <xdr:spPr bwMode="auto">
        <a:xfrm>
          <a:off x="1076325" y="343852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565" name="Text Box 506">
          <a:extLst>
            <a:ext uri="{FF2B5EF4-FFF2-40B4-BE49-F238E27FC236}">
              <a16:creationId xmlns:a16="http://schemas.microsoft.com/office/drawing/2014/main" id="{614FD526-37B3-4D93-B943-1E5EDB30A79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566" name="Text Box 507">
          <a:extLst>
            <a:ext uri="{FF2B5EF4-FFF2-40B4-BE49-F238E27FC236}">
              <a16:creationId xmlns:a16="http://schemas.microsoft.com/office/drawing/2014/main" id="{E122EA24-9148-45EA-9552-6A2D788E596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6567" name="Text Box 508">
          <a:extLst>
            <a:ext uri="{FF2B5EF4-FFF2-40B4-BE49-F238E27FC236}">
              <a16:creationId xmlns:a16="http://schemas.microsoft.com/office/drawing/2014/main" id="{F183E1F2-2872-4893-AB49-AF4528250748}"/>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568" name="Text Box 509">
          <a:extLst>
            <a:ext uri="{FF2B5EF4-FFF2-40B4-BE49-F238E27FC236}">
              <a16:creationId xmlns:a16="http://schemas.microsoft.com/office/drawing/2014/main" id="{69ED037F-4795-466E-9987-DC9C498FE04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569" name="Text Box 510">
          <a:extLst>
            <a:ext uri="{FF2B5EF4-FFF2-40B4-BE49-F238E27FC236}">
              <a16:creationId xmlns:a16="http://schemas.microsoft.com/office/drawing/2014/main" id="{7B8FA2EB-4F64-43CA-98D8-B18F2B86FBA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6570" name="Text Box 511">
          <a:extLst>
            <a:ext uri="{FF2B5EF4-FFF2-40B4-BE49-F238E27FC236}">
              <a16:creationId xmlns:a16="http://schemas.microsoft.com/office/drawing/2014/main" id="{4BFF2E2F-F267-437C-B958-21C92FFECFEB}"/>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571" name="Text Box 512">
          <a:extLst>
            <a:ext uri="{FF2B5EF4-FFF2-40B4-BE49-F238E27FC236}">
              <a16:creationId xmlns:a16="http://schemas.microsoft.com/office/drawing/2014/main" id="{359FBC4F-F791-44FF-A803-896507BD2F6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572" name="Text Box 513">
          <a:extLst>
            <a:ext uri="{FF2B5EF4-FFF2-40B4-BE49-F238E27FC236}">
              <a16:creationId xmlns:a16="http://schemas.microsoft.com/office/drawing/2014/main" id="{ADBC6502-BA1E-47A9-A895-BBBCDC1369F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6573" name="Text Box 514">
          <a:extLst>
            <a:ext uri="{FF2B5EF4-FFF2-40B4-BE49-F238E27FC236}">
              <a16:creationId xmlns:a16="http://schemas.microsoft.com/office/drawing/2014/main" id="{8B7A0B9E-2E0C-43AD-9532-EC22ADF5DABD}"/>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6574" name="Text Box 515">
          <a:extLst>
            <a:ext uri="{FF2B5EF4-FFF2-40B4-BE49-F238E27FC236}">
              <a16:creationId xmlns:a16="http://schemas.microsoft.com/office/drawing/2014/main" id="{2B8FCFC8-54AB-4094-95FA-F1185B9228E4}"/>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575" name="Text Box 516">
          <a:extLst>
            <a:ext uri="{FF2B5EF4-FFF2-40B4-BE49-F238E27FC236}">
              <a16:creationId xmlns:a16="http://schemas.microsoft.com/office/drawing/2014/main" id="{80254FFE-FB91-440E-851C-DDFDA3A7D43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576" name="Text Box 517">
          <a:extLst>
            <a:ext uri="{FF2B5EF4-FFF2-40B4-BE49-F238E27FC236}">
              <a16:creationId xmlns:a16="http://schemas.microsoft.com/office/drawing/2014/main" id="{9685ADFC-07EC-45FF-9779-0F8E7665009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6577" name="Text Box 518">
          <a:extLst>
            <a:ext uri="{FF2B5EF4-FFF2-40B4-BE49-F238E27FC236}">
              <a16:creationId xmlns:a16="http://schemas.microsoft.com/office/drawing/2014/main" id="{61730125-113F-4F7F-8E20-C03844663A02}"/>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578" name="Text Box 519">
          <a:extLst>
            <a:ext uri="{FF2B5EF4-FFF2-40B4-BE49-F238E27FC236}">
              <a16:creationId xmlns:a16="http://schemas.microsoft.com/office/drawing/2014/main" id="{7DB347FB-E3A2-45C9-B5F4-01644A61EB6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579" name="Text Box 520">
          <a:extLst>
            <a:ext uri="{FF2B5EF4-FFF2-40B4-BE49-F238E27FC236}">
              <a16:creationId xmlns:a16="http://schemas.microsoft.com/office/drawing/2014/main" id="{E6CE6400-8137-4B7E-B88A-3CA214A15D0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6580" name="Text Box 521">
          <a:extLst>
            <a:ext uri="{FF2B5EF4-FFF2-40B4-BE49-F238E27FC236}">
              <a16:creationId xmlns:a16="http://schemas.microsoft.com/office/drawing/2014/main" id="{51B16221-1E92-404B-8AB2-1C0A09F6FB3D}"/>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581" name="Text Box 522">
          <a:extLst>
            <a:ext uri="{FF2B5EF4-FFF2-40B4-BE49-F238E27FC236}">
              <a16:creationId xmlns:a16="http://schemas.microsoft.com/office/drawing/2014/main" id="{728DF270-0712-4EC4-9E1D-8A089A00A08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582" name="Text Box 523">
          <a:extLst>
            <a:ext uri="{FF2B5EF4-FFF2-40B4-BE49-F238E27FC236}">
              <a16:creationId xmlns:a16="http://schemas.microsoft.com/office/drawing/2014/main" id="{243B7C2A-A1B5-4EFB-BEBB-D1A5D194B27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6583" name="Text Box 524">
          <a:extLst>
            <a:ext uri="{FF2B5EF4-FFF2-40B4-BE49-F238E27FC236}">
              <a16:creationId xmlns:a16="http://schemas.microsoft.com/office/drawing/2014/main" id="{CAA29424-B7B2-40D9-BC9B-12391A261120}"/>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6584" name="Text Box 525">
          <a:extLst>
            <a:ext uri="{FF2B5EF4-FFF2-40B4-BE49-F238E27FC236}">
              <a16:creationId xmlns:a16="http://schemas.microsoft.com/office/drawing/2014/main" id="{6E8732DD-8F77-4CAB-85EB-7E6EDA5C0A7D}"/>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585" name="Text Box 526">
          <a:extLst>
            <a:ext uri="{FF2B5EF4-FFF2-40B4-BE49-F238E27FC236}">
              <a16:creationId xmlns:a16="http://schemas.microsoft.com/office/drawing/2014/main" id="{986D149E-3406-4D4A-ADFA-F6DF80E107B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586" name="Text Box 527">
          <a:extLst>
            <a:ext uri="{FF2B5EF4-FFF2-40B4-BE49-F238E27FC236}">
              <a16:creationId xmlns:a16="http://schemas.microsoft.com/office/drawing/2014/main" id="{9898403E-DB8A-46AA-8664-F4B1F078307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6587" name="Text Box 528">
          <a:extLst>
            <a:ext uri="{FF2B5EF4-FFF2-40B4-BE49-F238E27FC236}">
              <a16:creationId xmlns:a16="http://schemas.microsoft.com/office/drawing/2014/main" id="{01DBD36B-6929-42EB-8B66-0014F318CFE8}"/>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588" name="Text Box 529">
          <a:extLst>
            <a:ext uri="{FF2B5EF4-FFF2-40B4-BE49-F238E27FC236}">
              <a16:creationId xmlns:a16="http://schemas.microsoft.com/office/drawing/2014/main" id="{5355DA56-95F2-47D7-AE31-D12AD0357DE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589" name="Text Box 530">
          <a:extLst>
            <a:ext uri="{FF2B5EF4-FFF2-40B4-BE49-F238E27FC236}">
              <a16:creationId xmlns:a16="http://schemas.microsoft.com/office/drawing/2014/main" id="{D1B288B7-0822-4299-A7FB-B6141E448E2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6590" name="Text Box 531">
          <a:extLst>
            <a:ext uri="{FF2B5EF4-FFF2-40B4-BE49-F238E27FC236}">
              <a16:creationId xmlns:a16="http://schemas.microsoft.com/office/drawing/2014/main" id="{9281CBD9-57C1-41D2-8DC1-2FE0FADE1D86}"/>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591" name="Text Box 532">
          <a:extLst>
            <a:ext uri="{FF2B5EF4-FFF2-40B4-BE49-F238E27FC236}">
              <a16:creationId xmlns:a16="http://schemas.microsoft.com/office/drawing/2014/main" id="{1B389E92-6E2E-4B89-B742-E8E693B5781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592" name="Text Box 533">
          <a:extLst>
            <a:ext uri="{FF2B5EF4-FFF2-40B4-BE49-F238E27FC236}">
              <a16:creationId xmlns:a16="http://schemas.microsoft.com/office/drawing/2014/main" id="{FF059043-FC39-4F09-912B-A851DBE642C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6593" name="Text Box 534">
          <a:extLst>
            <a:ext uri="{FF2B5EF4-FFF2-40B4-BE49-F238E27FC236}">
              <a16:creationId xmlns:a16="http://schemas.microsoft.com/office/drawing/2014/main" id="{2B13F0E5-3C34-4E7A-9F0B-C0D0E0279B28}"/>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6594" name="Text Box 535">
          <a:extLst>
            <a:ext uri="{FF2B5EF4-FFF2-40B4-BE49-F238E27FC236}">
              <a16:creationId xmlns:a16="http://schemas.microsoft.com/office/drawing/2014/main" id="{76FF8B49-F1A8-4575-87C9-5D0528244716}"/>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595" name="Text Box 536">
          <a:extLst>
            <a:ext uri="{FF2B5EF4-FFF2-40B4-BE49-F238E27FC236}">
              <a16:creationId xmlns:a16="http://schemas.microsoft.com/office/drawing/2014/main" id="{5555FB91-3A57-45DF-9A8D-791DDEA4170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596" name="Text Box 537">
          <a:extLst>
            <a:ext uri="{FF2B5EF4-FFF2-40B4-BE49-F238E27FC236}">
              <a16:creationId xmlns:a16="http://schemas.microsoft.com/office/drawing/2014/main" id="{05E85302-615C-4B12-B840-6E95566B61F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6597" name="Text Box 538">
          <a:extLst>
            <a:ext uri="{FF2B5EF4-FFF2-40B4-BE49-F238E27FC236}">
              <a16:creationId xmlns:a16="http://schemas.microsoft.com/office/drawing/2014/main" id="{35C8F238-8374-429B-A9AC-237C451579E4}"/>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598" name="Text Box 539">
          <a:extLst>
            <a:ext uri="{FF2B5EF4-FFF2-40B4-BE49-F238E27FC236}">
              <a16:creationId xmlns:a16="http://schemas.microsoft.com/office/drawing/2014/main" id="{16D06E62-C293-43EC-9209-4D6A12CC2E5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599" name="Text Box 540">
          <a:extLst>
            <a:ext uri="{FF2B5EF4-FFF2-40B4-BE49-F238E27FC236}">
              <a16:creationId xmlns:a16="http://schemas.microsoft.com/office/drawing/2014/main" id="{DD4F8B4C-2C77-4033-9736-57631055E22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6600" name="Text Box 541">
          <a:extLst>
            <a:ext uri="{FF2B5EF4-FFF2-40B4-BE49-F238E27FC236}">
              <a16:creationId xmlns:a16="http://schemas.microsoft.com/office/drawing/2014/main" id="{71215477-FDF4-49CB-8F77-802325B424D9}"/>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601" name="Text Box 542">
          <a:extLst>
            <a:ext uri="{FF2B5EF4-FFF2-40B4-BE49-F238E27FC236}">
              <a16:creationId xmlns:a16="http://schemas.microsoft.com/office/drawing/2014/main" id="{64A3CCC2-2AF6-41CC-9BD7-57BB0D7C4A48}"/>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602" name="Text Box 543">
          <a:extLst>
            <a:ext uri="{FF2B5EF4-FFF2-40B4-BE49-F238E27FC236}">
              <a16:creationId xmlns:a16="http://schemas.microsoft.com/office/drawing/2014/main" id="{3458A0CF-5202-486E-9DB6-A0F4DD5787D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6603" name="Text Box 544">
          <a:extLst>
            <a:ext uri="{FF2B5EF4-FFF2-40B4-BE49-F238E27FC236}">
              <a16:creationId xmlns:a16="http://schemas.microsoft.com/office/drawing/2014/main" id="{C182A02B-EC4D-4896-A483-8E24D9C8C9BE}"/>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604" name="Text Box 545">
          <a:extLst>
            <a:ext uri="{FF2B5EF4-FFF2-40B4-BE49-F238E27FC236}">
              <a16:creationId xmlns:a16="http://schemas.microsoft.com/office/drawing/2014/main" id="{E5DEDBD7-0FDC-48BC-A07E-8ADDF528CA6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605" name="Text Box 546">
          <a:extLst>
            <a:ext uri="{FF2B5EF4-FFF2-40B4-BE49-F238E27FC236}">
              <a16:creationId xmlns:a16="http://schemas.microsoft.com/office/drawing/2014/main" id="{B890C21C-86F5-4741-8BA9-F95239D0AFD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6606" name="Text Box 547">
          <a:extLst>
            <a:ext uri="{FF2B5EF4-FFF2-40B4-BE49-F238E27FC236}">
              <a16:creationId xmlns:a16="http://schemas.microsoft.com/office/drawing/2014/main" id="{975A91F4-7DAB-4566-9C84-4621F3C6018E}"/>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607" name="Text Box 548">
          <a:extLst>
            <a:ext uri="{FF2B5EF4-FFF2-40B4-BE49-F238E27FC236}">
              <a16:creationId xmlns:a16="http://schemas.microsoft.com/office/drawing/2014/main" id="{2CA63E8C-254A-49C3-90F1-A6BB49FBE85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608" name="Text Box 549">
          <a:extLst>
            <a:ext uri="{FF2B5EF4-FFF2-40B4-BE49-F238E27FC236}">
              <a16:creationId xmlns:a16="http://schemas.microsoft.com/office/drawing/2014/main" id="{B77EEC23-0C8A-47EA-8C29-0C0AB9E5DD8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6609" name="Text Box 550">
          <a:extLst>
            <a:ext uri="{FF2B5EF4-FFF2-40B4-BE49-F238E27FC236}">
              <a16:creationId xmlns:a16="http://schemas.microsoft.com/office/drawing/2014/main" id="{F035CDD9-4AB2-4A67-8CD8-1F17038929B1}"/>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6610" name="Text Box 551">
          <a:extLst>
            <a:ext uri="{FF2B5EF4-FFF2-40B4-BE49-F238E27FC236}">
              <a16:creationId xmlns:a16="http://schemas.microsoft.com/office/drawing/2014/main" id="{26F7C8EB-4E64-46C4-92DC-3A87C4293951}"/>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611" name="Text Box 552">
          <a:extLst>
            <a:ext uri="{FF2B5EF4-FFF2-40B4-BE49-F238E27FC236}">
              <a16:creationId xmlns:a16="http://schemas.microsoft.com/office/drawing/2014/main" id="{7C0E1CE7-4C35-4186-A760-22549E79957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612" name="Text Box 553">
          <a:extLst>
            <a:ext uri="{FF2B5EF4-FFF2-40B4-BE49-F238E27FC236}">
              <a16:creationId xmlns:a16="http://schemas.microsoft.com/office/drawing/2014/main" id="{FBA0ED36-AC9D-49C5-880B-5CCBA8547D4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6613" name="Text Box 554">
          <a:extLst>
            <a:ext uri="{FF2B5EF4-FFF2-40B4-BE49-F238E27FC236}">
              <a16:creationId xmlns:a16="http://schemas.microsoft.com/office/drawing/2014/main" id="{C659063F-3F45-4B23-B4D6-56BFE7D6E9AD}"/>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614" name="Text Box 555">
          <a:extLst>
            <a:ext uri="{FF2B5EF4-FFF2-40B4-BE49-F238E27FC236}">
              <a16:creationId xmlns:a16="http://schemas.microsoft.com/office/drawing/2014/main" id="{85A1287D-B7DA-4DAD-87A5-45DDF6BB946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615" name="Text Box 556">
          <a:extLst>
            <a:ext uri="{FF2B5EF4-FFF2-40B4-BE49-F238E27FC236}">
              <a16:creationId xmlns:a16="http://schemas.microsoft.com/office/drawing/2014/main" id="{2453BE0B-46E5-4F90-A9E9-7C9D99CE074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6616" name="Text Box 557">
          <a:extLst>
            <a:ext uri="{FF2B5EF4-FFF2-40B4-BE49-F238E27FC236}">
              <a16:creationId xmlns:a16="http://schemas.microsoft.com/office/drawing/2014/main" id="{DEC1470B-E391-42F4-AD49-7AAC99655989}"/>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617" name="Text Box 558">
          <a:extLst>
            <a:ext uri="{FF2B5EF4-FFF2-40B4-BE49-F238E27FC236}">
              <a16:creationId xmlns:a16="http://schemas.microsoft.com/office/drawing/2014/main" id="{4BD1A655-DFD1-47EE-B9F9-75A57F0AC07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618" name="Text Box 559">
          <a:extLst>
            <a:ext uri="{FF2B5EF4-FFF2-40B4-BE49-F238E27FC236}">
              <a16:creationId xmlns:a16="http://schemas.microsoft.com/office/drawing/2014/main" id="{344E8009-CC0C-4DE3-9037-FC984BCDC29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6619" name="Text Box 560">
          <a:extLst>
            <a:ext uri="{FF2B5EF4-FFF2-40B4-BE49-F238E27FC236}">
              <a16:creationId xmlns:a16="http://schemas.microsoft.com/office/drawing/2014/main" id="{29ECF193-12E7-4AE0-82A0-8B245DF5AD48}"/>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6620" name="Text Box 561">
          <a:extLst>
            <a:ext uri="{FF2B5EF4-FFF2-40B4-BE49-F238E27FC236}">
              <a16:creationId xmlns:a16="http://schemas.microsoft.com/office/drawing/2014/main" id="{A75F00BC-B93E-4632-9D31-54753E5A48DF}"/>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621" name="Text Box 562">
          <a:extLst>
            <a:ext uri="{FF2B5EF4-FFF2-40B4-BE49-F238E27FC236}">
              <a16:creationId xmlns:a16="http://schemas.microsoft.com/office/drawing/2014/main" id="{495AA9BF-91F1-4C42-83BC-EDF36BF9B52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622" name="Text Box 563">
          <a:extLst>
            <a:ext uri="{FF2B5EF4-FFF2-40B4-BE49-F238E27FC236}">
              <a16:creationId xmlns:a16="http://schemas.microsoft.com/office/drawing/2014/main" id="{A82B88F3-145A-430E-A48E-20CE68CDA36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6623" name="Text Box 564">
          <a:extLst>
            <a:ext uri="{FF2B5EF4-FFF2-40B4-BE49-F238E27FC236}">
              <a16:creationId xmlns:a16="http://schemas.microsoft.com/office/drawing/2014/main" id="{C071267E-E218-44FC-8123-8C42DFB8D34D}"/>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624" name="Text Box 565">
          <a:extLst>
            <a:ext uri="{FF2B5EF4-FFF2-40B4-BE49-F238E27FC236}">
              <a16:creationId xmlns:a16="http://schemas.microsoft.com/office/drawing/2014/main" id="{5985495E-07DB-40F1-8AA1-F96435CED8B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625" name="Text Box 566">
          <a:extLst>
            <a:ext uri="{FF2B5EF4-FFF2-40B4-BE49-F238E27FC236}">
              <a16:creationId xmlns:a16="http://schemas.microsoft.com/office/drawing/2014/main" id="{0B5C4275-A118-474D-A151-CF5C5D7723D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6626" name="Text Box 567">
          <a:extLst>
            <a:ext uri="{FF2B5EF4-FFF2-40B4-BE49-F238E27FC236}">
              <a16:creationId xmlns:a16="http://schemas.microsoft.com/office/drawing/2014/main" id="{52729503-9D32-4F83-B7BA-25D77FD76DE8}"/>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627" name="Text Box 568">
          <a:extLst>
            <a:ext uri="{FF2B5EF4-FFF2-40B4-BE49-F238E27FC236}">
              <a16:creationId xmlns:a16="http://schemas.microsoft.com/office/drawing/2014/main" id="{3FD9FB51-D375-4956-8978-9507D9D225C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628" name="Text Box 569">
          <a:extLst>
            <a:ext uri="{FF2B5EF4-FFF2-40B4-BE49-F238E27FC236}">
              <a16:creationId xmlns:a16="http://schemas.microsoft.com/office/drawing/2014/main" id="{D7A44AA6-A76E-4B12-8116-7A976DFABAB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6629" name="Text Box 570">
          <a:extLst>
            <a:ext uri="{FF2B5EF4-FFF2-40B4-BE49-F238E27FC236}">
              <a16:creationId xmlns:a16="http://schemas.microsoft.com/office/drawing/2014/main" id="{DF915A14-97B7-4BC3-B272-4CB1B2D9D4D7}"/>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6630" name="Text Box 571">
          <a:extLst>
            <a:ext uri="{FF2B5EF4-FFF2-40B4-BE49-F238E27FC236}">
              <a16:creationId xmlns:a16="http://schemas.microsoft.com/office/drawing/2014/main" id="{48CEC85A-F533-49CC-A6EE-D8F7CDB07CEA}"/>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631" name="Text Box 572">
          <a:extLst>
            <a:ext uri="{FF2B5EF4-FFF2-40B4-BE49-F238E27FC236}">
              <a16:creationId xmlns:a16="http://schemas.microsoft.com/office/drawing/2014/main" id="{BB7F0520-59FA-49BE-A559-A4FD67412BA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632" name="Text Box 573">
          <a:extLst>
            <a:ext uri="{FF2B5EF4-FFF2-40B4-BE49-F238E27FC236}">
              <a16:creationId xmlns:a16="http://schemas.microsoft.com/office/drawing/2014/main" id="{A8A57170-F8A4-4F16-9F31-0528FE8B566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6633" name="Text Box 574">
          <a:extLst>
            <a:ext uri="{FF2B5EF4-FFF2-40B4-BE49-F238E27FC236}">
              <a16:creationId xmlns:a16="http://schemas.microsoft.com/office/drawing/2014/main" id="{0B974D97-CAF8-48EA-97BF-58E4624F0120}"/>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634" name="Text Box 575">
          <a:extLst>
            <a:ext uri="{FF2B5EF4-FFF2-40B4-BE49-F238E27FC236}">
              <a16:creationId xmlns:a16="http://schemas.microsoft.com/office/drawing/2014/main" id="{0EEB5C89-6420-4076-8B6A-9F48DAC272D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635" name="Text Box 576">
          <a:extLst>
            <a:ext uri="{FF2B5EF4-FFF2-40B4-BE49-F238E27FC236}">
              <a16:creationId xmlns:a16="http://schemas.microsoft.com/office/drawing/2014/main" id="{33BB156F-B31C-42C5-8FF2-0DD23083614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6636" name="Text Box 577">
          <a:extLst>
            <a:ext uri="{FF2B5EF4-FFF2-40B4-BE49-F238E27FC236}">
              <a16:creationId xmlns:a16="http://schemas.microsoft.com/office/drawing/2014/main" id="{4C483347-FAED-4987-B3F0-4181A9454805}"/>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637" name="Text Box 578">
          <a:extLst>
            <a:ext uri="{FF2B5EF4-FFF2-40B4-BE49-F238E27FC236}">
              <a16:creationId xmlns:a16="http://schemas.microsoft.com/office/drawing/2014/main" id="{4B83B013-674F-4745-9048-C6DB83818B2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638" name="Text Box 579">
          <a:extLst>
            <a:ext uri="{FF2B5EF4-FFF2-40B4-BE49-F238E27FC236}">
              <a16:creationId xmlns:a16="http://schemas.microsoft.com/office/drawing/2014/main" id="{3BE03A62-9407-4CF8-8966-43C01126C47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6639" name="Text Box 580">
          <a:extLst>
            <a:ext uri="{FF2B5EF4-FFF2-40B4-BE49-F238E27FC236}">
              <a16:creationId xmlns:a16="http://schemas.microsoft.com/office/drawing/2014/main" id="{B43237FF-22EA-48FD-8927-46A1B4E343C5}"/>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640" name="Text Box 581">
          <a:extLst>
            <a:ext uri="{FF2B5EF4-FFF2-40B4-BE49-F238E27FC236}">
              <a16:creationId xmlns:a16="http://schemas.microsoft.com/office/drawing/2014/main" id="{64D03595-DE83-4F31-95C3-C1B10596986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641" name="Text Box 582">
          <a:extLst>
            <a:ext uri="{FF2B5EF4-FFF2-40B4-BE49-F238E27FC236}">
              <a16:creationId xmlns:a16="http://schemas.microsoft.com/office/drawing/2014/main" id="{3DBFCA77-F2EE-4DE3-9EBD-CC03F42E302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6642" name="Text Box 583">
          <a:extLst>
            <a:ext uri="{FF2B5EF4-FFF2-40B4-BE49-F238E27FC236}">
              <a16:creationId xmlns:a16="http://schemas.microsoft.com/office/drawing/2014/main" id="{17AC60CB-48A6-492B-8A4F-31DC5EF507CD}"/>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643" name="Text Box 584">
          <a:extLst>
            <a:ext uri="{FF2B5EF4-FFF2-40B4-BE49-F238E27FC236}">
              <a16:creationId xmlns:a16="http://schemas.microsoft.com/office/drawing/2014/main" id="{CBFBB54A-8CA2-4267-A882-3C914BCF569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644" name="Text Box 585">
          <a:extLst>
            <a:ext uri="{FF2B5EF4-FFF2-40B4-BE49-F238E27FC236}">
              <a16:creationId xmlns:a16="http://schemas.microsoft.com/office/drawing/2014/main" id="{EB88C21D-0477-4A39-9431-8D544E961AA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6645" name="Text Box 586">
          <a:extLst>
            <a:ext uri="{FF2B5EF4-FFF2-40B4-BE49-F238E27FC236}">
              <a16:creationId xmlns:a16="http://schemas.microsoft.com/office/drawing/2014/main" id="{21CCBEFF-8176-4B29-B27C-17C16AE46EB9}"/>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6646" name="Text Box 587">
          <a:extLst>
            <a:ext uri="{FF2B5EF4-FFF2-40B4-BE49-F238E27FC236}">
              <a16:creationId xmlns:a16="http://schemas.microsoft.com/office/drawing/2014/main" id="{B808CB37-6AF2-41A7-BD2A-97B2EF05D175}"/>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647" name="Text Box 588">
          <a:extLst>
            <a:ext uri="{FF2B5EF4-FFF2-40B4-BE49-F238E27FC236}">
              <a16:creationId xmlns:a16="http://schemas.microsoft.com/office/drawing/2014/main" id="{BEAE0CE6-8B0C-405A-8742-9A33A276F99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648" name="Text Box 589">
          <a:extLst>
            <a:ext uri="{FF2B5EF4-FFF2-40B4-BE49-F238E27FC236}">
              <a16:creationId xmlns:a16="http://schemas.microsoft.com/office/drawing/2014/main" id="{F4F3DE4D-EB83-4F0F-9CB8-467B92160E78}"/>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6649" name="Text Box 590">
          <a:extLst>
            <a:ext uri="{FF2B5EF4-FFF2-40B4-BE49-F238E27FC236}">
              <a16:creationId xmlns:a16="http://schemas.microsoft.com/office/drawing/2014/main" id="{95F9E35D-BB1D-4402-8B47-195D8DA9F30F}"/>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650" name="Text Box 591">
          <a:extLst>
            <a:ext uri="{FF2B5EF4-FFF2-40B4-BE49-F238E27FC236}">
              <a16:creationId xmlns:a16="http://schemas.microsoft.com/office/drawing/2014/main" id="{2209D207-D492-4EE0-BF61-6057AEED659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651" name="Text Box 592">
          <a:extLst>
            <a:ext uri="{FF2B5EF4-FFF2-40B4-BE49-F238E27FC236}">
              <a16:creationId xmlns:a16="http://schemas.microsoft.com/office/drawing/2014/main" id="{29B46067-052A-4C2F-ACD1-0831451DB1D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6652" name="Text Box 593">
          <a:extLst>
            <a:ext uri="{FF2B5EF4-FFF2-40B4-BE49-F238E27FC236}">
              <a16:creationId xmlns:a16="http://schemas.microsoft.com/office/drawing/2014/main" id="{4AD5FC93-F4FD-4A10-8698-521BF9296A3B}"/>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653" name="Text Box 594">
          <a:extLst>
            <a:ext uri="{FF2B5EF4-FFF2-40B4-BE49-F238E27FC236}">
              <a16:creationId xmlns:a16="http://schemas.microsoft.com/office/drawing/2014/main" id="{A0EDB8C1-0DA1-426D-B59B-E09466E81D1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654" name="Text Box 595">
          <a:extLst>
            <a:ext uri="{FF2B5EF4-FFF2-40B4-BE49-F238E27FC236}">
              <a16:creationId xmlns:a16="http://schemas.microsoft.com/office/drawing/2014/main" id="{22CCC846-C3F3-4359-B967-59BF313C86A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6655" name="Text Box 596">
          <a:extLst>
            <a:ext uri="{FF2B5EF4-FFF2-40B4-BE49-F238E27FC236}">
              <a16:creationId xmlns:a16="http://schemas.microsoft.com/office/drawing/2014/main" id="{FCA882CF-A905-44E5-9BE3-C481EFEC62D7}"/>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6656" name="Text Box 597">
          <a:extLst>
            <a:ext uri="{FF2B5EF4-FFF2-40B4-BE49-F238E27FC236}">
              <a16:creationId xmlns:a16="http://schemas.microsoft.com/office/drawing/2014/main" id="{6B69A454-883F-420B-BDEC-09B5053E846B}"/>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657" name="Text Box 598">
          <a:extLst>
            <a:ext uri="{FF2B5EF4-FFF2-40B4-BE49-F238E27FC236}">
              <a16:creationId xmlns:a16="http://schemas.microsoft.com/office/drawing/2014/main" id="{02AA4511-FDCE-4EC3-A530-A40DE66DF13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658" name="Text Box 599">
          <a:extLst>
            <a:ext uri="{FF2B5EF4-FFF2-40B4-BE49-F238E27FC236}">
              <a16:creationId xmlns:a16="http://schemas.microsoft.com/office/drawing/2014/main" id="{2A87CAAC-0BDA-4F3B-9B8A-97569EA4769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6659" name="Text Box 600">
          <a:extLst>
            <a:ext uri="{FF2B5EF4-FFF2-40B4-BE49-F238E27FC236}">
              <a16:creationId xmlns:a16="http://schemas.microsoft.com/office/drawing/2014/main" id="{E951F151-848A-4571-A74C-92DEDD3C7592}"/>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660" name="Text Box 601">
          <a:extLst>
            <a:ext uri="{FF2B5EF4-FFF2-40B4-BE49-F238E27FC236}">
              <a16:creationId xmlns:a16="http://schemas.microsoft.com/office/drawing/2014/main" id="{A4BDE401-48D5-42D0-8DEE-473D898622B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661" name="Text Box 602">
          <a:extLst>
            <a:ext uri="{FF2B5EF4-FFF2-40B4-BE49-F238E27FC236}">
              <a16:creationId xmlns:a16="http://schemas.microsoft.com/office/drawing/2014/main" id="{B22C1AC6-CF4F-4700-B575-63642C373F1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6662" name="Text Box 603">
          <a:extLst>
            <a:ext uri="{FF2B5EF4-FFF2-40B4-BE49-F238E27FC236}">
              <a16:creationId xmlns:a16="http://schemas.microsoft.com/office/drawing/2014/main" id="{2E5F7C05-88F5-4794-BF05-51339EB39A5B}"/>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663" name="Text Box 604">
          <a:extLst>
            <a:ext uri="{FF2B5EF4-FFF2-40B4-BE49-F238E27FC236}">
              <a16:creationId xmlns:a16="http://schemas.microsoft.com/office/drawing/2014/main" id="{8B86351F-6436-4222-BAE0-34A403C2DA7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664" name="Text Box 605">
          <a:extLst>
            <a:ext uri="{FF2B5EF4-FFF2-40B4-BE49-F238E27FC236}">
              <a16:creationId xmlns:a16="http://schemas.microsoft.com/office/drawing/2014/main" id="{E44E2A36-E98B-4625-9594-658CEE1F54A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6665" name="Text Box 606">
          <a:extLst>
            <a:ext uri="{FF2B5EF4-FFF2-40B4-BE49-F238E27FC236}">
              <a16:creationId xmlns:a16="http://schemas.microsoft.com/office/drawing/2014/main" id="{CB6BF5A7-081C-49A9-8CBB-A123B995579A}"/>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3"/>
    <xdr:sp macro="" textlink="">
      <xdr:nvSpPr>
        <xdr:cNvPr id="6666" name="Text Box 607">
          <a:extLst>
            <a:ext uri="{FF2B5EF4-FFF2-40B4-BE49-F238E27FC236}">
              <a16:creationId xmlns:a16="http://schemas.microsoft.com/office/drawing/2014/main" id="{C873D8F9-B8A1-4BD8-8C80-96DC7E0C2F7B}"/>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667" name="Text Box 608">
          <a:extLst>
            <a:ext uri="{FF2B5EF4-FFF2-40B4-BE49-F238E27FC236}">
              <a16:creationId xmlns:a16="http://schemas.microsoft.com/office/drawing/2014/main" id="{FBAA6C63-E6EC-4D07-BC46-F200678F3A5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668" name="Text Box 609">
          <a:extLst>
            <a:ext uri="{FF2B5EF4-FFF2-40B4-BE49-F238E27FC236}">
              <a16:creationId xmlns:a16="http://schemas.microsoft.com/office/drawing/2014/main" id="{D6C0873F-60D2-435A-A40D-088B63E2201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3"/>
    <xdr:sp macro="" textlink="">
      <xdr:nvSpPr>
        <xdr:cNvPr id="6669" name="Text Box 610">
          <a:extLst>
            <a:ext uri="{FF2B5EF4-FFF2-40B4-BE49-F238E27FC236}">
              <a16:creationId xmlns:a16="http://schemas.microsoft.com/office/drawing/2014/main" id="{06899E84-0902-4C07-91AF-C73B8A7D8C94}"/>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670" name="Text Box 611">
          <a:extLst>
            <a:ext uri="{FF2B5EF4-FFF2-40B4-BE49-F238E27FC236}">
              <a16:creationId xmlns:a16="http://schemas.microsoft.com/office/drawing/2014/main" id="{3278DFA4-6C0B-4E3D-891D-1DEB589A282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671" name="Text Box 612">
          <a:extLst>
            <a:ext uri="{FF2B5EF4-FFF2-40B4-BE49-F238E27FC236}">
              <a16:creationId xmlns:a16="http://schemas.microsoft.com/office/drawing/2014/main" id="{B6853FF0-E401-4640-A9AA-AA26ABFF299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3"/>
    <xdr:sp macro="" textlink="">
      <xdr:nvSpPr>
        <xdr:cNvPr id="6672" name="Text Box 613">
          <a:extLst>
            <a:ext uri="{FF2B5EF4-FFF2-40B4-BE49-F238E27FC236}">
              <a16:creationId xmlns:a16="http://schemas.microsoft.com/office/drawing/2014/main" id="{76E44745-711B-4C25-BE0A-18F6643ED82B}"/>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673" name="Text Box 614">
          <a:extLst>
            <a:ext uri="{FF2B5EF4-FFF2-40B4-BE49-F238E27FC236}">
              <a16:creationId xmlns:a16="http://schemas.microsoft.com/office/drawing/2014/main" id="{461EFDA2-3ECA-4360-A0F3-B7879DBF4EB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674" name="Text Box 615">
          <a:extLst>
            <a:ext uri="{FF2B5EF4-FFF2-40B4-BE49-F238E27FC236}">
              <a16:creationId xmlns:a16="http://schemas.microsoft.com/office/drawing/2014/main" id="{0C60039B-327B-47C7-98E3-9E48D780ABC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3"/>
    <xdr:sp macro="" textlink="">
      <xdr:nvSpPr>
        <xdr:cNvPr id="6675" name="Text Box 616">
          <a:extLst>
            <a:ext uri="{FF2B5EF4-FFF2-40B4-BE49-F238E27FC236}">
              <a16:creationId xmlns:a16="http://schemas.microsoft.com/office/drawing/2014/main" id="{01953130-A0A5-4735-919E-B7FFE91D43E8}"/>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676" name="Text Box 617">
          <a:extLst>
            <a:ext uri="{FF2B5EF4-FFF2-40B4-BE49-F238E27FC236}">
              <a16:creationId xmlns:a16="http://schemas.microsoft.com/office/drawing/2014/main" id="{AE340D2E-457A-4681-A7C0-83E1E3F1360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677" name="Text Box 618">
          <a:extLst>
            <a:ext uri="{FF2B5EF4-FFF2-40B4-BE49-F238E27FC236}">
              <a16:creationId xmlns:a16="http://schemas.microsoft.com/office/drawing/2014/main" id="{8669F70E-D19D-4145-B189-EFC47571A12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3"/>
    <xdr:sp macro="" textlink="">
      <xdr:nvSpPr>
        <xdr:cNvPr id="6678" name="Text Box 619">
          <a:extLst>
            <a:ext uri="{FF2B5EF4-FFF2-40B4-BE49-F238E27FC236}">
              <a16:creationId xmlns:a16="http://schemas.microsoft.com/office/drawing/2014/main" id="{45A71EF5-813D-4B3E-960C-E0587CAF0064}"/>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679" name="Text Box 620">
          <a:extLst>
            <a:ext uri="{FF2B5EF4-FFF2-40B4-BE49-F238E27FC236}">
              <a16:creationId xmlns:a16="http://schemas.microsoft.com/office/drawing/2014/main" id="{F37F68CC-5523-473B-8315-74DE1EE97DC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680" name="Text Box 621">
          <a:extLst>
            <a:ext uri="{FF2B5EF4-FFF2-40B4-BE49-F238E27FC236}">
              <a16:creationId xmlns:a16="http://schemas.microsoft.com/office/drawing/2014/main" id="{7802F6A3-011A-48BA-AD53-A4DA84D24CF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3"/>
    <xdr:sp macro="" textlink="">
      <xdr:nvSpPr>
        <xdr:cNvPr id="6681" name="Text Box 622">
          <a:extLst>
            <a:ext uri="{FF2B5EF4-FFF2-40B4-BE49-F238E27FC236}">
              <a16:creationId xmlns:a16="http://schemas.microsoft.com/office/drawing/2014/main" id="{C7D6813A-81B8-416B-BD9F-7FA92C27F805}"/>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3"/>
    <xdr:sp macro="" textlink="">
      <xdr:nvSpPr>
        <xdr:cNvPr id="6682" name="Text Box 623">
          <a:extLst>
            <a:ext uri="{FF2B5EF4-FFF2-40B4-BE49-F238E27FC236}">
              <a16:creationId xmlns:a16="http://schemas.microsoft.com/office/drawing/2014/main" id="{38204281-E18B-4929-825F-0DDAFDF78F10}"/>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683" name="Text Box 624">
          <a:extLst>
            <a:ext uri="{FF2B5EF4-FFF2-40B4-BE49-F238E27FC236}">
              <a16:creationId xmlns:a16="http://schemas.microsoft.com/office/drawing/2014/main" id="{7B2E3858-3681-444D-93D3-562B80A6553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684" name="Text Box 625">
          <a:extLst>
            <a:ext uri="{FF2B5EF4-FFF2-40B4-BE49-F238E27FC236}">
              <a16:creationId xmlns:a16="http://schemas.microsoft.com/office/drawing/2014/main" id="{6539ED35-3369-48C0-80B5-608F93FB8FA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3"/>
    <xdr:sp macro="" textlink="">
      <xdr:nvSpPr>
        <xdr:cNvPr id="6685" name="Text Box 626">
          <a:extLst>
            <a:ext uri="{FF2B5EF4-FFF2-40B4-BE49-F238E27FC236}">
              <a16:creationId xmlns:a16="http://schemas.microsoft.com/office/drawing/2014/main" id="{8912E6CE-92CB-49C3-A14F-E85B149872D2}"/>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686" name="Text Box 627">
          <a:extLst>
            <a:ext uri="{FF2B5EF4-FFF2-40B4-BE49-F238E27FC236}">
              <a16:creationId xmlns:a16="http://schemas.microsoft.com/office/drawing/2014/main" id="{4DD6E512-AA63-4F63-823B-9509FDEDC76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687" name="Text Box 628">
          <a:extLst>
            <a:ext uri="{FF2B5EF4-FFF2-40B4-BE49-F238E27FC236}">
              <a16:creationId xmlns:a16="http://schemas.microsoft.com/office/drawing/2014/main" id="{265D8490-7C22-42C8-8EC1-467C68C3216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3"/>
    <xdr:sp macro="" textlink="">
      <xdr:nvSpPr>
        <xdr:cNvPr id="6688" name="Text Box 629">
          <a:extLst>
            <a:ext uri="{FF2B5EF4-FFF2-40B4-BE49-F238E27FC236}">
              <a16:creationId xmlns:a16="http://schemas.microsoft.com/office/drawing/2014/main" id="{8C63A09E-4FB2-47F2-A833-4A9C116EEC77}"/>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689" name="Text Box 630">
          <a:extLst>
            <a:ext uri="{FF2B5EF4-FFF2-40B4-BE49-F238E27FC236}">
              <a16:creationId xmlns:a16="http://schemas.microsoft.com/office/drawing/2014/main" id="{521CF1E0-F22D-4C88-BC56-77E650547B1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690" name="Text Box 631">
          <a:extLst>
            <a:ext uri="{FF2B5EF4-FFF2-40B4-BE49-F238E27FC236}">
              <a16:creationId xmlns:a16="http://schemas.microsoft.com/office/drawing/2014/main" id="{0AA6742E-5313-4CFD-AB75-B032F34B3DF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3"/>
    <xdr:sp macro="" textlink="">
      <xdr:nvSpPr>
        <xdr:cNvPr id="6691" name="Text Box 632">
          <a:extLst>
            <a:ext uri="{FF2B5EF4-FFF2-40B4-BE49-F238E27FC236}">
              <a16:creationId xmlns:a16="http://schemas.microsoft.com/office/drawing/2014/main" id="{3AFA80A6-DDE2-4638-B12C-896B41981354}"/>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3"/>
    <xdr:sp macro="" textlink="">
      <xdr:nvSpPr>
        <xdr:cNvPr id="6692" name="Text Box 633">
          <a:extLst>
            <a:ext uri="{FF2B5EF4-FFF2-40B4-BE49-F238E27FC236}">
              <a16:creationId xmlns:a16="http://schemas.microsoft.com/office/drawing/2014/main" id="{2E00B503-FDBA-4EBF-9FEB-589ADA9BDEC6}"/>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693" name="Text Box 634">
          <a:extLst>
            <a:ext uri="{FF2B5EF4-FFF2-40B4-BE49-F238E27FC236}">
              <a16:creationId xmlns:a16="http://schemas.microsoft.com/office/drawing/2014/main" id="{1ED78FA1-9600-4E23-9FE6-5A0C75C0C41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694" name="Text Box 635">
          <a:extLst>
            <a:ext uri="{FF2B5EF4-FFF2-40B4-BE49-F238E27FC236}">
              <a16:creationId xmlns:a16="http://schemas.microsoft.com/office/drawing/2014/main" id="{A8007CCF-4F5D-4EE2-94AC-94B06550E0C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3"/>
    <xdr:sp macro="" textlink="">
      <xdr:nvSpPr>
        <xdr:cNvPr id="6695" name="Text Box 636">
          <a:extLst>
            <a:ext uri="{FF2B5EF4-FFF2-40B4-BE49-F238E27FC236}">
              <a16:creationId xmlns:a16="http://schemas.microsoft.com/office/drawing/2014/main" id="{05563D69-4B36-424C-9D2F-693A867F89BA}"/>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696" name="Text Box 637">
          <a:extLst>
            <a:ext uri="{FF2B5EF4-FFF2-40B4-BE49-F238E27FC236}">
              <a16:creationId xmlns:a16="http://schemas.microsoft.com/office/drawing/2014/main" id="{BE9D7576-CC8E-44CB-BB73-C92B669AE59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697" name="Text Box 638">
          <a:extLst>
            <a:ext uri="{FF2B5EF4-FFF2-40B4-BE49-F238E27FC236}">
              <a16:creationId xmlns:a16="http://schemas.microsoft.com/office/drawing/2014/main" id="{B37D0AEE-2135-41B4-B30E-3FE4F589175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3"/>
    <xdr:sp macro="" textlink="">
      <xdr:nvSpPr>
        <xdr:cNvPr id="6698" name="Text Box 639">
          <a:extLst>
            <a:ext uri="{FF2B5EF4-FFF2-40B4-BE49-F238E27FC236}">
              <a16:creationId xmlns:a16="http://schemas.microsoft.com/office/drawing/2014/main" id="{AF305A3A-50F8-48C5-8AC6-055C7F37B86C}"/>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699" name="Text Box 640">
          <a:extLst>
            <a:ext uri="{FF2B5EF4-FFF2-40B4-BE49-F238E27FC236}">
              <a16:creationId xmlns:a16="http://schemas.microsoft.com/office/drawing/2014/main" id="{D761C430-7E5F-474B-B7A1-B89A1D88663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700" name="Text Box 641">
          <a:extLst>
            <a:ext uri="{FF2B5EF4-FFF2-40B4-BE49-F238E27FC236}">
              <a16:creationId xmlns:a16="http://schemas.microsoft.com/office/drawing/2014/main" id="{8E09BD72-C04E-47A5-870D-0E98EA5ECC48}"/>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3"/>
    <xdr:sp macro="" textlink="">
      <xdr:nvSpPr>
        <xdr:cNvPr id="6701" name="Text Box 642">
          <a:extLst>
            <a:ext uri="{FF2B5EF4-FFF2-40B4-BE49-F238E27FC236}">
              <a16:creationId xmlns:a16="http://schemas.microsoft.com/office/drawing/2014/main" id="{BE34F91C-622A-4E52-9F2D-EF29AF2EDAFF}"/>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702" name="Text Box 643">
          <a:extLst>
            <a:ext uri="{FF2B5EF4-FFF2-40B4-BE49-F238E27FC236}">
              <a16:creationId xmlns:a16="http://schemas.microsoft.com/office/drawing/2014/main" id="{B700A59E-FFAD-4A95-81D2-A15B1330545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703" name="Text Box 644">
          <a:extLst>
            <a:ext uri="{FF2B5EF4-FFF2-40B4-BE49-F238E27FC236}">
              <a16:creationId xmlns:a16="http://schemas.microsoft.com/office/drawing/2014/main" id="{4EB88491-3595-4F5B-9E6A-F1301A7980F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6704" name="Text Box 645">
          <a:extLst>
            <a:ext uri="{FF2B5EF4-FFF2-40B4-BE49-F238E27FC236}">
              <a16:creationId xmlns:a16="http://schemas.microsoft.com/office/drawing/2014/main" id="{DF288470-D1E7-4C45-B071-0B4B24D02C92}"/>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705" name="Text Box 646">
          <a:extLst>
            <a:ext uri="{FF2B5EF4-FFF2-40B4-BE49-F238E27FC236}">
              <a16:creationId xmlns:a16="http://schemas.microsoft.com/office/drawing/2014/main" id="{2E5AB3F1-4375-44C4-90D7-1997A2FFB24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706" name="Text Box 647">
          <a:extLst>
            <a:ext uri="{FF2B5EF4-FFF2-40B4-BE49-F238E27FC236}">
              <a16:creationId xmlns:a16="http://schemas.microsoft.com/office/drawing/2014/main" id="{AE28E20A-8F9B-4CDF-8201-5AE18534D8B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6707" name="Text Box 648">
          <a:extLst>
            <a:ext uri="{FF2B5EF4-FFF2-40B4-BE49-F238E27FC236}">
              <a16:creationId xmlns:a16="http://schemas.microsoft.com/office/drawing/2014/main" id="{59C45521-6022-417B-B5AC-0622E6231824}"/>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708" name="Text Box 649">
          <a:extLst>
            <a:ext uri="{FF2B5EF4-FFF2-40B4-BE49-F238E27FC236}">
              <a16:creationId xmlns:a16="http://schemas.microsoft.com/office/drawing/2014/main" id="{F5391566-234C-4B0F-85EA-B6F142AEBB6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709" name="Text Box 650">
          <a:extLst>
            <a:ext uri="{FF2B5EF4-FFF2-40B4-BE49-F238E27FC236}">
              <a16:creationId xmlns:a16="http://schemas.microsoft.com/office/drawing/2014/main" id="{CF452B00-8502-45B3-B184-AE3AA01082C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6710" name="Text Box 651">
          <a:extLst>
            <a:ext uri="{FF2B5EF4-FFF2-40B4-BE49-F238E27FC236}">
              <a16:creationId xmlns:a16="http://schemas.microsoft.com/office/drawing/2014/main" id="{4ADB0D0D-F38D-4E6D-A4ED-5C1CCDD72BBC}"/>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6711" name="Text Box 652">
          <a:extLst>
            <a:ext uri="{FF2B5EF4-FFF2-40B4-BE49-F238E27FC236}">
              <a16:creationId xmlns:a16="http://schemas.microsoft.com/office/drawing/2014/main" id="{AC69B067-A1DD-4A12-BE98-B79D7F3EF06C}"/>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712" name="Text Box 653">
          <a:extLst>
            <a:ext uri="{FF2B5EF4-FFF2-40B4-BE49-F238E27FC236}">
              <a16:creationId xmlns:a16="http://schemas.microsoft.com/office/drawing/2014/main" id="{2402309A-30DD-4CDB-A587-FA928E95C63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713" name="Text Box 654">
          <a:extLst>
            <a:ext uri="{FF2B5EF4-FFF2-40B4-BE49-F238E27FC236}">
              <a16:creationId xmlns:a16="http://schemas.microsoft.com/office/drawing/2014/main" id="{8A889465-FAE0-427B-9F91-8C6CFD75F7F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6714" name="Text Box 655">
          <a:extLst>
            <a:ext uri="{FF2B5EF4-FFF2-40B4-BE49-F238E27FC236}">
              <a16:creationId xmlns:a16="http://schemas.microsoft.com/office/drawing/2014/main" id="{672F19B7-8195-4BF7-9961-801D8E45FB4C}"/>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715" name="Text Box 656">
          <a:extLst>
            <a:ext uri="{FF2B5EF4-FFF2-40B4-BE49-F238E27FC236}">
              <a16:creationId xmlns:a16="http://schemas.microsoft.com/office/drawing/2014/main" id="{796D5C5A-5DD3-40B5-8571-48DB66F1D91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716" name="Text Box 657">
          <a:extLst>
            <a:ext uri="{FF2B5EF4-FFF2-40B4-BE49-F238E27FC236}">
              <a16:creationId xmlns:a16="http://schemas.microsoft.com/office/drawing/2014/main" id="{AFA99365-ACF9-4916-80F2-683FB0C1821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6717" name="Text Box 658">
          <a:extLst>
            <a:ext uri="{FF2B5EF4-FFF2-40B4-BE49-F238E27FC236}">
              <a16:creationId xmlns:a16="http://schemas.microsoft.com/office/drawing/2014/main" id="{D2005957-C867-4FA4-838D-71165D0BFE79}"/>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718" name="Text Box 659">
          <a:extLst>
            <a:ext uri="{FF2B5EF4-FFF2-40B4-BE49-F238E27FC236}">
              <a16:creationId xmlns:a16="http://schemas.microsoft.com/office/drawing/2014/main" id="{B19A627E-2572-4B6B-A66A-83C18D1E714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719" name="Text Box 660">
          <a:extLst>
            <a:ext uri="{FF2B5EF4-FFF2-40B4-BE49-F238E27FC236}">
              <a16:creationId xmlns:a16="http://schemas.microsoft.com/office/drawing/2014/main" id="{CA73C218-368E-4D92-8993-DC14822ACF4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6720" name="Text Box 661">
          <a:extLst>
            <a:ext uri="{FF2B5EF4-FFF2-40B4-BE49-F238E27FC236}">
              <a16:creationId xmlns:a16="http://schemas.microsoft.com/office/drawing/2014/main" id="{6CA02939-6968-42D8-B212-6DAD2566BF6D}"/>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721" name="Text Box 662">
          <a:extLst>
            <a:ext uri="{FF2B5EF4-FFF2-40B4-BE49-F238E27FC236}">
              <a16:creationId xmlns:a16="http://schemas.microsoft.com/office/drawing/2014/main" id="{502A66ED-74E1-4337-94F2-841B58E41C8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722" name="Text Box 663">
          <a:extLst>
            <a:ext uri="{FF2B5EF4-FFF2-40B4-BE49-F238E27FC236}">
              <a16:creationId xmlns:a16="http://schemas.microsoft.com/office/drawing/2014/main" id="{CA484733-BA92-4F92-B0A9-2F514404AD0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6723" name="Text Box 664">
          <a:extLst>
            <a:ext uri="{FF2B5EF4-FFF2-40B4-BE49-F238E27FC236}">
              <a16:creationId xmlns:a16="http://schemas.microsoft.com/office/drawing/2014/main" id="{0B5F453A-A4DD-4000-A84F-26851536705D}"/>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724" name="Text Box 665">
          <a:extLst>
            <a:ext uri="{FF2B5EF4-FFF2-40B4-BE49-F238E27FC236}">
              <a16:creationId xmlns:a16="http://schemas.microsoft.com/office/drawing/2014/main" id="{087E175C-C559-41B1-993A-39E7BC23FA9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725" name="Text Box 666">
          <a:extLst>
            <a:ext uri="{FF2B5EF4-FFF2-40B4-BE49-F238E27FC236}">
              <a16:creationId xmlns:a16="http://schemas.microsoft.com/office/drawing/2014/main" id="{C7279D1C-920E-4D3B-9864-E84DEBA9542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6726" name="Text Box 667">
          <a:extLst>
            <a:ext uri="{FF2B5EF4-FFF2-40B4-BE49-F238E27FC236}">
              <a16:creationId xmlns:a16="http://schemas.microsoft.com/office/drawing/2014/main" id="{36DF491D-AD98-463A-9FEC-DD4E5F7F3ADB}"/>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727" name="Text Box 668">
          <a:extLst>
            <a:ext uri="{FF2B5EF4-FFF2-40B4-BE49-F238E27FC236}">
              <a16:creationId xmlns:a16="http://schemas.microsoft.com/office/drawing/2014/main" id="{71B3BAB7-A529-4B15-B468-308430C4129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728" name="Text Box 669">
          <a:extLst>
            <a:ext uri="{FF2B5EF4-FFF2-40B4-BE49-F238E27FC236}">
              <a16:creationId xmlns:a16="http://schemas.microsoft.com/office/drawing/2014/main" id="{946CBD7D-F2CA-4A30-902F-2326FB9B080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6729" name="Text Box 670">
          <a:extLst>
            <a:ext uri="{FF2B5EF4-FFF2-40B4-BE49-F238E27FC236}">
              <a16:creationId xmlns:a16="http://schemas.microsoft.com/office/drawing/2014/main" id="{85371AE8-CC64-4E96-A7F4-62990CF0166C}"/>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6730" name="Text Box 671">
          <a:extLst>
            <a:ext uri="{FF2B5EF4-FFF2-40B4-BE49-F238E27FC236}">
              <a16:creationId xmlns:a16="http://schemas.microsoft.com/office/drawing/2014/main" id="{1F279752-9FF1-4FBB-BBCD-63C18308A108}"/>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731" name="Text Box 672">
          <a:extLst>
            <a:ext uri="{FF2B5EF4-FFF2-40B4-BE49-F238E27FC236}">
              <a16:creationId xmlns:a16="http://schemas.microsoft.com/office/drawing/2014/main" id="{B38FEA45-A607-4645-A93C-7892E67A1B3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732" name="Text Box 673">
          <a:extLst>
            <a:ext uri="{FF2B5EF4-FFF2-40B4-BE49-F238E27FC236}">
              <a16:creationId xmlns:a16="http://schemas.microsoft.com/office/drawing/2014/main" id="{6F611C67-7857-4042-8061-4952631155F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6733" name="Text Box 674">
          <a:extLst>
            <a:ext uri="{FF2B5EF4-FFF2-40B4-BE49-F238E27FC236}">
              <a16:creationId xmlns:a16="http://schemas.microsoft.com/office/drawing/2014/main" id="{0C2903CB-3DD2-4A29-8CC7-13841088C661}"/>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734" name="Text Box 675">
          <a:extLst>
            <a:ext uri="{FF2B5EF4-FFF2-40B4-BE49-F238E27FC236}">
              <a16:creationId xmlns:a16="http://schemas.microsoft.com/office/drawing/2014/main" id="{B652A568-F6CB-41F2-A82F-507B24E2420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735" name="Text Box 676">
          <a:extLst>
            <a:ext uri="{FF2B5EF4-FFF2-40B4-BE49-F238E27FC236}">
              <a16:creationId xmlns:a16="http://schemas.microsoft.com/office/drawing/2014/main" id="{F2FEFED4-4735-4AFF-8A5D-2472884CF1E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6736" name="Text Box 677">
          <a:extLst>
            <a:ext uri="{FF2B5EF4-FFF2-40B4-BE49-F238E27FC236}">
              <a16:creationId xmlns:a16="http://schemas.microsoft.com/office/drawing/2014/main" id="{9E329F91-B02C-4F35-B57B-4BC973C29E34}"/>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737" name="Text Box 678">
          <a:extLst>
            <a:ext uri="{FF2B5EF4-FFF2-40B4-BE49-F238E27FC236}">
              <a16:creationId xmlns:a16="http://schemas.microsoft.com/office/drawing/2014/main" id="{77212AED-962F-43B1-BFFE-AE8C734451A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738" name="Text Box 679">
          <a:extLst>
            <a:ext uri="{FF2B5EF4-FFF2-40B4-BE49-F238E27FC236}">
              <a16:creationId xmlns:a16="http://schemas.microsoft.com/office/drawing/2014/main" id="{925CD81C-9EC0-44F0-BD69-0F2CC08B182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6739" name="Text Box 680">
          <a:extLst>
            <a:ext uri="{FF2B5EF4-FFF2-40B4-BE49-F238E27FC236}">
              <a16:creationId xmlns:a16="http://schemas.microsoft.com/office/drawing/2014/main" id="{534812B0-7E18-46DF-84A6-52DC913DE80C}"/>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740" name="Text Box 681">
          <a:extLst>
            <a:ext uri="{FF2B5EF4-FFF2-40B4-BE49-F238E27FC236}">
              <a16:creationId xmlns:a16="http://schemas.microsoft.com/office/drawing/2014/main" id="{69688AE5-3104-44B8-9055-41B94A2557E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741" name="Text Box 682">
          <a:extLst>
            <a:ext uri="{FF2B5EF4-FFF2-40B4-BE49-F238E27FC236}">
              <a16:creationId xmlns:a16="http://schemas.microsoft.com/office/drawing/2014/main" id="{B1978CFE-CB6E-4EE9-A744-9927FEADD47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5"/>
    <xdr:sp macro="" textlink="">
      <xdr:nvSpPr>
        <xdr:cNvPr id="6742" name="Text Box 683">
          <a:extLst>
            <a:ext uri="{FF2B5EF4-FFF2-40B4-BE49-F238E27FC236}">
              <a16:creationId xmlns:a16="http://schemas.microsoft.com/office/drawing/2014/main" id="{4A3BC666-8F0E-4DA8-8CA7-0621739CACA0}"/>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743" name="Text Box 684">
          <a:extLst>
            <a:ext uri="{FF2B5EF4-FFF2-40B4-BE49-F238E27FC236}">
              <a16:creationId xmlns:a16="http://schemas.microsoft.com/office/drawing/2014/main" id="{3E915BF2-3116-493A-AF15-4D94CA937D4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744" name="Text Box 685">
          <a:extLst>
            <a:ext uri="{FF2B5EF4-FFF2-40B4-BE49-F238E27FC236}">
              <a16:creationId xmlns:a16="http://schemas.microsoft.com/office/drawing/2014/main" id="{EFF7EC0C-246D-4073-8C63-53EA6A4B2BF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5"/>
    <xdr:sp macro="" textlink="">
      <xdr:nvSpPr>
        <xdr:cNvPr id="6745" name="Text Box 686">
          <a:extLst>
            <a:ext uri="{FF2B5EF4-FFF2-40B4-BE49-F238E27FC236}">
              <a16:creationId xmlns:a16="http://schemas.microsoft.com/office/drawing/2014/main" id="{F18DE13C-6E26-45CA-85DB-71DA9B32362B}"/>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746" name="Text Box 687">
          <a:extLst>
            <a:ext uri="{FF2B5EF4-FFF2-40B4-BE49-F238E27FC236}">
              <a16:creationId xmlns:a16="http://schemas.microsoft.com/office/drawing/2014/main" id="{1026FC9E-41C4-4A47-9F66-749B2A4B7798}"/>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747" name="Text Box 688">
          <a:extLst>
            <a:ext uri="{FF2B5EF4-FFF2-40B4-BE49-F238E27FC236}">
              <a16:creationId xmlns:a16="http://schemas.microsoft.com/office/drawing/2014/main" id="{F98A9516-7134-4A11-A031-847195BE807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5"/>
    <xdr:sp macro="" textlink="">
      <xdr:nvSpPr>
        <xdr:cNvPr id="6748" name="Text Box 689">
          <a:extLst>
            <a:ext uri="{FF2B5EF4-FFF2-40B4-BE49-F238E27FC236}">
              <a16:creationId xmlns:a16="http://schemas.microsoft.com/office/drawing/2014/main" id="{17D3B42F-61B2-47E6-8720-1E047BE60ECE}"/>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5"/>
    <xdr:sp macro="" textlink="">
      <xdr:nvSpPr>
        <xdr:cNvPr id="6749" name="Text Box 690">
          <a:extLst>
            <a:ext uri="{FF2B5EF4-FFF2-40B4-BE49-F238E27FC236}">
              <a16:creationId xmlns:a16="http://schemas.microsoft.com/office/drawing/2014/main" id="{F3F83701-E6D6-4AA3-A366-7D6DBA2EC03F}"/>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750" name="Text Box 691">
          <a:extLst>
            <a:ext uri="{FF2B5EF4-FFF2-40B4-BE49-F238E27FC236}">
              <a16:creationId xmlns:a16="http://schemas.microsoft.com/office/drawing/2014/main" id="{E53144B8-54C8-41EC-AC80-29B7B9B2418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751" name="Text Box 692">
          <a:extLst>
            <a:ext uri="{FF2B5EF4-FFF2-40B4-BE49-F238E27FC236}">
              <a16:creationId xmlns:a16="http://schemas.microsoft.com/office/drawing/2014/main" id="{AF802CDA-C5D5-465A-AA49-BB433CDD41F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5"/>
    <xdr:sp macro="" textlink="">
      <xdr:nvSpPr>
        <xdr:cNvPr id="6752" name="Text Box 693">
          <a:extLst>
            <a:ext uri="{FF2B5EF4-FFF2-40B4-BE49-F238E27FC236}">
              <a16:creationId xmlns:a16="http://schemas.microsoft.com/office/drawing/2014/main" id="{40B14E5B-0663-40BF-B098-14E734951194}"/>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753" name="Text Box 694">
          <a:extLst>
            <a:ext uri="{FF2B5EF4-FFF2-40B4-BE49-F238E27FC236}">
              <a16:creationId xmlns:a16="http://schemas.microsoft.com/office/drawing/2014/main" id="{AB19CFE6-3F80-4619-BAEB-DC5C3F84799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754" name="Text Box 695">
          <a:extLst>
            <a:ext uri="{FF2B5EF4-FFF2-40B4-BE49-F238E27FC236}">
              <a16:creationId xmlns:a16="http://schemas.microsoft.com/office/drawing/2014/main" id="{61BF5A32-7595-4BB7-A642-C2D783708B7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5"/>
    <xdr:sp macro="" textlink="">
      <xdr:nvSpPr>
        <xdr:cNvPr id="6755" name="Text Box 696">
          <a:extLst>
            <a:ext uri="{FF2B5EF4-FFF2-40B4-BE49-F238E27FC236}">
              <a16:creationId xmlns:a16="http://schemas.microsoft.com/office/drawing/2014/main" id="{468A6A0F-AB34-452E-973A-585DDBB74D51}"/>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756" name="Text Box 697">
          <a:extLst>
            <a:ext uri="{FF2B5EF4-FFF2-40B4-BE49-F238E27FC236}">
              <a16:creationId xmlns:a16="http://schemas.microsoft.com/office/drawing/2014/main" id="{F270B12C-B200-4679-BD8A-25B5252846C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757" name="Text Box 698">
          <a:extLst>
            <a:ext uri="{FF2B5EF4-FFF2-40B4-BE49-F238E27FC236}">
              <a16:creationId xmlns:a16="http://schemas.microsoft.com/office/drawing/2014/main" id="{37180CBE-7C88-4F50-831A-66F75109200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5"/>
    <xdr:sp macro="" textlink="">
      <xdr:nvSpPr>
        <xdr:cNvPr id="6758" name="Text Box 699">
          <a:extLst>
            <a:ext uri="{FF2B5EF4-FFF2-40B4-BE49-F238E27FC236}">
              <a16:creationId xmlns:a16="http://schemas.microsoft.com/office/drawing/2014/main" id="{103AEE0D-B58E-44A4-82EB-B7B5F3D86D2C}"/>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6759" name="Text Box 700">
          <a:extLst>
            <a:ext uri="{FF2B5EF4-FFF2-40B4-BE49-F238E27FC236}">
              <a16:creationId xmlns:a16="http://schemas.microsoft.com/office/drawing/2014/main" id="{24D73C63-8BAD-443C-AFCD-33C9EAE23B40}"/>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760" name="Text Box 701">
          <a:extLst>
            <a:ext uri="{FF2B5EF4-FFF2-40B4-BE49-F238E27FC236}">
              <a16:creationId xmlns:a16="http://schemas.microsoft.com/office/drawing/2014/main" id="{523B8C9E-B56A-4A78-B8EA-6E68D9808C0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761" name="Text Box 702">
          <a:extLst>
            <a:ext uri="{FF2B5EF4-FFF2-40B4-BE49-F238E27FC236}">
              <a16:creationId xmlns:a16="http://schemas.microsoft.com/office/drawing/2014/main" id="{1E8EBF37-7237-45A6-907B-4A2F3AF118F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6762" name="Text Box 703">
          <a:extLst>
            <a:ext uri="{FF2B5EF4-FFF2-40B4-BE49-F238E27FC236}">
              <a16:creationId xmlns:a16="http://schemas.microsoft.com/office/drawing/2014/main" id="{161E33DA-CF64-4509-8476-4C5382FC7C16}"/>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763" name="Text Box 704">
          <a:extLst>
            <a:ext uri="{FF2B5EF4-FFF2-40B4-BE49-F238E27FC236}">
              <a16:creationId xmlns:a16="http://schemas.microsoft.com/office/drawing/2014/main" id="{63A0FB06-4F09-4D9C-8F07-2F00826376D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764" name="Text Box 705">
          <a:extLst>
            <a:ext uri="{FF2B5EF4-FFF2-40B4-BE49-F238E27FC236}">
              <a16:creationId xmlns:a16="http://schemas.microsoft.com/office/drawing/2014/main" id="{5189EEA7-E5FD-4D8F-884F-9ACE39A4DAB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6765" name="Text Box 706">
          <a:extLst>
            <a:ext uri="{FF2B5EF4-FFF2-40B4-BE49-F238E27FC236}">
              <a16:creationId xmlns:a16="http://schemas.microsoft.com/office/drawing/2014/main" id="{F0D76FDF-931A-45CE-92B0-28E21D74C7AE}"/>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6766" name="Text Box 707">
          <a:extLst>
            <a:ext uri="{FF2B5EF4-FFF2-40B4-BE49-F238E27FC236}">
              <a16:creationId xmlns:a16="http://schemas.microsoft.com/office/drawing/2014/main" id="{F894D7E8-2C70-470F-A7B1-6C3EC5CE646C}"/>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767" name="Text Box 708">
          <a:extLst>
            <a:ext uri="{FF2B5EF4-FFF2-40B4-BE49-F238E27FC236}">
              <a16:creationId xmlns:a16="http://schemas.microsoft.com/office/drawing/2014/main" id="{89BAA347-BC58-41B2-B82A-AA23CE3AA81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768" name="Text Box 709">
          <a:extLst>
            <a:ext uri="{FF2B5EF4-FFF2-40B4-BE49-F238E27FC236}">
              <a16:creationId xmlns:a16="http://schemas.microsoft.com/office/drawing/2014/main" id="{9EED4780-A56C-4BCB-BBD7-127C8EC35CE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6769" name="Text Box 710">
          <a:extLst>
            <a:ext uri="{FF2B5EF4-FFF2-40B4-BE49-F238E27FC236}">
              <a16:creationId xmlns:a16="http://schemas.microsoft.com/office/drawing/2014/main" id="{57198B60-52E4-4619-BE5D-E15CBEA9AEDF}"/>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770" name="Text Box 711">
          <a:extLst>
            <a:ext uri="{FF2B5EF4-FFF2-40B4-BE49-F238E27FC236}">
              <a16:creationId xmlns:a16="http://schemas.microsoft.com/office/drawing/2014/main" id="{9FD53CBC-D62B-4E3A-9451-139BEA8916D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771" name="Text Box 712">
          <a:extLst>
            <a:ext uri="{FF2B5EF4-FFF2-40B4-BE49-F238E27FC236}">
              <a16:creationId xmlns:a16="http://schemas.microsoft.com/office/drawing/2014/main" id="{B219986D-86B8-4814-977D-50C8BEEE5BE8}"/>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6772" name="Text Box 713">
          <a:extLst>
            <a:ext uri="{FF2B5EF4-FFF2-40B4-BE49-F238E27FC236}">
              <a16:creationId xmlns:a16="http://schemas.microsoft.com/office/drawing/2014/main" id="{95246F93-5F33-43D4-864F-E5BBED6B6401}"/>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773" name="Text Box 714">
          <a:extLst>
            <a:ext uri="{FF2B5EF4-FFF2-40B4-BE49-F238E27FC236}">
              <a16:creationId xmlns:a16="http://schemas.microsoft.com/office/drawing/2014/main" id="{8E241436-53C7-4CA8-9D2D-F61ED60EDB7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774" name="Text Box 715">
          <a:extLst>
            <a:ext uri="{FF2B5EF4-FFF2-40B4-BE49-F238E27FC236}">
              <a16:creationId xmlns:a16="http://schemas.microsoft.com/office/drawing/2014/main" id="{0E6B90ED-1E3A-4A50-9500-6C432D8D7BB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6775" name="Text Box 716">
          <a:extLst>
            <a:ext uri="{FF2B5EF4-FFF2-40B4-BE49-F238E27FC236}">
              <a16:creationId xmlns:a16="http://schemas.microsoft.com/office/drawing/2014/main" id="{560F0178-EA36-4915-934B-61782912B368}"/>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6776" name="Text Box 717">
          <a:extLst>
            <a:ext uri="{FF2B5EF4-FFF2-40B4-BE49-F238E27FC236}">
              <a16:creationId xmlns:a16="http://schemas.microsoft.com/office/drawing/2014/main" id="{DE8826D2-D022-418E-B137-9FE4D0E32AA0}"/>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777" name="Text Box 718">
          <a:extLst>
            <a:ext uri="{FF2B5EF4-FFF2-40B4-BE49-F238E27FC236}">
              <a16:creationId xmlns:a16="http://schemas.microsoft.com/office/drawing/2014/main" id="{50A59C49-C73A-4DC8-83E4-6B8028A17D8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778" name="Text Box 719">
          <a:extLst>
            <a:ext uri="{FF2B5EF4-FFF2-40B4-BE49-F238E27FC236}">
              <a16:creationId xmlns:a16="http://schemas.microsoft.com/office/drawing/2014/main" id="{CD017712-20ED-4551-B3FA-82BCE74D2B9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6779" name="Text Box 720">
          <a:extLst>
            <a:ext uri="{FF2B5EF4-FFF2-40B4-BE49-F238E27FC236}">
              <a16:creationId xmlns:a16="http://schemas.microsoft.com/office/drawing/2014/main" id="{1536FB79-CC23-4D3E-8544-C5E982BFD626}"/>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780" name="Text Box 721">
          <a:extLst>
            <a:ext uri="{FF2B5EF4-FFF2-40B4-BE49-F238E27FC236}">
              <a16:creationId xmlns:a16="http://schemas.microsoft.com/office/drawing/2014/main" id="{AD495D50-5963-4CC5-828D-18CC27A8122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781" name="Text Box 722">
          <a:extLst>
            <a:ext uri="{FF2B5EF4-FFF2-40B4-BE49-F238E27FC236}">
              <a16:creationId xmlns:a16="http://schemas.microsoft.com/office/drawing/2014/main" id="{A206C1F4-9D5F-4418-B7CA-8F6C57BADC3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6782" name="Text Box 723">
          <a:extLst>
            <a:ext uri="{FF2B5EF4-FFF2-40B4-BE49-F238E27FC236}">
              <a16:creationId xmlns:a16="http://schemas.microsoft.com/office/drawing/2014/main" id="{866FF3A7-879B-450E-85B3-226E2960A0A8}"/>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6783" name="Text Box 724">
          <a:extLst>
            <a:ext uri="{FF2B5EF4-FFF2-40B4-BE49-F238E27FC236}">
              <a16:creationId xmlns:a16="http://schemas.microsoft.com/office/drawing/2014/main" id="{94D5BD15-4137-4731-B356-08ADF4D25FE7}"/>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784" name="Text Box 725">
          <a:extLst>
            <a:ext uri="{FF2B5EF4-FFF2-40B4-BE49-F238E27FC236}">
              <a16:creationId xmlns:a16="http://schemas.microsoft.com/office/drawing/2014/main" id="{41BC941D-2B8C-4D29-87CE-8EB033DBDE4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785" name="Text Box 726">
          <a:extLst>
            <a:ext uri="{FF2B5EF4-FFF2-40B4-BE49-F238E27FC236}">
              <a16:creationId xmlns:a16="http://schemas.microsoft.com/office/drawing/2014/main" id="{C3B4A1F6-DE30-428E-9089-0B54741D9F0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6786" name="Text Box 727">
          <a:extLst>
            <a:ext uri="{FF2B5EF4-FFF2-40B4-BE49-F238E27FC236}">
              <a16:creationId xmlns:a16="http://schemas.microsoft.com/office/drawing/2014/main" id="{A9133C35-4F0C-443D-ABF8-F45CCC642300}"/>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787" name="Text Box 728">
          <a:extLst>
            <a:ext uri="{FF2B5EF4-FFF2-40B4-BE49-F238E27FC236}">
              <a16:creationId xmlns:a16="http://schemas.microsoft.com/office/drawing/2014/main" id="{A08C1C66-2DF6-4374-A7F4-44B36FC846D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788" name="Text Box 729">
          <a:extLst>
            <a:ext uri="{FF2B5EF4-FFF2-40B4-BE49-F238E27FC236}">
              <a16:creationId xmlns:a16="http://schemas.microsoft.com/office/drawing/2014/main" id="{99E26371-E618-4CA8-AEE6-D9FE7BA9BBB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6789" name="Text Box 730">
          <a:extLst>
            <a:ext uri="{FF2B5EF4-FFF2-40B4-BE49-F238E27FC236}">
              <a16:creationId xmlns:a16="http://schemas.microsoft.com/office/drawing/2014/main" id="{10F5E03B-1E95-4E07-A738-31E945B11FC6}"/>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790" name="Text Box 731">
          <a:extLst>
            <a:ext uri="{FF2B5EF4-FFF2-40B4-BE49-F238E27FC236}">
              <a16:creationId xmlns:a16="http://schemas.microsoft.com/office/drawing/2014/main" id="{29DA9599-76C6-42E7-A2D2-F2A1E07B864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791" name="Text Box 732">
          <a:extLst>
            <a:ext uri="{FF2B5EF4-FFF2-40B4-BE49-F238E27FC236}">
              <a16:creationId xmlns:a16="http://schemas.microsoft.com/office/drawing/2014/main" id="{9925A258-041C-40A0-BA97-5FFC9341EBE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6792" name="Text Box 733">
          <a:extLst>
            <a:ext uri="{FF2B5EF4-FFF2-40B4-BE49-F238E27FC236}">
              <a16:creationId xmlns:a16="http://schemas.microsoft.com/office/drawing/2014/main" id="{D874FEB3-B62A-4EC6-9590-8DB4190E1688}"/>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5"/>
    <xdr:sp macro="" textlink="">
      <xdr:nvSpPr>
        <xdr:cNvPr id="6793" name="Text Box 734">
          <a:extLst>
            <a:ext uri="{FF2B5EF4-FFF2-40B4-BE49-F238E27FC236}">
              <a16:creationId xmlns:a16="http://schemas.microsoft.com/office/drawing/2014/main" id="{3833762E-5422-40E0-9000-D6BB1212DA87}"/>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794" name="Text Box 735">
          <a:extLst>
            <a:ext uri="{FF2B5EF4-FFF2-40B4-BE49-F238E27FC236}">
              <a16:creationId xmlns:a16="http://schemas.microsoft.com/office/drawing/2014/main" id="{35ABA1BC-E0EA-4744-9D26-4410337359D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795" name="Text Box 736">
          <a:extLst>
            <a:ext uri="{FF2B5EF4-FFF2-40B4-BE49-F238E27FC236}">
              <a16:creationId xmlns:a16="http://schemas.microsoft.com/office/drawing/2014/main" id="{6938472B-77B0-4781-8CBA-3CA59634CCD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5"/>
    <xdr:sp macro="" textlink="">
      <xdr:nvSpPr>
        <xdr:cNvPr id="6796" name="Text Box 737">
          <a:extLst>
            <a:ext uri="{FF2B5EF4-FFF2-40B4-BE49-F238E27FC236}">
              <a16:creationId xmlns:a16="http://schemas.microsoft.com/office/drawing/2014/main" id="{F5C5AF85-4002-4E00-A1D3-81A8ABA3A59C}"/>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797" name="Text Box 738">
          <a:extLst>
            <a:ext uri="{FF2B5EF4-FFF2-40B4-BE49-F238E27FC236}">
              <a16:creationId xmlns:a16="http://schemas.microsoft.com/office/drawing/2014/main" id="{E70FE82C-DA42-4042-B721-8349C065871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798" name="Text Box 739">
          <a:extLst>
            <a:ext uri="{FF2B5EF4-FFF2-40B4-BE49-F238E27FC236}">
              <a16:creationId xmlns:a16="http://schemas.microsoft.com/office/drawing/2014/main" id="{81532B6B-84A3-4BD4-8532-3A29213F4A3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5"/>
    <xdr:sp macro="" textlink="">
      <xdr:nvSpPr>
        <xdr:cNvPr id="6799" name="Text Box 740">
          <a:extLst>
            <a:ext uri="{FF2B5EF4-FFF2-40B4-BE49-F238E27FC236}">
              <a16:creationId xmlns:a16="http://schemas.microsoft.com/office/drawing/2014/main" id="{F5E3E878-5DAA-4078-A46F-21EE5D9BC2F8}"/>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5"/>
    <xdr:sp macro="" textlink="">
      <xdr:nvSpPr>
        <xdr:cNvPr id="6800" name="Text Box 741">
          <a:extLst>
            <a:ext uri="{FF2B5EF4-FFF2-40B4-BE49-F238E27FC236}">
              <a16:creationId xmlns:a16="http://schemas.microsoft.com/office/drawing/2014/main" id="{0B392554-54BE-426F-9515-400AB900488D}"/>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801" name="Text Box 742">
          <a:extLst>
            <a:ext uri="{FF2B5EF4-FFF2-40B4-BE49-F238E27FC236}">
              <a16:creationId xmlns:a16="http://schemas.microsoft.com/office/drawing/2014/main" id="{E365333A-692B-4B90-B941-0C36C714C94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802" name="Text Box 743">
          <a:extLst>
            <a:ext uri="{FF2B5EF4-FFF2-40B4-BE49-F238E27FC236}">
              <a16:creationId xmlns:a16="http://schemas.microsoft.com/office/drawing/2014/main" id="{9BEE0C79-49F0-4556-980F-277172C1B0B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5"/>
    <xdr:sp macro="" textlink="">
      <xdr:nvSpPr>
        <xdr:cNvPr id="6803" name="Text Box 744">
          <a:extLst>
            <a:ext uri="{FF2B5EF4-FFF2-40B4-BE49-F238E27FC236}">
              <a16:creationId xmlns:a16="http://schemas.microsoft.com/office/drawing/2014/main" id="{8D8BE520-E44B-44CB-B774-DE1024E7EFE0}"/>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804" name="Text Box 745">
          <a:extLst>
            <a:ext uri="{FF2B5EF4-FFF2-40B4-BE49-F238E27FC236}">
              <a16:creationId xmlns:a16="http://schemas.microsoft.com/office/drawing/2014/main" id="{8A4966A6-3B7B-446F-9C8A-31BEF762113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805" name="Text Box 746">
          <a:extLst>
            <a:ext uri="{FF2B5EF4-FFF2-40B4-BE49-F238E27FC236}">
              <a16:creationId xmlns:a16="http://schemas.microsoft.com/office/drawing/2014/main" id="{7829FCF3-16FF-44AF-85D6-39C5E661241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5"/>
    <xdr:sp macro="" textlink="">
      <xdr:nvSpPr>
        <xdr:cNvPr id="6806" name="Text Box 747">
          <a:extLst>
            <a:ext uri="{FF2B5EF4-FFF2-40B4-BE49-F238E27FC236}">
              <a16:creationId xmlns:a16="http://schemas.microsoft.com/office/drawing/2014/main" id="{0560E9AD-5D6A-4655-806D-7A9F547B2B50}"/>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807" name="Text Box 748">
          <a:extLst>
            <a:ext uri="{FF2B5EF4-FFF2-40B4-BE49-F238E27FC236}">
              <a16:creationId xmlns:a16="http://schemas.microsoft.com/office/drawing/2014/main" id="{D2F7D778-81BB-44AE-A6B2-F887CF44EFC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808" name="Text Box 749">
          <a:extLst>
            <a:ext uri="{FF2B5EF4-FFF2-40B4-BE49-F238E27FC236}">
              <a16:creationId xmlns:a16="http://schemas.microsoft.com/office/drawing/2014/main" id="{14A1E5FA-7811-46D7-B531-2EDD508D7D4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5"/>
    <xdr:sp macro="" textlink="">
      <xdr:nvSpPr>
        <xdr:cNvPr id="6809" name="Text Box 750">
          <a:extLst>
            <a:ext uri="{FF2B5EF4-FFF2-40B4-BE49-F238E27FC236}">
              <a16:creationId xmlns:a16="http://schemas.microsoft.com/office/drawing/2014/main" id="{374E8D9D-FA3F-4A5D-B89F-AC0E2CA18335}"/>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810" name="Text Box 751">
          <a:extLst>
            <a:ext uri="{FF2B5EF4-FFF2-40B4-BE49-F238E27FC236}">
              <a16:creationId xmlns:a16="http://schemas.microsoft.com/office/drawing/2014/main" id="{4EE0B066-EE8E-4696-B5D5-33021AE1C9F8}"/>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811" name="Text Box 752">
          <a:extLst>
            <a:ext uri="{FF2B5EF4-FFF2-40B4-BE49-F238E27FC236}">
              <a16:creationId xmlns:a16="http://schemas.microsoft.com/office/drawing/2014/main" id="{FB3FE12E-C7FF-413C-B32D-900C8AB974A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6812" name="Text Box 753">
          <a:extLst>
            <a:ext uri="{FF2B5EF4-FFF2-40B4-BE49-F238E27FC236}">
              <a16:creationId xmlns:a16="http://schemas.microsoft.com/office/drawing/2014/main" id="{41D45EBC-FB20-473A-BAAF-9E98029233DE}"/>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813" name="Text Box 754">
          <a:extLst>
            <a:ext uri="{FF2B5EF4-FFF2-40B4-BE49-F238E27FC236}">
              <a16:creationId xmlns:a16="http://schemas.microsoft.com/office/drawing/2014/main" id="{6F0B4ADD-4B01-4568-9A35-72A3152110B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814" name="Text Box 755">
          <a:extLst>
            <a:ext uri="{FF2B5EF4-FFF2-40B4-BE49-F238E27FC236}">
              <a16:creationId xmlns:a16="http://schemas.microsoft.com/office/drawing/2014/main" id="{7CDBE498-0F9F-4AB4-8860-C20598FFB56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6815" name="Text Box 756">
          <a:extLst>
            <a:ext uri="{FF2B5EF4-FFF2-40B4-BE49-F238E27FC236}">
              <a16:creationId xmlns:a16="http://schemas.microsoft.com/office/drawing/2014/main" id="{38B48C74-F0CD-4A53-A004-802CBDE9689C}"/>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816" name="Text Box 757">
          <a:extLst>
            <a:ext uri="{FF2B5EF4-FFF2-40B4-BE49-F238E27FC236}">
              <a16:creationId xmlns:a16="http://schemas.microsoft.com/office/drawing/2014/main" id="{E1E1CA8D-62E6-4EBD-A304-082E77A5CD0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817" name="Text Box 758">
          <a:extLst>
            <a:ext uri="{FF2B5EF4-FFF2-40B4-BE49-F238E27FC236}">
              <a16:creationId xmlns:a16="http://schemas.microsoft.com/office/drawing/2014/main" id="{23518728-7089-4140-A1DE-BA143A9956A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6818" name="Text Box 759">
          <a:extLst>
            <a:ext uri="{FF2B5EF4-FFF2-40B4-BE49-F238E27FC236}">
              <a16:creationId xmlns:a16="http://schemas.microsoft.com/office/drawing/2014/main" id="{3A5BA11B-CB0D-499C-8760-227226E52D9A}"/>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6819" name="Text Box 760">
          <a:extLst>
            <a:ext uri="{FF2B5EF4-FFF2-40B4-BE49-F238E27FC236}">
              <a16:creationId xmlns:a16="http://schemas.microsoft.com/office/drawing/2014/main" id="{361BD8BF-532B-4DD4-AEDD-893FE414F59C}"/>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820" name="Text Box 761">
          <a:extLst>
            <a:ext uri="{FF2B5EF4-FFF2-40B4-BE49-F238E27FC236}">
              <a16:creationId xmlns:a16="http://schemas.microsoft.com/office/drawing/2014/main" id="{CA1D4577-AFE6-4C1A-B7F0-3993E8C168E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821" name="Text Box 762">
          <a:extLst>
            <a:ext uri="{FF2B5EF4-FFF2-40B4-BE49-F238E27FC236}">
              <a16:creationId xmlns:a16="http://schemas.microsoft.com/office/drawing/2014/main" id="{FE817BA3-B34F-44E6-A462-2DE15FA0414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6822" name="Text Box 763">
          <a:extLst>
            <a:ext uri="{FF2B5EF4-FFF2-40B4-BE49-F238E27FC236}">
              <a16:creationId xmlns:a16="http://schemas.microsoft.com/office/drawing/2014/main" id="{6F585A43-C686-4AE8-AEB5-4980471E294B}"/>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823" name="Text Box 764">
          <a:extLst>
            <a:ext uri="{FF2B5EF4-FFF2-40B4-BE49-F238E27FC236}">
              <a16:creationId xmlns:a16="http://schemas.microsoft.com/office/drawing/2014/main" id="{1E2E8B06-E07D-4A76-9A64-694B5EC4E62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824" name="Text Box 765">
          <a:extLst>
            <a:ext uri="{FF2B5EF4-FFF2-40B4-BE49-F238E27FC236}">
              <a16:creationId xmlns:a16="http://schemas.microsoft.com/office/drawing/2014/main" id="{7AD15E92-7BE7-4EF4-A835-55E293C61AF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6825" name="Text Box 766">
          <a:extLst>
            <a:ext uri="{FF2B5EF4-FFF2-40B4-BE49-F238E27FC236}">
              <a16:creationId xmlns:a16="http://schemas.microsoft.com/office/drawing/2014/main" id="{D447DF5F-38B1-4AA6-B0DB-6BB9422669C7}"/>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826" name="Text Box 767">
          <a:extLst>
            <a:ext uri="{FF2B5EF4-FFF2-40B4-BE49-F238E27FC236}">
              <a16:creationId xmlns:a16="http://schemas.microsoft.com/office/drawing/2014/main" id="{8427F09D-0B4F-4D81-8977-F127703F08E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827" name="Text Box 768">
          <a:extLst>
            <a:ext uri="{FF2B5EF4-FFF2-40B4-BE49-F238E27FC236}">
              <a16:creationId xmlns:a16="http://schemas.microsoft.com/office/drawing/2014/main" id="{905359CF-D412-4C9A-8353-38B0ABE9373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6828" name="Text Box 769">
          <a:extLst>
            <a:ext uri="{FF2B5EF4-FFF2-40B4-BE49-F238E27FC236}">
              <a16:creationId xmlns:a16="http://schemas.microsoft.com/office/drawing/2014/main" id="{01010199-7EC0-434F-9519-ED02893DDFEB}"/>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829" name="Text Box 770">
          <a:extLst>
            <a:ext uri="{FF2B5EF4-FFF2-40B4-BE49-F238E27FC236}">
              <a16:creationId xmlns:a16="http://schemas.microsoft.com/office/drawing/2014/main" id="{65E856CD-2D23-4845-99B5-CCE6F4A4684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830" name="Text Box 771">
          <a:extLst>
            <a:ext uri="{FF2B5EF4-FFF2-40B4-BE49-F238E27FC236}">
              <a16:creationId xmlns:a16="http://schemas.microsoft.com/office/drawing/2014/main" id="{32E20C4C-D15C-4478-9F48-9D8D66B9BD1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5"/>
    <xdr:sp macro="" textlink="">
      <xdr:nvSpPr>
        <xdr:cNvPr id="6831" name="Text Box 772">
          <a:extLst>
            <a:ext uri="{FF2B5EF4-FFF2-40B4-BE49-F238E27FC236}">
              <a16:creationId xmlns:a16="http://schemas.microsoft.com/office/drawing/2014/main" id="{CBC7CD13-63C1-482F-A135-42D9ACD7FE1F}"/>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832" name="Text Box 773">
          <a:extLst>
            <a:ext uri="{FF2B5EF4-FFF2-40B4-BE49-F238E27FC236}">
              <a16:creationId xmlns:a16="http://schemas.microsoft.com/office/drawing/2014/main" id="{587D65CA-6DB1-4DEC-AF6D-D387BE8CF3D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833" name="Text Box 774">
          <a:extLst>
            <a:ext uri="{FF2B5EF4-FFF2-40B4-BE49-F238E27FC236}">
              <a16:creationId xmlns:a16="http://schemas.microsoft.com/office/drawing/2014/main" id="{32441E0D-7D59-4C75-A64B-5D06107A11E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5"/>
    <xdr:sp macro="" textlink="">
      <xdr:nvSpPr>
        <xdr:cNvPr id="6834" name="Text Box 775">
          <a:extLst>
            <a:ext uri="{FF2B5EF4-FFF2-40B4-BE49-F238E27FC236}">
              <a16:creationId xmlns:a16="http://schemas.microsoft.com/office/drawing/2014/main" id="{58FCB487-C562-4908-8755-AB1811A4DC53}"/>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835" name="Text Box 776">
          <a:extLst>
            <a:ext uri="{FF2B5EF4-FFF2-40B4-BE49-F238E27FC236}">
              <a16:creationId xmlns:a16="http://schemas.microsoft.com/office/drawing/2014/main" id="{837DDA2C-F2BE-4A08-99F3-C0EAB1EF2F7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836" name="Text Box 777">
          <a:extLst>
            <a:ext uri="{FF2B5EF4-FFF2-40B4-BE49-F238E27FC236}">
              <a16:creationId xmlns:a16="http://schemas.microsoft.com/office/drawing/2014/main" id="{D85A6156-118E-433B-AF00-C60754FF1D3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5"/>
    <xdr:sp macro="" textlink="">
      <xdr:nvSpPr>
        <xdr:cNvPr id="6837" name="Text Box 778">
          <a:extLst>
            <a:ext uri="{FF2B5EF4-FFF2-40B4-BE49-F238E27FC236}">
              <a16:creationId xmlns:a16="http://schemas.microsoft.com/office/drawing/2014/main" id="{602B885D-215D-4A41-80D9-DD086FAEE7C7}"/>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5"/>
    <xdr:sp macro="" textlink="">
      <xdr:nvSpPr>
        <xdr:cNvPr id="6838" name="Text Box 779">
          <a:extLst>
            <a:ext uri="{FF2B5EF4-FFF2-40B4-BE49-F238E27FC236}">
              <a16:creationId xmlns:a16="http://schemas.microsoft.com/office/drawing/2014/main" id="{58C34ECF-9C62-4006-BB12-5D48F8FE101C}"/>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839" name="Text Box 780">
          <a:extLst>
            <a:ext uri="{FF2B5EF4-FFF2-40B4-BE49-F238E27FC236}">
              <a16:creationId xmlns:a16="http://schemas.microsoft.com/office/drawing/2014/main" id="{6A135C2D-277E-4827-A6F1-C6975EA91A7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840" name="Text Box 781">
          <a:extLst>
            <a:ext uri="{FF2B5EF4-FFF2-40B4-BE49-F238E27FC236}">
              <a16:creationId xmlns:a16="http://schemas.microsoft.com/office/drawing/2014/main" id="{30672C07-F140-49C2-AE16-4290C3A43F7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5"/>
    <xdr:sp macro="" textlink="">
      <xdr:nvSpPr>
        <xdr:cNvPr id="6841" name="Text Box 782">
          <a:extLst>
            <a:ext uri="{FF2B5EF4-FFF2-40B4-BE49-F238E27FC236}">
              <a16:creationId xmlns:a16="http://schemas.microsoft.com/office/drawing/2014/main" id="{920D05B8-ADE4-4741-9836-255E07327373}"/>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842" name="Text Box 783">
          <a:extLst>
            <a:ext uri="{FF2B5EF4-FFF2-40B4-BE49-F238E27FC236}">
              <a16:creationId xmlns:a16="http://schemas.microsoft.com/office/drawing/2014/main" id="{4371D0E2-BFAF-4B5F-91DA-CEE006BF2C5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843" name="Text Box 784">
          <a:extLst>
            <a:ext uri="{FF2B5EF4-FFF2-40B4-BE49-F238E27FC236}">
              <a16:creationId xmlns:a16="http://schemas.microsoft.com/office/drawing/2014/main" id="{4FAC932D-91D9-438F-9EA3-0839CBCB7C7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5"/>
    <xdr:sp macro="" textlink="">
      <xdr:nvSpPr>
        <xdr:cNvPr id="6844" name="Text Box 785">
          <a:extLst>
            <a:ext uri="{FF2B5EF4-FFF2-40B4-BE49-F238E27FC236}">
              <a16:creationId xmlns:a16="http://schemas.microsoft.com/office/drawing/2014/main" id="{D5E9B38C-4C41-4C3B-8C64-E1920B6EEB4B}"/>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845" name="Text Box 786">
          <a:extLst>
            <a:ext uri="{FF2B5EF4-FFF2-40B4-BE49-F238E27FC236}">
              <a16:creationId xmlns:a16="http://schemas.microsoft.com/office/drawing/2014/main" id="{DEADD624-2B6A-42F2-885C-39305DA9436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846" name="Text Box 787">
          <a:extLst>
            <a:ext uri="{FF2B5EF4-FFF2-40B4-BE49-F238E27FC236}">
              <a16:creationId xmlns:a16="http://schemas.microsoft.com/office/drawing/2014/main" id="{24882C5A-1CB1-4846-BF72-7FF33956C98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5"/>
    <xdr:sp macro="" textlink="">
      <xdr:nvSpPr>
        <xdr:cNvPr id="6847" name="Text Box 788">
          <a:extLst>
            <a:ext uri="{FF2B5EF4-FFF2-40B4-BE49-F238E27FC236}">
              <a16:creationId xmlns:a16="http://schemas.microsoft.com/office/drawing/2014/main" id="{8089BB1C-A404-49CB-A021-A671EE4B3F88}"/>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848" name="Text Box 789">
          <a:extLst>
            <a:ext uri="{FF2B5EF4-FFF2-40B4-BE49-F238E27FC236}">
              <a16:creationId xmlns:a16="http://schemas.microsoft.com/office/drawing/2014/main" id="{45DF22E3-3EDE-4E42-8D96-FE83BD49F57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849" name="Text Box 790">
          <a:extLst>
            <a:ext uri="{FF2B5EF4-FFF2-40B4-BE49-F238E27FC236}">
              <a16:creationId xmlns:a16="http://schemas.microsoft.com/office/drawing/2014/main" id="{31696E15-C989-41E5-8298-DC888E01BAC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5"/>
    <xdr:sp macro="" textlink="">
      <xdr:nvSpPr>
        <xdr:cNvPr id="6850" name="Text Box 791">
          <a:extLst>
            <a:ext uri="{FF2B5EF4-FFF2-40B4-BE49-F238E27FC236}">
              <a16:creationId xmlns:a16="http://schemas.microsoft.com/office/drawing/2014/main" id="{69A6F50D-883C-4716-96C7-2920D89C3492}"/>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851" name="Text Box 792">
          <a:extLst>
            <a:ext uri="{FF2B5EF4-FFF2-40B4-BE49-F238E27FC236}">
              <a16:creationId xmlns:a16="http://schemas.microsoft.com/office/drawing/2014/main" id="{5EC54221-281F-4BE8-8CDE-9AB7B5EDF29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852" name="Text Box 793">
          <a:extLst>
            <a:ext uri="{FF2B5EF4-FFF2-40B4-BE49-F238E27FC236}">
              <a16:creationId xmlns:a16="http://schemas.microsoft.com/office/drawing/2014/main" id="{07D2E871-E568-42B1-BAF7-AD030C75C6B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5"/>
    <xdr:sp macro="" textlink="">
      <xdr:nvSpPr>
        <xdr:cNvPr id="6853" name="Text Box 794">
          <a:extLst>
            <a:ext uri="{FF2B5EF4-FFF2-40B4-BE49-F238E27FC236}">
              <a16:creationId xmlns:a16="http://schemas.microsoft.com/office/drawing/2014/main" id="{9B061C8F-D867-4B58-A467-6A14D50647AB}"/>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854" name="Text Box 795">
          <a:extLst>
            <a:ext uri="{FF2B5EF4-FFF2-40B4-BE49-F238E27FC236}">
              <a16:creationId xmlns:a16="http://schemas.microsoft.com/office/drawing/2014/main" id="{D59F5587-4006-452F-BE0A-5B704E3FFA2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855" name="Text Box 796">
          <a:extLst>
            <a:ext uri="{FF2B5EF4-FFF2-40B4-BE49-F238E27FC236}">
              <a16:creationId xmlns:a16="http://schemas.microsoft.com/office/drawing/2014/main" id="{DF2AC084-ECB4-4B38-9CCB-DE9B28E36FE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5"/>
    <xdr:sp macro="" textlink="">
      <xdr:nvSpPr>
        <xdr:cNvPr id="6856" name="Text Box 797">
          <a:extLst>
            <a:ext uri="{FF2B5EF4-FFF2-40B4-BE49-F238E27FC236}">
              <a16:creationId xmlns:a16="http://schemas.microsoft.com/office/drawing/2014/main" id="{8ED58A3E-7EA1-49A9-AE44-CA7E5C7ACBD0}"/>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5"/>
    <xdr:sp macro="" textlink="">
      <xdr:nvSpPr>
        <xdr:cNvPr id="6857" name="Text Box 798">
          <a:extLst>
            <a:ext uri="{FF2B5EF4-FFF2-40B4-BE49-F238E27FC236}">
              <a16:creationId xmlns:a16="http://schemas.microsoft.com/office/drawing/2014/main" id="{33CFDBCB-EF1F-4D32-BA84-383D6E65080E}"/>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858" name="Text Box 799">
          <a:extLst>
            <a:ext uri="{FF2B5EF4-FFF2-40B4-BE49-F238E27FC236}">
              <a16:creationId xmlns:a16="http://schemas.microsoft.com/office/drawing/2014/main" id="{26281B57-754E-44C2-BF63-2368F1A57AB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859" name="Text Box 800">
          <a:extLst>
            <a:ext uri="{FF2B5EF4-FFF2-40B4-BE49-F238E27FC236}">
              <a16:creationId xmlns:a16="http://schemas.microsoft.com/office/drawing/2014/main" id="{001E62DA-1BA4-4D5F-8E8A-0D85A791A82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5"/>
    <xdr:sp macro="" textlink="">
      <xdr:nvSpPr>
        <xdr:cNvPr id="6860" name="Text Box 801">
          <a:extLst>
            <a:ext uri="{FF2B5EF4-FFF2-40B4-BE49-F238E27FC236}">
              <a16:creationId xmlns:a16="http://schemas.microsoft.com/office/drawing/2014/main" id="{BD516DFC-AD5D-4939-BEBD-1181DBCBADA4}"/>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861" name="Text Box 802">
          <a:extLst>
            <a:ext uri="{FF2B5EF4-FFF2-40B4-BE49-F238E27FC236}">
              <a16:creationId xmlns:a16="http://schemas.microsoft.com/office/drawing/2014/main" id="{915CDBD0-6896-4AA9-9984-467BE1E7988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862" name="Text Box 803">
          <a:extLst>
            <a:ext uri="{FF2B5EF4-FFF2-40B4-BE49-F238E27FC236}">
              <a16:creationId xmlns:a16="http://schemas.microsoft.com/office/drawing/2014/main" id="{1E66C3F4-A64D-4249-839B-2FBAC797AD7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5"/>
    <xdr:sp macro="" textlink="">
      <xdr:nvSpPr>
        <xdr:cNvPr id="6863" name="Text Box 804">
          <a:extLst>
            <a:ext uri="{FF2B5EF4-FFF2-40B4-BE49-F238E27FC236}">
              <a16:creationId xmlns:a16="http://schemas.microsoft.com/office/drawing/2014/main" id="{778B5696-E07F-4000-994D-584E6B58EB3F}"/>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864" name="Text Box 805">
          <a:extLst>
            <a:ext uri="{FF2B5EF4-FFF2-40B4-BE49-F238E27FC236}">
              <a16:creationId xmlns:a16="http://schemas.microsoft.com/office/drawing/2014/main" id="{44FA7D04-1711-44DA-9EB4-D727C89B4A7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865" name="Text Box 806">
          <a:extLst>
            <a:ext uri="{FF2B5EF4-FFF2-40B4-BE49-F238E27FC236}">
              <a16:creationId xmlns:a16="http://schemas.microsoft.com/office/drawing/2014/main" id="{26D29642-A1DC-4DB6-8557-A23A53FA7FF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5"/>
    <xdr:sp macro="" textlink="">
      <xdr:nvSpPr>
        <xdr:cNvPr id="6866" name="Text Box 807">
          <a:extLst>
            <a:ext uri="{FF2B5EF4-FFF2-40B4-BE49-F238E27FC236}">
              <a16:creationId xmlns:a16="http://schemas.microsoft.com/office/drawing/2014/main" id="{5B1BE250-EE37-43B6-9F1F-871010618720}"/>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867" name="Text Box 808">
          <a:extLst>
            <a:ext uri="{FF2B5EF4-FFF2-40B4-BE49-F238E27FC236}">
              <a16:creationId xmlns:a16="http://schemas.microsoft.com/office/drawing/2014/main" id="{8D80F218-7928-49B2-A2BE-3A4800E4D1E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868" name="Text Box 809">
          <a:extLst>
            <a:ext uri="{FF2B5EF4-FFF2-40B4-BE49-F238E27FC236}">
              <a16:creationId xmlns:a16="http://schemas.microsoft.com/office/drawing/2014/main" id="{5F047FC2-2386-4CAF-9F20-536752872D8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6869" name="Text Box 810">
          <a:extLst>
            <a:ext uri="{FF2B5EF4-FFF2-40B4-BE49-F238E27FC236}">
              <a16:creationId xmlns:a16="http://schemas.microsoft.com/office/drawing/2014/main" id="{89EDDBFF-F3A3-4A67-B60A-55BB44FB2923}"/>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870" name="Text Box 811">
          <a:extLst>
            <a:ext uri="{FF2B5EF4-FFF2-40B4-BE49-F238E27FC236}">
              <a16:creationId xmlns:a16="http://schemas.microsoft.com/office/drawing/2014/main" id="{F2D8C9DA-19CF-4B64-999A-BA3C08C3A73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871" name="Text Box 812">
          <a:extLst>
            <a:ext uri="{FF2B5EF4-FFF2-40B4-BE49-F238E27FC236}">
              <a16:creationId xmlns:a16="http://schemas.microsoft.com/office/drawing/2014/main" id="{99B5F53B-8E70-48B7-9288-E6FF7BB6395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6872" name="Text Box 813">
          <a:extLst>
            <a:ext uri="{FF2B5EF4-FFF2-40B4-BE49-F238E27FC236}">
              <a16:creationId xmlns:a16="http://schemas.microsoft.com/office/drawing/2014/main" id="{4D60DD4A-B46A-4BF0-AE4E-D4C960C770F2}"/>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873" name="Text Box 814">
          <a:extLst>
            <a:ext uri="{FF2B5EF4-FFF2-40B4-BE49-F238E27FC236}">
              <a16:creationId xmlns:a16="http://schemas.microsoft.com/office/drawing/2014/main" id="{D60D9BED-DE6C-4ACA-ADB3-09C69CBCE9D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874" name="Text Box 815">
          <a:extLst>
            <a:ext uri="{FF2B5EF4-FFF2-40B4-BE49-F238E27FC236}">
              <a16:creationId xmlns:a16="http://schemas.microsoft.com/office/drawing/2014/main" id="{0ECD838E-07D4-4566-98DF-7D62F0346B7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6875" name="Text Box 816">
          <a:extLst>
            <a:ext uri="{FF2B5EF4-FFF2-40B4-BE49-F238E27FC236}">
              <a16:creationId xmlns:a16="http://schemas.microsoft.com/office/drawing/2014/main" id="{F4B0F058-7A0E-4A39-A21E-A70DCA51CFC9}"/>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6876" name="Text Box 817">
          <a:extLst>
            <a:ext uri="{FF2B5EF4-FFF2-40B4-BE49-F238E27FC236}">
              <a16:creationId xmlns:a16="http://schemas.microsoft.com/office/drawing/2014/main" id="{EBD6BFCC-2B36-4CD2-BC18-89E9C2663742}"/>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877" name="Text Box 818">
          <a:extLst>
            <a:ext uri="{FF2B5EF4-FFF2-40B4-BE49-F238E27FC236}">
              <a16:creationId xmlns:a16="http://schemas.microsoft.com/office/drawing/2014/main" id="{EBBCFEAB-CA2C-488F-8BFA-2733D4BE641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878" name="Text Box 819">
          <a:extLst>
            <a:ext uri="{FF2B5EF4-FFF2-40B4-BE49-F238E27FC236}">
              <a16:creationId xmlns:a16="http://schemas.microsoft.com/office/drawing/2014/main" id="{86E98355-7EBC-4FB0-A2F0-F898C9ABE24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6879" name="Text Box 820">
          <a:extLst>
            <a:ext uri="{FF2B5EF4-FFF2-40B4-BE49-F238E27FC236}">
              <a16:creationId xmlns:a16="http://schemas.microsoft.com/office/drawing/2014/main" id="{10E9CD49-7A10-4EC1-9141-1562EC20C73B}"/>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880" name="Text Box 821">
          <a:extLst>
            <a:ext uri="{FF2B5EF4-FFF2-40B4-BE49-F238E27FC236}">
              <a16:creationId xmlns:a16="http://schemas.microsoft.com/office/drawing/2014/main" id="{68913C32-E0EF-4342-AB89-E2D3D05CA34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881" name="Text Box 822">
          <a:extLst>
            <a:ext uri="{FF2B5EF4-FFF2-40B4-BE49-F238E27FC236}">
              <a16:creationId xmlns:a16="http://schemas.microsoft.com/office/drawing/2014/main" id="{1512A9F8-D91B-460A-AE20-88A09A99D07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6882" name="Text Box 823">
          <a:extLst>
            <a:ext uri="{FF2B5EF4-FFF2-40B4-BE49-F238E27FC236}">
              <a16:creationId xmlns:a16="http://schemas.microsoft.com/office/drawing/2014/main" id="{287BC997-1D45-41C7-B672-DE7A45393EB6}"/>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883" name="Text Box 824">
          <a:extLst>
            <a:ext uri="{FF2B5EF4-FFF2-40B4-BE49-F238E27FC236}">
              <a16:creationId xmlns:a16="http://schemas.microsoft.com/office/drawing/2014/main" id="{335D952C-988C-49CE-B93B-3E8697DE124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884" name="Text Box 825">
          <a:extLst>
            <a:ext uri="{FF2B5EF4-FFF2-40B4-BE49-F238E27FC236}">
              <a16:creationId xmlns:a16="http://schemas.microsoft.com/office/drawing/2014/main" id="{8BE054C5-B342-4E2B-A247-214F1E4C7F1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6885" name="Text Box 826">
          <a:extLst>
            <a:ext uri="{FF2B5EF4-FFF2-40B4-BE49-F238E27FC236}">
              <a16:creationId xmlns:a16="http://schemas.microsoft.com/office/drawing/2014/main" id="{DAAEBF4D-ED3F-4209-B46A-21C20C3393F5}"/>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886" name="Text Box 827">
          <a:extLst>
            <a:ext uri="{FF2B5EF4-FFF2-40B4-BE49-F238E27FC236}">
              <a16:creationId xmlns:a16="http://schemas.microsoft.com/office/drawing/2014/main" id="{9E35A4BB-BAB2-4A41-A514-2120397644A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887" name="Text Box 828">
          <a:extLst>
            <a:ext uri="{FF2B5EF4-FFF2-40B4-BE49-F238E27FC236}">
              <a16:creationId xmlns:a16="http://schemas.microsoft.com/office/drawing/2014/main" id="{7293C00C-5154-4AF0-95E5-F06FC992E2E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5"/>
    <xdr:sp macro="" textlink="">
      <xdr:nvSpPr>
        <xdr:cNvPr id="6888" name="Text Box 829">
          <a:extLst>
            <a:ext uri="{FF2B5EF4-FFF2-40B4-BE49-F238E27FC236}">
              <a16:creationId xmlns:a16="http://schemas.microsoft.com/office/drawing/2014/main" id="{EFF505DD-D9C0-4A32-AF0C-9A7DD480C7CB}"/>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889" name="Text Box 830">
          <a:extLst>
            <a:ext uri="{FF2B5EF4-FFF2-40B4-BE49-F238E27FC236}">
              <a16:creationId xmlns:a16="http://schemas.microsoft.com/office/drawing/2014/main" id="{E4AB68E8-EF1E-4DA9-8404-786414C235E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890" name="Text Box 831">
          <a:extLst>
            <a:ext uri="{FF2B5EF4-FFF2-40B4-BE49-F238E27FC236}">
              <a16:creationId xmlns:a16="http://schemas.microsoft.com/office/drawing/2014/main" id="{0FC9BC80-CE8A-47E6-AC9B-32C242ADF8D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5"/>
    <xdr:sp macro="" textlink="">
      <xdr:nvSpPr>
        <xdr:cNvPr id="6891" name="Text Box 832">
          <a:extLst>
            <a:ext uri="{FF2B5EF4-FFF2-40B4-BE49-F238E27FC236}">
              <a16:creationId xmlns:a16="http://schemas.microsoft.com/office/drawing/2014/main" id="{50282018-EE53-4325-BF70-48BF62D5D174}"/>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892" name="Text Box 833">
          <a:extLst>
            <a:ext uri="{FF2B5EF4-FFF2-40B4-BE49-F238E27FC236}">
              <a16:creationId xmlns:a16="http://schemas.microsoft.com/office/drawing/2014/main" id="{FA77AAA9-BF47-4E83-88AC-F2FE21DD52C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893" name="Text Box 834">
          <a:extLst>
            <a:ext uri="{FF2B5EF4-FFF2-40B4-BE49-F238E27FC236}">
              <a16:creationId xmlns:a16="http://schemas.microsoft.com/office/drawing/2014/main" id="{583E6A1C-3C2F-4F11-B2E8-C161E92C3D98}"/>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5"/>
    <xdr:sp macro="" textlink="">
      <xdr:nvSpPr>
        <xdr:cNvPr id="6894" name="Text Box 835">
          <a:extLst>
            <a:ext uri="{FF2B5EF4-FFF2-40B4-BE49-F238E27FC236}">
              <a16:creationId xmlns:a16="http://schemas.microsoft.com/office/drawing/2014/main" id="{EB5CC78B-E6EA-4753-B685-975B85F873DF}"/>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5"/>
    <xdr:sp macro="" textlink="">
      <xdr:nvSpPr>
        <xdr:cNvPr id="6895" name="Text Box 836">
          <a:extLst>
            <a:ext uri="{FF2B5EF4-FFF2-40B4-BE49-F238E27FC236}">
              <a16:creationId xmlns:a16="http://schemas.microsoft.com/office/drawing/2014/main" id="{E9CD5D79-C400-43DF-A593-C7638CFCB5B8}"/>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896" name="Text Box 837">
          <a:extLst>
            <a:ext uri="{FF2B5EF4-FFF2-40B4-BE49-F238E27FC236}">
              <a16:creationId xmlns:a16="http://schemas.microsoft.com/office/drawing/2014/main" id="{9992E104-0489-4674-9461-521F103CE6B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897" name="Text Box 838">
          <a:extLst>
            <a:ext uri="{FF2B5EF4-FFF2-40B4-BE49-F238E27FC236}">
              <a16:creationId xmlns:a16="http://schemas.microsoft.com/office/drawing/2014/main" id="{CD798436-EB22-456A-8EBE-B0E200FEE23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5"/>
    <xdr:sp macro="" textlink="">
      <xdr:nvSpPr>
        <xdr:cNvPr id="6898" name="Text Box 839">
          <a:extLst>
            <a:ext uri="{FF2B5EF4-FFF2-40B4-BE49-F238E27FC236}">
              <a16:creationId xmlns:a16="http://schemas.microsoft.com/office/drawing/2014/main" id="{9A3A0E1C-B0FC-4335-AF78-4F9FA03C8477}"/>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899" name="Text Box 840">
          <a:extLst>
            <a:ext uri="{FF2B5EF4-FFF2-40B4-BE49-F238E27FC236}">
              <a16:creationId xmlns:a16="http://schemas.microsoft.com/office/drawing/2014/main" id="{98514AE4-8897-4C9A-9B59-5622729BA5B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900" name="Text Box 841">
          <a:extLst>
            <a:ext uri="{FF2B5EF4-FFF2-40B4-BE49-F238E27FC236}">
              <a16:creationId xmlns:a16="http://schemas.microsoft.com/office/drawing/2014/main" id="{3CA8ABB0-0277-408A-B1B3-53C0111FF6D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5"/>
    <xdr:sp macro="" textlink="">
      <xdr:nvSpPr>
        <xdr:cNvPr id="6901" name="Text Box 842">
          <a:extLst>
            <a:ext uri="{FF2B5EF4-FFF2-40B4-BE49-F238E27FC236}">
              <a16:creationId xmlns:a16="http://schemas.microsoft.com/office/drawing/2014/main" id="{CA3E1A7F-FA28-476F-A443-C81A1B043AE1}"/>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902" name="Text Box 843">
          <a:extLst>
            <a:ext uri="{FF2B5EF4-FFF2-40B4-BE49-F238E27FC236}">
              <a16:creationId xmlns:a16="http://schemas.microsoft.com/office/drawing/2014/main" id="{24D14EED-9D83-4BDF-B3B3-0F4D3BB65F0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903" name="Text Box 844">
          <a:extLst>
            <a:ext uri="{FF2B5EF4-FFF2-40B4-BE49-F238E27FC236}">
              <a16:creationId xmlns:a16="http://schemas.microsoft.com/office/drawing/2014/main" id="{F4BB2E19-5BB5-456F-BD6E-4EFEEFEECAD8}"/>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5"/>
    <xdr:sp macro="" textlink="">
      <xdr:nvSpPr>
        <xdr:cNvPr id="6904" name="Text Box 845">
          <a:extLst>
            <a:ext uri="{FF2B5EF4-FFF2-40B4-BE49-F238E27FC236}">
              <a16:creationId xmlns:a16="http://schemas.microsoft.com/office/drawing/2014/main" id="{1EAD8271-C358-4FBF-BD31-AA107333B845}"/>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905" name="Text Box 846">
          <a:extLst>
            <a:ext uri="{FF2B5EF4-FFF2-40B4-BE49-F238E27FC236}">
              <a16:creationId xmlns:a16="http://schemas.microsoft.com/office/drawing/2014/main" id="{DFD0F24E-211F-430B-84C1-12510D25917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906" name="Text Box 847">
          <a:extLst>
            <a:ext uri="{FF2B5EF4-FFF2-40B4-BE49-F238E27FC236}">
              <a16:creationId xmlns:a16="http://schemas.microsoft.com/office/drawing/2014/main" id="{D7E4EF6F-FE80-41BA-97A9-279295FCCBB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6907" name="Text Box 848">
          <a:extLst>
            <a:ext uri="{FF2B5EF4-FFF2-40B4-BE49-F238E27FC236}">
              <a16:creationId xmlns:a16="http://schemas.microsoft.com/office/drawing/2014/main" id="{5F9BDC52-0C5A-4E46-BC78-E367B35B783A}"/>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908" name="Text Box 849">
          <a:extLst>
            <a:ext uri="{FF2B5EF4-FFF2-40B4-BE49-F238E27FC236}">
              <a16:creationId xmlns:a16="http://schemas.microsoft.com/office/drawing/2014/main" id="{0F9C066E-CB58-4E06-8329-6E92CD525DA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909" name="Text Box 850">
          <a:extLst>
            <a:ext uri="{FF2B5EF4-FFF2-40B4-BE49-F238E27FC236}">
              <a16:creationId xmlns:a16="http://schemas.microsoft.com/office/drawing/2014/main" id="{B4123998-F7C6-4F87-8338-C74369926CF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6910" name="Text Box 851">
          <a:extLst>
            <a:ext uri="{FF2B5EF4-FFF2-40B4-BE49-F238E27FC236}">
              <a16:creationId xmlns:a16="http://schemas.microsoft.com/office/drawing/2014/main" id="{A4F332EC-D04B-4221-9769-170F03E6540F}"/>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911" name="Text Box 852">
          <a:extLst>
            <a:ext uri="{FF2B5EF4-FFF2-40B4-BE49-F238E27FC236}">
              <a16:creationId xmlns:a16="http://schemas.microsoft.com/office/drawing/2014/main" id="{86DC8B87-B633-4AAE-BADF-5940504C55E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912" name="Text Box 853">
          <a:extLst>
            <a:ext uri="{FF2B5EF4-FFF2-40B4-BE49-F238E27FC236}">
              <a16:creationId xmlns:a16="http://schemas.microsoft.com/office/drawing/2014/main" id="{24D0DA7A-0553-4D35-A821-0412CDFAE5A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6913" name="Text Box 854">
          <a:extLst>
            <a:ext uri="{FF2B5EF4-FFF2-40B4-BE49-F238E27FC236}">
              <a16:creationId xmlns:a16="http://schemas.microsoft.com/office/drawing/2014/main" id="{C937991E-A80B-479F-BF2B-789B816082D3}"/>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6914" name="Text Box 855">
          <a:extLst>
            <a:ext uri="{FF2B5EF4-FFF2-40B4-BE49-F238E27FC236}">
              <a16:creationId xmlns:a16="http://schemas.microsoft.com/office/drawing/2014/main" id="{43EB441E-D042-48B5-94BE-0B5026921995}"/>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915" name="Text Box 856">
          <a:extLst>
            <a:ext uri="{FF2B5EF4-FFF2-40B4-BE49-F238E27FC236}">
              <a16:creationId xmlns:a16="http://schemas.microsoft.com/office/drawing/2014/main" id="{5E6C6798-BE08-4F76-A3E9-291DE49FDF2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916" name="Text Box 857">
          <a:extLst>
            <a:ext uri="{FF2B5EF4-FFF2-40B4-BE49-F238E27FC236}">
              <a16:creationId xmlns:a16="http://schemas.microsoft.com/office/drawing/2014/main" id="{B7E90D0D-2609-4D92-86DA-05E04698505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6917" name="Text Box 858">
          <a:extLst>
            <a:ext uri="{FF2B5EF4-FFF2-40B4-BE49-F238E27FC236}">
              <a16:creationId xmlns:a16="http://schemas.microsoft.com/office/drawing/2014/main" id="{B1589F0F-39DD-401C-A2B2-878F1206C180}"/>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918" name="Text Box 859">
          <a:extLst>
            <a:ext uri="{FF2B5EF4-FFF2-40B4-BE49-F238E27FC236}">
              <a16:creationId xmlns:a16="http://schemas.microsoft.com/office/drawing/2014/main" id="{665DE2A8-A771-4020-914A-A49BED5F7B7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919" name="Text Box 860">
          <a:extLst>
            <a:ext uri="{FF2B5EF4-FFF2-40B4-BE49-F238E27FC236}">
              <a16:creationId xmlns:a16="http://schemas.microsoft.com/office/drawing/2014/main" id="{548A5838-A34F-4C87-9AA1-EA0130DF7C9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6920" name="Text Box 861">
          <a:extLst>
            <a:ext uri="{FF2B5EF4-FFF2-40B4-BE49-F238E27FC236}">
              <a16:creationId xmlns:a16="http://schemas.microsoft.com/office/drawing/2014/main" id="{666E5668-8354-4968-83EF-BA136A4EB451}"/>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921" name="Text Box 862">
          <a:extLst>
            <a:ext uri="{FF2B5EF4-FFF2-40B4-BE49-F238E27FC236}">
              <a16:creationId xmlns:a16="http://schemas.microsoft.com/office/drawing/2014/main" id="{3EE039F5-7168-49F4-A4E6-EAD36121B54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922" name="Text Box 863">
          <a:extLst>
            <a:ext uri="{FF2B5EF4-FFF2-40B4-BE49-F238E27FC236}">
              <a16:creationId xmlns:a16="http://schemas.microsoft.com/office/drawing/2014/main" id="{EF4BD284-5A8B-498D-9ED1-6F1FD2549EA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6923" name="Text Box 864">
          <a:extLst>
            <a:ext uri="{FF2B5EF4-FFF2-40B4-BE49-F238E27FC236}">
              <a16:creationId xmlns:a16="http://schemas.microsoft.com/office/drawing/2014/main" id="{D5190113-C3F4-413D-A921-4A51ED04FE06}"/>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924" name="Text Box 865">
          <a:extLst>
            <a:ext uri="{FF2B5EF4-FFF2-40B4-BE49-F238E27FC236}">
              <a16:creationId xmlns:a16="http://schemas.microsoft.com/office/drawing/2014/main" id="{D23EB5B1-3C48-40E0-8042-2609EF698F5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925" name="Text Box 866">
          <a:extLst>
            <a:ext uri="{FF2B5EF4-FFF2-40B4-BE49-F238E27FC236}">
              <a16:creationId xmlns:a16="http://schemas.microsoft.com/office/drawing/2014/main" id="{74BEAFC1-8B40-466C-9901-534164BE87B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6926" name="Text Box 867">
          <a:extLst>
            <a:ext uri="{FF2B5EF4-FFF2-40B4-BE49-F238E27FC236}">
              <a16:creationId xmlns:a16="http://schemas.microsoft.com/office/drawing/2014/main" id="{3CB2013D-B125-4A6B-8586-829BC3154BA6}"/>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781050</xdr:colOff>
      <xdr:row>30</xdr:row>
      <xdr:rowOff>0</xdr:rowOff>
    </xdr:from>
    <xdr:ext cx="0" cy="38100"/>
    <xdr:sp macro="" textlink="">
      <xdr:nvSpPr>
        <xdr:cNvPr id="6927" name="Text Box 868">
          <a:extLst>
            <a:ext uri="{FF2B5EF4-FFF2-40B4-BE49-F238E27FC236}">
              <a16:creationId xmlns:a16="http://schemas.microsoft.com/office/drawing/2014/main" id="{E6406025-C7AF-4FCF-9785-8F4331B3919F}"/>
            </a:ext>
          </a:extLst>
        </xdr:cNvPr>
        <xdr:cNvSpPr txBox="1">
          <a:spLocks noChangeArrowheads="1"/>
        </xdr:cNvSpPr>
      </xdr:nvSpPr>
      <xdr:spPr bwMode="auto">
        <a:xfrm>
          <a:off x="136207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2590800</xdr:colOff>
      <xdr:row>30</xdr:row>
      <xdr:rowOff>0</xdr:rowOff>
    </xdr:from>
    <xdr:ext cx="0" cy="38100"/>
    <xdr:sp macro="" textlink="">
      <xdr:nvSpPr>
        <xdr:cNvPr id="6928" name="Text Box 869">
          <a:extLst>
            <a:ext uri="{FF2B5EF4-FFF2-40B4-BE49-F238E27FC236}">
              <a16:creationId xmlns:a16="http://schemas.microsoft.com/office/drawing/2014/main" id="{6F34B2A7-C7E2-4BEC-AB29-0995CAF395C8}"/>
            </a:ext>
          </a:extLst>
        </xdr:cNvPr>
        <xdr:cNvSpPr txBox="1">
          <a:spLocks noChangeArrowheads="1"/>
        </xdr:cNvSpPr>
      </xdr:nvSpPr>
      <xdr:spPr bwMode="auto">
        <a:xfrm>
          <a:off x="31718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6929" name="Text Box 101">
          <a:extLst>
            <a:ext uri="{FF2B5EF4-FFF2-40B4-BE49-F238E27FC236}">
              <a16:creationId xmlns:a16="http://schemas.microsoft.com/office/drawing/2014/main" id="{6CF4D480-BDFD-435C-91EF-53CA87268F7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6930" name="Text Box 102">
          <a:extLst>
            <a:ext uri="{FF2B5EF4-FFF2-40B4-BE49-F238E27FC236}">
              <a16:creationId xmlns:a16="http://schemas.microsoft.com/office/drawing/2014/main" id="{6A138083-0773-4C05-8CFF-73B41BFF9BC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6931" name="Text Box 103">
          <a:extLst>
            <a:ext uri="{FF2B5EF4-FFF2-40B4-BE49-F238E27FC236}">
              <a16:creationId xmlns:a16="http://schemas.microsoft.com/office/drawing/2014/main" id="{96309C30-D1AF-4055-B424-40BD362D9EC7}"/>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6932" name="Text Box 104">
          <a:extLst>
            <a:ext uri="{FF2B5EF4-FFF2-40B4-BE49-F238E27FC236}">
              <a16:creationId xmlns:a16="http://schemas.microsoft.com/office/drawing/2014/main" id="{3E3534B8-2906-4126-9AB8-1A1DF43912EB}"/>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6933" name="Text Box 105">
          <a:extLst>
            <a:ext uri="{FF2B5EF4-FFF2-40B4-BE49-F238E27FC236}">
              <a16:creationId xmlns:a16="http://schemas.microsoft.com/office/drawing/2014/main" id="{97434A6C-0173-4480-A999-1939BFD8138D}"/>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6934" name="Text Box 106">
          <a:extLst>
            <a:ext uri="{FF2B5EF4-FFF2-40B4-BE49-F238E27FC236}">
              <a16:creationId xmlns:a16="http://schemas.microsoft.com/office/drawing/2014/main" id="{886B93E8-0DC4-4933-AB20-122B8C21BC81}"/>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6935" name="Text Box 107">
          <a:extLst>
            <a:ext uri="{FF2B5EF4-FFF2-40B4-BE49-F238E27FC236}">
              <a16:creationId xmlns:a16="http://schemas.microsoft.com/office/drawing/2014/main" id="{6ABFA37D-61FE-445B-A38D-A72A6F3448E3}"/>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6936" name="Text Box 108">
          <a:extLst>
            <a:ext uri="{FF2B5EF4-FFF2-40B4-BE49-F238E27FC236}">
              <a16:creationId xmlns:a16="http://schemas.microsoft.com/office/drawing/2014/main" id="{D6C4E8EC-0837-4E97-8286-298A876079F3}"/>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6937" name="Text Box 109">
          <a:extLst>
            <a:ext uri="{FF2B5EF4-FFF2-40B4-BE49-F238E27FC236}">
              <a16:creationId xmlns:a16="http://schemas.microsoft.com/office/drawing/2014/main" id="{88B96AD3-3BD4-4848-A9E5-5A552D4F0E00}"/>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6938" name="Text Box 110">
          <a:extLst>
            <a:ext uri="{FF2B5EF4-FFF2-40B4-BE49-F238E27FC236}">
              <a16:creationId xmlns:a16="http://schemas.microsoft.com/office/drawing/2014/main" id="{84EB8382-504A-4CDC-A103-9A45139DBF82}"/>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6939" name="Text Box 111">
          <a:extLst>
            <a:ext uri="{FF2B5EF4-FFF2-40B4-BE49-F238E27FC236}">
              <a16:creationId xmlns:a16="http://schemas.microsoft.com/office/drawing/2014/main" id="{1EA4FA7F-5924-4ADB-8DA5-E4E611F7CFD5}"/>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6940" name="Text Box 112">
          <a:extLst>
            <a:ext uri="{FF2B5EF4-FFF2-40B4-BE49-F238E27FC236}">
              <a16:creationId xmlns:a16="http://schemas.microsoft.com/office/drawing/2014/main" id="{4E09582C-CF35-4A96-B8DA-5262326C9344}"/>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6941" name="Text Box 113">
          <a:extLst>
            <a:ext uri="{FF2B5EF4-FFF2-40B4-BE49-F238E27FC236}">
              <a16:creationId xmlns:a16="http://schemas.microsoft.com/office/drawing/2014/main" id="{A5263C0E-221C-40F6-96FC-83B4AD95F3A3}"/>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6942" name="Text Box 114">
          <a:extLst>
            <a:ext uri="{FF2B5EF4-FFF2-40B4-BE49-F238E27FC236}">
              <a16:creationId xmlns:a16="http://schemas.microsoft.com/office/drawing/2014/main" id="{716E3C7D-5A93-4FFF-8464-AF7825F3E99D}"/>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6943" name="Text Box 115">
          <a:extLst>
            <a:ext uri="{FF2B5EF4-FFF2-40B4-BE49-F238E27FC236}">
              <a16:creationId xmlns:a16="http://schemas.microsoft.com/office/drawing/2014/main" id="{8E17854A-325B-4483-B3F4-CBB6FCBD2BD2}"/>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6944" name="Text Box 116">
          <a:extLst>
            <a:ext uri="{FF2B5EF4-FFF2-40B4-BE49-F238E27FC236}">
              <a16:creationId xmlns:a16="http://schemas.microsoft.com/office/drawing/2014/main" id="{C08650FD-C5D8-4B2B-AC17-04AC94C71932}"/>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6945" name="Text Box 117">
          <a:extLst>
            <a:ext uri="{FF2B5EF4-FFF2-40B4-BE49-F238E27FC236}">
              <a16:creationId xmlns:a16="http://schemas.microsoft.com/office/drawing/2014/main" id="{D4170A95-FBD7-42AF-9EDA-9AF16F49C722}"/>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6946" name="Text Box 118">
          <a:extLst>
            <a:ext uri="{FF2B5EF4-FFF2-40B4-BE49-F238E27FC236}">
              <a16:creationId xmlns:a16="http://schemas.microsoft.com/office/drawing/2014/main" id="{1F7C81EB-F7C2-4638-9DA0-231DFEA60E85}"/>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6947" name="Text Box 119">
          <a:extLst>
            <a:ext uri="{FF2B5EF4-FFF2-40B4-BE49-F238E27FC236}">
              <a16:creationId xmlns:a16="http://schemas.microsoft.com/office/drawing/2014/main" id="{375B196A-9889-4DDF-A995-27F67E0DC876}"/>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6948" name="Text Box 120">
          <a:extLst>
            <a:ext uri="{FF2B5EF4-FFF2-40B4-BE49-F238E27FC236}">
              <a16:creationId xmlns:a16="http://schemas.microsoft.com/office/drawing/2014/main" id="{985DCD8A-3CA8-46D9-8FD2-15B5C6853444}"/>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6949" name="Text Box 121">
          <a:extLst>
            <a:ext uri="{FF2B5EF4-FFF2-40B4-BE49-F238E27FC236}">
              <a16:creationId xmlns:a16="http://schemas.microsoft.com/office/drawing/2014/main" id="{6346E769-8197-4451-829A-EC2AF28B715A}"/>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6950" name="Text Box 122">
          <a:extLst>
            <a:ext uri="{FF2B5EF4-FFF2-40B4-BE49-F238E27FC236}">
              <a16:creationId xmlns:a16="http://schemas.microsoft.com/office/drawing/2014/main" id="{375E1C8A-9194-467A-83F0-F4075C626199}"/>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6951" name="Text Box 123">
          <a:extLst>
            <a:ext uri="{FF2B5EF4-FFF2-40B4-BE49-F238E27FC236}">
              <a16:creationId xmlns:a16="http://schemas.microsoft.com/office/drawing/2014/main" id="{603E357F-0090-4716-803D-0ADB2225DAA8}"/>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6952" name="Text Box 124">
          <a:extLst>
            <a:ext uri="{FF2B5EF4-FFF2-40B4-BE49-F238E27FC236}">
              <a16:creationId xmlns:a16="http://schemas.microsoft.com/office/drawing/2014/main" id="{9D66FC97-6963-48A8-94E1-A613E06CF598}"/>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6953" name="Text Box 125">
          <a:extLst>
            <a:ext uri="{FF2B5EF4-FFF2-40B4-BE49-F238E27FC236}">
              <a16:creationId xmlns:a16="http://schemas.microsoft.com/office/drawing/2014/main" id="{21AFC212-302B-4E87-A13B-7C48AD6D8ACA}"/>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6954" name="Text Box 126">
          <a:extLst>
            <a:ext uri="{FF2B5EF4-FFF2-40B4-BE49-F238E27FC236}">
              <a16:creationId xmlns:a16="http://schemas.microsoft.com/office/drawing/2014/main" id="{2489610F-5CDB-48C5-8F0A-FB5699E506A1}"/>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6955" name="Text Box 127">
          <a:extLst>
            <a:ext uri="{FF2B5EF4-FFF2-40B4-BE49-F238E27FC236}">
              <a16:creationId xmlns:a16="http://schemas.microsoft.com/office/drawing/2014/main" id="{959DC110-975D-4A14-B716-E58D5CC843A4}"/>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6956" name="Text Box 128">
          <a:extLst>
            <a:ext uri="{FF2B5EF4-FFF2-40B4-BE49-F238E27FC236}">
              <a16:creationId xmlns:a16="http://schemas.microsoft.com/office/drawing/2014/main" id="{54C51986-5E53-47EC-8DD4-A04669CD48AC}"/>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6957" name="Text Box 129">
          <a:extLst>
            <a:ext uri="{FF2B5EF4-FFF2-40B4-BE49-F238E27FC236}">
              <a16:creationId xmlns:a16="http://schemas.microsoft.com/office/drawing/2014/main" id="{28C28D97-3B3A-46A9-9C92-A5306699545B}"/>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162204"/>
    <xdr:sp macro="" textlink="">
      <xdr:nvSpPr>
        <xdr:cNvPr id="6958" name="Text Box 130">
          <a:extLst>
            <a:ext uri="{FF2B5EF4-FFF2-40B4-BE49-F238E27FC236}">
              <a16:creationId xmlns:a16="http://schemas.microsoft.com/office/drawing/2014/main" id="{4076AE42-0ABE-4F41-9327-276508831064}"/>
            </a:ext>
          </a:extLst>
        </xdr:cNvPr>
        <xdr:cNvSpPr txBox="1">
          <a:spLocks noChangeArrowheads="1"/>
        </xdr:cNvSpPr>
      </xdr:nvSpPr>
      <xdr:spPr bwMode="auto">
        <a:xfrm>
          <a:off x="1076325" y="3438525"/>
          <a:ext cx="0" cy="1622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3"/>
    <xdr:sp macro="" textlink="">
      <xdr:nvSpPr>
        <xdr:cNvPr id="6959" name="Text Box 131">
          <a:extLst>
            <a:ext uri="{FF2B5EF4-FFF2-40B4-BE49-F238E27FC236}">
              <a16:creationId xmlns:a16="http://schemas.microsoft.com/office/drawing/2014/main" id="{3C8744C8-8073-4086-A7EB-A91AAC703D3D}"/>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6960" name="Text Box 132">
          <a:extLst>
            <a:ext uri="{FF2B5EF4-FFF2-40B4-BE49-F238E27FC236}">
              <a16:creationId xmlns:a16="http://schemas.microsoft.com/office/drawing/2014/main" id="{8C0B0C89-98A1-429A-9367-C7BCB6B3093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6961" name="Text Box 133">
          <a:extLst>
            <a:ext uri="{FF2B5EF4-FFF2-40B4-BE49-F238E27FC236}">
              <a16:creationId xmlns:a16="http://schemas.microsoft.com/office/drawing/2014/main" id="{3C50901F-9F97-43E5-81EF-29E2AC4DEB0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5"/>
    <xdr:sp macro="" textlink="">
      <xdr:nvSpPr>
        <xdr:cNvPr id="6962" name="Text Box 134">
          <a:extLst>
            <a:ext uri="{FF2B5EF4-FFF2-40B4-BE49-F238E27FC236}">
              <a16:creationId xmlns:a16="http://schemas.microsoft.com/office/drawing/2014/main" id="{06468A8D-9A2C-418C-8A57-5230A9D90A35}"/>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6963" name="Text Box 135">
          <a:extLst>
            <a:ext uri="{FF2B5EF4-FFF2-40B4-BE49-F238E27FC236}">
              <a16:creationId xmlns:a16="http://schemas.microsoft.com/office/drawing/2014/main" id="{AAB0DD88-43B9-4022-AC74-B115B133B4E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6964" name="Text Box 136">
          <a:extLst>
            <a:ext uri="{FF2B5EF4-FFF2-40B4-BE49-F238E27FC236}">
              <a16:creationId xmlns:a16="http://schemas.microsoft.com/office/drawing/2014/main" id="{262017DC-E35D-43E5-AF60-3264341C88F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3"/>
    <xdr:sp macro="" textlink="">
      <xdr:nvSpPr>
        <xdr:cNvPr id="6965" name="Text Box 137">
          <a:extLst>
            <a:ext uri="{FF2B5EF4-FFF2-40B4-BE49-F238E27FC236}">
              <a16:creationId xmlns:a16="http://schemas.microsoft.com/office/drawing/2014/main" id="{423B0F78-8174-4D16-B639-D1E5F8A8B6BD}"/>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6966" name="Text Box 138">
          <a:extLst>
            <a:ext uri="{FF2B5EF4-FFF2-40B4-BE49-F238E27FC236}">
              <a16:creationId xmlns:a16="http://schemas.microsoft.com/office/drawing/2014/main" id="{2A4099F2-FD1E-4C36-A59A-B29BB3B5215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6967" name="Text Box 139">
          <a:extLst>
            <a:ext uri="{FF2B5EF4-FFF2-40B4-BE49-F238E27FC236}">
              <a16:creationId xmlns:a16="http://schemas.microsoft.com/office/drawing/2014/main" id="{59ECC302-8B42-4FFE-AF48-BA293554E64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5"/>
    <xdr:sp macro="" textlink="">
      <xdr:nvSpPr>
        <xdr:cNvPr id="6968" name="Text Box 140">
          <a:extLst>
            <a:ext uri="{FF2B5EF4-FFF2-40B4-BE49-F238E27FC236}">
              <a16:creationId xmlns:a16="http://schemas.microsoft.com/office/drawing/2014/main" id="{AE2322E0-5620-486D-BCC1-A47176807BD6}"/>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6969" name="Text Box 141">
          <a:extLst>
            <a:ext uri="{FF2B5EF4-FFF2-40B4-BE49-F238E27FC236}">
              <a16:creationId xmlns:a16="http://schemas.microsoft.com/office/drawing/2014/main" id="{2D2FF532-7A71-4AF2-901C-3D30E074FC7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6970" name="Text Box 142">
          <a:extLst>
            <a:ext uri="{FF2B5EF4-FFF2-40B4-BE49-F238E27FC236}">
              <a16:creationId xmlns:a16="http://schemas.microsoft.com/office/drawing/2014/main" id="{5C4B26F2-5573-4962-B652-62FA4AD3D4A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3"/>
    <xdr:sp macro="" textlink="">
      <xdr:nvSpPr>
        <xdr:cNvPr id="6971" name="Text Box 143">
          <a:extLst>
            <a:ext uri="{FF2B5EF4-FFF2-40B4-BE49-F238E27FC236}">
              <a16:creationId xmlns:a16="http://schemas.microsoft.com/office/drawing/2014/main" id="{11A69831-26D6-41F3-ACEB-B19E37FEECC7}"/>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6972" name="Text Box 144">
          <a:extLst>
            <a:ext uri="{FF2B5EF4-FFF2-40B4-BE49-F238E27FC236}">
              <a16:creationId xmlns:a16="http://schemas.microsoft.com/office/drawing/2014/main" id="{F222FB8F-020A-46CF-8B00-D6033ACBE6A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6973" name="Text Box 145">
          <a:extLst>
            <a:ext uri="{FF2B5EF4-FFF2-40B4-BE49-F238E27FC236}">
              <a16:creationId xmlns:a16="http://schemas.microsoft.com/office/drawing/2014/main" id="{71B265DC-4E1C-464B-BDA7-CB4ACA6ACC9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5"/>
    <xdr:sp macro="" textlink="">
      <xdr:nvSpPr>
        <xdr:cNvPr id="6974" name="Text Box 146">
          <a:extLst>
            <a:ext uri="{FF2B5EF4-FFF2-40B4-BE49-F238E27FC236}">
              <a16:creationId xmlns:a16="http://schemas.microsoft.com/office/drawing/2014/main" id="{2E6C75BD-2894-4E1E-B930-C70D7918B89A}"/>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4"/>
    <xdr:sp macro="" textlink="">
      <xdr:nvSpPr>
        <xdr:cNvPr id="6975" name="Text Box 147">
          <a:extLst>
            <a:ext uri="{FF2B5EF4-FFF2-40B4-BE49-F238E27FC236}">
              <a16:creationId xmlns:a16="http://schemas.microsoft.com/office/drawing/2014/main" id="{934D5ED0-8DEA-493D-8B63-2A48CF25FEFD}"/>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6976" name="Text Box 148">
          <a:extLst>
            <a:ext uri="{FF2B5EF4-FFF2-40B4-BE49-F238E27FC236}">
              <a16:creationId xmlns:a16="http://schemas.microsoft.com/office/drawing/2014/main" id="{FA30F099-A5A3-4819-B855-AE854BC9387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6977" name="Text Box 149">
          <a:extLst>
            <a:ext uri="{FF2B5EF4-FFF2-40B4-BE49-F238E27FC236}">
              <a16:creationId xmlns:a16="http://schemas.microsoft.com/office/drawing/2014/main" id="{FAF59917-C679-40A1-B9B3-58EA357EBB6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6"/>
    <xdr:sp macro="" textlink="">
      <xdr:nvSpPr>
        <xdr:cNvPr id="6978" name="Text Box 150">
          <a:extLst>
            <a:ext uri="{FF2B5EF4-FFF2-40B4-BE49-F238E27FC236}">
              <a16:creationId xmlns:a16="http://schemas.microsoft.com/office/drawing/2014/main" id="{0159F86D-3278-459F-B7F5-B2CB7A8E7733}"/>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6979" name="Text Box 151">
          <a:extLst>
            <a:ext uri="{FF2B5EF4-FFF2-40B4-BE49-F238E27FC236}">
              <a16:creationId xmlns:a16="http://schemas.microsoft.com/office/drawing/2014/main" id="{5AA044B3-39F3-45DE-9049-1BE6ED2E81E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6980" name="Text Box 152">
          <a:extLst>
            <a:ext uri="{FF2B5EF4-FFF2-40B4-BE49-F238E27FC236}">
              <a16:creationId xmlns:a16="http://schemas.microsoft.com/office/drawing/2014/main" id="{0F5EA645-EB88-4003-AD4C-E66738749CF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4"/>
    <xdr:sp macro="" textlink="">
      <xdr:nvSpPr>
        <xdr:cNvPr id="6981" name="Text Box 153">
          <a:extLst>
            <a:ext uri="{FF2B5EF4-FFF2-40B4-BE49-F238E27FC236}">
              <a16:creationId xmlns:a16="http://schemas.microsoft.com/office/drawing/2014/main" id="{F4318B90-9588-4565-85E6-94BAE95B21D2}"/>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6982" name="Text Box 154">
          <a:extLst>
            <a:ext uri="{FF2B5EF4-FFF2-40B4-BE49-F238E27FC236}">
              <a16:creationId xmlns:a16="http://schemas.microsoft.com/office/drawing/2014/main" id="{7D313056-6AB1-4EFB-89A1-644193C2A55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6983" name="Text Box 155">
          <a:extLst>
            <a:ext uri="{FF2B5EF4-FFF2-40B4-BE49-F238E27FC236}">
              <a16:creationId xmlns:a16="http://schemas.microsoft.com/office/drawing/2014/main" id="{364F0882-F2B3-4A37-BC13-F90EB7EF64B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6"/>
    <xdr:sp macro="" textlink="">
      <xdr:nvSpPr>
        <xdr:cNvPr id="6984" name="Text Box 156">
          <a:extLst>
            <a:ext uri="{FF2B5EF4-FFF2-40B4-BE49-F238E27FC236}">
              <a16:creationId xmlns:a16="http://schemas.microsoft.com/office/drawing/2014/main" id="{E0D80A18-376B-4EBB-96B1-CAE3EBAC7FBD}"/>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6985" name="Text Box 157">
          <a:extLst>
            <a:ext uri="{FF2B5EF4-FFF2-40B4-BE49-F238E27FC236}">
              <a16:creationId xmlns:a16="http://schemas.microsoft.com/office/drawing/2014/main" id="{9673DAA6-23E4-4CA9-81D2-FA268388E3D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6986" name="Text Box 158">
          <a:extLst>
            <a:ext uri="{FF2B5EF4-FFF2-40B4-BE49-F238E27FC236}">
              <a16:creationId xmlns:a16="http://schemas.microsoft.com/office/drawing/2014/main" id="{50EFBE3B-0655-4B22-B026-65758CB4DA8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4"/>
    <xdr:sp macro="" textlink="">
      <xdr:nvSpPr>
        <xdr:cNvPr id="6987" name="Text Box 159">
          <a:extLst>
            <a:ext uri="{FF2B5EF4-FFF2-40B4-BE49-F238E27FC236}">
              <a16:creationId xmlns:a16="http://schemas.microsoft.com/office/drawing/2014/main" id="{DD1948FB-4BCC-41E6-8361-61B33119EC2B}"/>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6988" name="Text Box 160">
          <a:extLst>
            <a:ext uri="{FF2B5EF4-FFF2-40B4-BE49-F238E27FC236}">
              <a16:creationId xmlns:a16="http://schemas.microsoft.com/office/drawing/2014/main" id="{ABB9488F-9E49-437F-9C58-3171266E9DC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6989" name="Text Box 161">
          <a:extLst>
            <a:ext uri="{FF2B5EF4-FFF2-40B4-BE49-F238E27FC236}">
              <a16:creationId xmlns:a16="http://schemas.microsoft.com/office/drawing/2014/main" id="{BFD89F6E-67D6-4A80-A58E-D6BD618CE40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6"/>
    <xdr:sp macro="" textlink="">
      <xdr:nvSpPr>
        <xdr:cNvPr id="6990" name="Text Box 162">
          <a:extLst>
            <a:ext uri="{FF2B5EF4-FFF2-40B4-BE49-F238E27FC236}">
              <a16:creationId xmlns:a16="http://schemas.microsoft.com/office/drawing/2014/main" id="{E688CE00-C184-4634-A692-378E97CF6478}"/>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5"/>
    <xdr:sp macro="" textlink="">
      <xdr:nvSpPr>
        <xdr:cNvPr id="6991" name="Text Box 163">
          <a:extLst>
            <a:ext uri="{FF2B5EF4-FFF2-40B4-BE49-F238E27FC236}">
              <a16:creationId xmlns:a16="http://schemas.microsoft.com/office/drawing/2014/main" id="{BC4DA059-10FB-4DB9-92BF-55D76C00EB5E}"/>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6992" name="Text Box 164">
          <a:extLst>
            <a:ext uri="{FF2B5EF4-FFF2-40B4-BE49-F238E27FC236}">
              <a16:creationId xmlns:a16="http://schemas.microsoft.com/office/drawing/2014/main" id="{44A34A23-2A26-4A92-8570-ABDA59B1187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6993" name="Text Box 165">
          <a:extLst>
            <a:ext uri="{FF2B5EF4-FFF2-40B4-BE49-F238E27FC236}">
              <a16:creationId xmlns:a16="http://schemas.microsoft.com/office/drawing/2014/main" id="{8368F530-39A0-400C-95DA-85E24DE9FB4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6"/>
    <xdr:sp macro="" textlink="">
      <xdr:nvSpPr>
        <xdr:cNvPr id="6994" name="Text Box 166">
          <a:extLst>
            <a:ext uri="{FF2B5EF4-FFF2-40B4-BE49-F238E27FC236}">
              <a16:creationId xmlns:a16="http://schemas.microsoft.com/office/drawing/2014/main" id="{2FDB0B20-74C2-4722-BC48-DA064D1F876B}"/>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6995" name="Text Box 167">
          <a:extLst>
            <a:ext uri="{FF2B5EF4-FFF2-40B4-BE49-F238E27FC236}">
              <a16:creationId xmlns:a16="http://schemas.microsoft.com/office/drawing/2014/main" id="{0B1B1A4C-46BF-48BF-93EB-91C3AE17E41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6996" name="Text Box 168">
          <a:extLst>
            <a:ext uri="{FF2B5EF4-FFF2-40B4-BE49-F238E27FC236}">
              <a16:creationId xmlns:a16="http://schemas.microsoft.com/office/drawing/2014/main" id="{E74F362F-AF09-4CA4-866C-8680C5595DA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5"/>
    <xdr:sp macro="" textlink="">
      <xdr:nvSpPr>
        <xdr:cNvPr id="6997" name="Text Box 169">
          <a:extLst>
            <a:ext uri="{FF2B5EF4-FFF2-40B4-BE49-F238E27FC236}">
              <a16:creationId xmlns:a16="http://schemas.microsoft.com/office/drawing/2014/main" id="{DE6D2467-F51A-4FAB-8416-9ACAEDA630B9}"/>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6998" name="Text Box 170">
          <a:extLst>
            <a:ext uri="{FF2B5EF4-FFF2-40B4-BE49-F238E27FC236}">
              <a16:creationId xmlns:a16="http://schemas.microsoft.com/office/drawing/2014/main" id="{D6BDDDC8-7829-4C2B-883D-B07B5B3666E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6999" name="Text Box 171">
          <a:extLst>
            <a:ext uri="{FF2B5EF4-FFF2-40B4-BE49-F238E27FC236}">
              <a16:creationId xmlns:a16="http://schemas.microsoft.com/office/drawing/2014/main" id="{F34FAFBB-C92E-4F29-B7D4-FAACBA18336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6"/>
    <xdr:sp macro="" textlink="">
      <xdr:nvSpPr>
        <xdr:cNvPr id="7000" name="Text Box 172">
          <a:extLst>
            <a:ext uri="{FF2B5EF4-FFF2-40B4-BE49-F238E27FC236}">
              <a16:creationId xmlns:a16="http://schemas.microsoft.com/office/drawing/2014/main" id="{F4403D14-E535-4E98-9C7B-F87367BDD6EF}"/>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001" name="Text Box 173">
          <a:extLst>
            <a:ext uri="{FF2B5EF4-FFF2-40B4-BE49-F238E27FC236}">
              <a16:creationId xmlns:a16="http://schemas.microsoft.com/office/drawing/2014/main" id="{446989DD-0298-40F7-9E85-903D87E8CA1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002" name="Text Box 174">
          <a:extLst>
            <a:ext uri="{FF2B5EF4-FFF2-40B4-BE49-F238E27FC236}">
              <a16:creationId xmlns:a16="http://schemas.microsoft.com/office/drawing/2014/main" id="{F8CD6595-4D1C-4749-847A-7D7BDE51D50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5"/>
    <xdr:sp macro="" textlink="">
      <xdr:nvSpPr>
        <xdr:cNvPr id="7003" name="Text Box 175">
          <a:extLst>
            <a:ext uri="{FF2B5EF4-FFF2-40B4-BE49-F238E27FC236}">
              <a16:creationId xmlns:a16="http://schemas.microsoft.com/office/drawing/2014/main" id="{5541088F-3ABE-464C-8BCA-2D468E11F9D8}"/>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004" name="Text Box 176">
          <a:extLst>
            <a:ext uri="{FF2B5EF4-FFF2-40B4-BE49-F238E27FC236}">
              <a16:creationId xmlns:a16="http://schemas.microsoft.com/office/drawing/2014/main" id="{A95AA664-5CE9-45B2-80E1-F9664BF2A69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005" name="Text Box 177">
          <a:extLst>
            <a:ext uri="{FF2B5EF4-FFF2-40B4-BE49-F238E27FC236}">
              <a16:creationId xmlns:a16="http://schemas.microsoft.com/office/drawing/2014/main" id="{84CA9C1E-C9D9-45E0-A632-E11623D092D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6"/>
    <xdr:sp macro="" textlink="">
      <xdr:nvSpPr>
        <xdr:cNvPr id="7006" name="Text Box 178">
          <a:extLst>
            <a:ext uri="{FF2B5EF4-FFF2-40B4-BE49-F238E27FC236}">
              <a16:creationId xmlns:a16="http://schemas.microsoft.com/office/drawing/2014/main" id="{A8F54481-1501-4A7F-8ECB-FF3CA8AEDE3B}"/>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007" name="Text Box 179">
          <a:extLst>
            <a:ext uri="{FF2B5EF4-FFF2-40B4-BE49-F238E27FC236}">
              <a16:creationId xmlns:a16="http://schemas.microsoft.com/office/drawing/2014/main" id="{6CB6D532-20E6-404D-BD09-7E7C7DE6DAB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008" name="Text Box 180">
          <a:extLst>
            <a:ext uri="{FF2B5EF4-FFF2-40B4-BE49-F238E27FC236}">
              <a16:creationId xmlns:a16="http://schemas.microsoft.com/office/drawing/2014/main" id="{7F193BE3-3A2D-4AA8-A10E-98A27EB1204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7009" name="Text Box 181">
          <a:extLst>
            <a:ext uri="{FF2B5EF4-FFF2-40B4-BE49-F238E27FC236}">
              <a16:creationId xmlns:a16="http://schemas.microsoft.com/office/drawing/2014/main" id="{398736F8-67A2-46AB-8E02-FE67D8B993F6}"/>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7010" name="Text Box 182">
          <a:extLst>
            <a:ext uri="{FF2B5EF4-FFF2-40B4-BE49-F238E27FC236}">
              <a16:creationId xmlns:a16="http://schemas.microsoft.com/office/drawing/2014/main" id="{B884B106-BADB-4E85-8DC5-03306406B014}"/>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7011" name="Text Box 183">
          <a:extLst>
            <a:ext uri="{FF2B5EF4-FFF2-40B4-BE49-F238E27FC236}">
              <a16:creationId xmlns:a16="http://schemas.microsoft.com/office/drawing/2014/main" id="{C04EF873-F99A-40B2-A928-53BDAAD2D3EF}"/>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7012" name="Text Box 184">
          <a:extLst>
            <a:ext uri="{FF2B5EF4-FFF2-40B4-BE49-F238E27FC236}">
              <a16:creationId xmlns:a16="http://schemas.microsoft.com/office/drawing/2014/main" id="{E4F3D51B-9D8E-439C-BCD9-8D4F15DE896A}"/>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7013" name="Text Box 185">
          <a:extLst>
            <a:ext uri="{FF2B5EF4-FFF2-40B4-BE49-F238E27FC236}">
              <a16:creationId xmlns:a16="http://schemas.microsoft.com/office/drawing/2014/main" id="{A316EE5B-DDA4-4FA2-88ED-942BCD04BCC2}"/>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7014" name="Text Box 186">
          <a:extLst>
            <a:ext uri="{FF2B5EF4-FFF2-40B4-BE49-F238E27FC236}">
              <a16:creationId xmlns:a16="http://schemas.microsoft.com/office/drawing/2014/main" id="{EE5D1B79-A7D5-4B56-977B-0111D24A3987}"/>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7015" name="Text Box 187">
          <a:extLst>
            <a:ext uri="{FF2B5EF4-FFF2-40B4-BE49-F238E27FC236}">
              <a16:creationId xmlns:a16="http://schemas.microsoft.com/office/drawing/2014/main" id="{E5207F78-201F-4E10-9514-67310CD4BEFF}"/>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7016" name="Text Box 188">
          <a:extLst>
            <a:ext uri="{FF2B5EF4-FFF2-40B4-BE49-F238E27FC236}">
              <a16:creationId xmlns:a16="http://schemas.microsoft.com/office/drawing/2014/main" id="{91A6C5E3-65DE-4602-8A1B-E6C064FA9F7B}"/>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7017" name="Text Box 189">
          <a:extLst>
            <a:ext uri="{FF2B5EF4-FFF2-40B4-BE49-F238E27FC236}">
              <a16:creationId xmlns:a16="http://schemas.microsoft.com/office/drawing/2014/main" id="{CC5953B0-719E-4181-9CD7-91637E2C4F48}"/>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7018" name="Text Box 190">
          <a:extLst>
            <a:ext uri="{FF2B5EF4-FFF2-40B4-BE49-F238E27FC236}">
              <a16:creationId xmlns:a16="http://schemas.microsoft.com/office/drawing/2014/main" id="{6FCF7AF4-777D-4F17-906B-58E9C53AAAC6}"/>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7019" name="Text Box 191">
          <a:extLst>
            <a:ext uri="{FF2B5EF4-FFF2-40B4-BE49-F238E27FC236}">
              <a16:creationId xmlns:a16="http://schemas.microsoft.com/office/drawing/2014/main" id="{7293E475-6610-4D9A-87BE-7AD450697DFE}"/>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7020" name="Text Box 192">
          <a:extLst>
            <a:ext uri="{FF2B5EF4-FFF2-40B4-BE49-F238E27FC236}">
              <a16:creationId xmlns:a16="http://schemas.microsoft.com/office/drawing/2014/main" id="{187F9EC8-3A42-44AF-A5DD-B189B2F9EFF1}"/>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7021" name="Text Box 193">
          <a:extLst>
            <a:ext uri="{FF2B5EF4-FFF2-40B4-BE49-F238E27FC236}">
              <a16:creationId xmlns:a16="http://schemas.microsoft.com/office/drawing/2014/main" id="{A9D611F7-14EC-447F-81A1-F49FF608197A}"/>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7022" name="Text Box 194">
          <a:extLst>
            <a:ext uri="{FF2B5EF4-FFF2-40B4-BE49-F238E27FC236}">
              <a16:creationId xmlns:a16="http://schemas.microsoft.com/office/drawing/2014/main" id="{6065703A-38C0-4623-90D7-1AE2526C85B4}"/>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7023" name="Text Box 195">
          <a:extLst>
            <a:ext uri="{FF2B5EF4-FFF2-40B4-BE49-F238E27FC236}">
              <a16:creationId xmlns:a16="http://schemas.microsoft.com/office/drawing/2014/main" id="{A2C2B3BF-2D46-4857-B2B0-8818C2CC0EA0}"/>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7024" name="Text Box 196">
          <a:extLst>
            <a:ext uri="{FF2B5EF4-FFF2-40B4-BE49-F238E27FC236}">
              <a16:creationId xmlns:a16="http://schemas.microsoft.com/office/drawing/2014/main" id="{D7A53F84-EFC6-4A18-9A44-8FAD7C59476D}"/>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7025" name="Text Box 197">
          <a:extLst>
            <a:ext uri="{FF2B5EF4-FFF2-40B4-BE49-F238E27FC236}">
              <a16:creationId xmlns:a16="http://schemas.microsoft.com/office/drawing/2014/main" id="{7BF2B1E5-1DF8-4B4F-BDA1-FF238E7F686C}"/>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7026" name="Text Box 198">
          <a:extLst>
            <a:ext uri="{FF2B5EF4-FFF2-40B4-BE49-F238E27FC236}">
              <a16:creationId xmlns:a16="http://schemas.microsoft.com/office/drawing/2014/main" id="{FDF79783-D18C-47AD-A857-F9EAF6E162C1}"/>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7027" name="Text Box 199">
          <a:extLst>
            <a:ext uri="{FF2B5EF4-FFF2-40B4-BE49-F238E27FC236}">
              <a16:creationId xmlns:a16="http://schemas.microsoft.com/office/drawing/2014/main" id="{52145866-BAD1-4D7B-8784-8AAC4584EE4B}"/>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7028" name="Text Box 200">
          <a:extLst>
            <a:ext uri="{FF2B5EF4-FFF2-40B4-BE49-F238E27FC236}">
              <a16:creationId xmlns:a16="http://schemas.microsoft.com/office/drawing/2014/main" id="{71FF4716-F59D-4765-B6CB-D14DB83DE76D}"/>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7029" name="Text Box 201">
          <a:extLst>
            <a:ext uri="{FF2B5EF4-FFF2-40B4-BE49-F238E27FC236}">
              <a16:creationId xmlns:a16="http://schemas.microsoft.com/office/drawing/2014/main" id="{C57A6FDB-7DB1-4234-9245-6AA06535A39D}"/>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7030" name="Text Box 202">
          <a:extLst>
            <a:ext uri="{FF2B5EF4-FFF2-40B4-BE49-F238E27FC236}">
              <a16:creationId xmlns:a16="http://schemas.microsoft.com/office/drawing/2014/main" id="{83F93C12-179F-459B-B6F7-D146447C7C23}"/>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7031" name="Text Box 203">
          <a:extLst>
            <a:ext uri="{FF2B5EF4-FFF2-40B4-BE49-F238E27FC236}">
              <a16:creationId xmlns:a16="http://schemas.microsoft.com/office/drawing/2014/main" id="{31EF0995-0E08-4B89-B5EC-EFA66DBD6244}"/>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7032" name="Text Box 204">
          <a:extLst>
            <a:ext uri="{FF2B5EF4-FFF2-40B4-BE49-F238E27FC236}">
              <a16:creationId xmlns:a16="http://schemas.microsoft.com/office/drawing/2014/main" id="{99A26FCC-139B-4991-A65C-4B2F935842FA}"/>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7033" name="Text Box 205">
          <a:extLst>
            <a:ext uri="{FF2B5EF4-FFF2-40B4-BE49-F238E27FC236}">
              <a16:creationId xmlns:a16="http://schemas.microsoft.com/office/drawing/2014/main" id="{8C7F4542-C114-44AA-8DBB-7AF899F309F1}"/>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7034" name="Text Box 206">
          <a:extLst>
            <a:ext uri="{FF2B5EF4-FFF2-40B4-BE49-F238E27FC236}">
              <a16:creationId xmlns:a16="http://schemas.microsoft.com/office/drawing/2014/main" id="{C46BA3BD-278B-4AB4-B2B1-846256EE6EC0}"/>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7035" name="Text Box 207">
          <a:extLst>
            <a:ext uri="{FF2B5EF4-FFF2-40B4-BE49-F238E27FC236}">
              <a16:creationId xmlns:a16="http://schemas.microsoft.com/office/drawing/2014/main" id="{EF84B468-FFB6-443C-972E-CC14EAD00E67}"/>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3"/>
    <xdr:sp macro="" textlink="">
      <xdr:nvSpPr>
        <xdr:cNvPr id="7036" name="Text Box 208">
          <a:extLst>
            <a:ext uri="{FF2B5EF4-FFF2-40B4-BE49-F238E27FC236}">
              <a16:creationId xmlns:a16="http://schemas.microsoft.com/office/drawing/2014/main" id="{BD3256E2-B40E-48C6-ABAE-52E32AD8D4CF}"/>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5"/>
    <xdr:sp macro="" textlink="">
      <xdr:nvSpPr>
        <xdr:cNvPr id="7037" name="Text Box 209">
          <a:extLst>
            <a:ext uri="{FF2B5EF4-FFF2-40B4-BE49-F238E27FC236}">
              <a16:creationId xmlns:a16="http://schemas.microsoft.com/office/drawing/2014/main" id="{B9DFBD41-30E2-4E9A-A202-736F921F6DC1}"/>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038" name="Text Box 210">
          <a:extLst>
            <a:ext uri="{FF2B5EF4-FFF2-40B4-BE49-F238E27FC236}">
              <a16:creationId xmlns:a16="http://schemas.microsoft.com/office/drawing/2014/main" id="{92968239-39E6-413A-8530-8A4197B3CEF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039" name="Text Box 211">
          <a:extLst>
            <a:ext uri="{FF2B5EF4-FFF2-40B4-BE49-F238E27FC236}">
              <a16:creationId xmlns:a16="http://schemas.microsoft.com/office/drawing/2014/main" id="{105F378C-4948-4B30-A071-DEA8F62CCF5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5"/>
    <xdr:sp macro="" textlink="">
      <xdr:nvSpPr>
        <xdr:cNvPr id="7040" name="Text Box 212">
          <a:extLst>
            <a:ext uri="{FF2B5EF4-FFF2-40B4-BE49-F238E27FC236}">
              <a16:creationId xmlns:a16="http://schemas.microsoft.com/office/drawing/2014/main" id="{E9F4C9A3-0829-492E-A7F1-F5604AF62AC0}"/>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041" name="Text Box 213">
          <a:extLst>
            <a:ext uri="{FF2B5EF4-FFF2-40B4-BE49-F238E27FC236}">
              <a16:creationId xmlns:a16="http://schemas.microsoft.com/office/drawing/2014/main" id="{C52E6462-E5C5-49F9-BE78-AD9045DD7C9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042" name="Text Box 214">
          <a:extLst>
            <a:ext uri="{FF2B5EF4-FFF2-40B4-BE49-F238E27FC236}">
              <a16:creationId xmlns:a16="http://schemas.microsoft.com/office/drawing/2014/main" id="{D1793262-2B3D-40A7-AE3A-B72869E67BF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5"/>
    <xdr:sp macro="" textlink="">
      <xdr:nvSpPr>
        <xdr:cNvPr id="7043" name="Text Box 215">
          <a:extLst>
            <a:ext uri="{FF2B5EF4-FFF2-40B4-BE49-F238E27FC236}">
              <a16:creationId xmlns:a16="http://schemas.microsoft.com/office/drawing/2014/main" id="{568DEEC7-2C43-462D-8525-96B379B06FDB}"/>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044" name="Text Box 216">
          <a:extLst>
            <a:ext uri="{FF2B5EF4-FFF2-40B4-BE49-F238E27FC236}">
              <a16:creationId xmlns:a16="http://schemas.microsoft.com/office/drawing/2014/main" id="{15DF828C-2ADE-44AE-80DC-CF978BD6024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045" name="Text Box 217">
          <a:extLst>
            <a:ext uri="{FF2B5EF4-FFF2-40B4-BE49-F238E27FC236}">
              <a16:creationId xmlns:a16="http://schemas.microsoft.com/office/drawing/2014/main" id="{62E2EAD8-34C1-4D2D-980F-D9679EAB441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5"/>
    <xdr:sp macro="" textlink="">
      <xdr:nvSpPr>
        <xdr:cNvPr id="7046" name="Text Box 218">
          <a:extLst>
            <a:ext uri="{FF2B5EF4-FFF2-40B4-BE49-F238E27FC236}">
              <a16:creationId xmlns:a16="http://schemas.microsoft.com/office/drawing/2014/main" id="{F508C7E7-20B5-4237-A905-BDE1C810EC5F}"/>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047" name="Text Box 219">
          <a:extLst>
            <a:ext uri="{FF2B5EF4-FFF2-40B4-BE49-F238E27FC236}">
              <a16:creationId xmlns:a16="http://schemas.microsoft.com/office/drawing/2014/main" id="{4143E91B-75D3-432E-91F9-32F30FFCBF8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048" name="Text Box 220">
          <a:extLst>
            <a:ext uri="{FF2B5EF4-FFF2-40B4-BE49-F238E27FC236}">
              <a16:creationId xmlns:a16="http://schemas.microsoft.com/office/drawing/2014/main" id="{8BBD02DE-0C82-4FD4-86AA-79A9302BEF0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4"/>
    <xdr:sp macro="" textlink="">
      <xdr:nvSpPr>
        <xdr:cNvPr id="7049" name="Text Box 221">
          <a:extLst>
            <a:ext uri="{FF2B5EF4-FFF2-40B4-BE49-F238E27FC236}">
              <a16:creationId xmlns:a16="http://schemas.microsoft.com/office/drawing/2014/main" id="{F4FDDDA1-A0A2-447D-9A00-2702691B6D4B}"/>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050" name="Text Box 222">
          <a:extLst>
            <a:ext uri="{FF2B5EF4-FFF2-40B4-BE49-F238E27FC236}">
              <a16:creationId xmlns:a16="http://schemas.microsoft.com/office/drawing/2014/main" id="{6A7B3C11-2373-40B9-8F11-69E84B2C51B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051" name="Text Box 223">
          <a:extLst>
            <a:ext uri="{FF2B5EF4-FFF2-40B4-BE49-F238E27FC236}">
              <a16:creationId xmlns:a16="http://schemas.microsoft.com/office/drawing/2014/main" id="{42B44DC7-8055-4086-A804-D3400264BC2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4"/>
    <xdr:sp macro="" textlink="">
      <xdr:nvSpPr>
        <xdr:cNvPr id="7052" name="Text Box 224">
          <a:extLst>
            <a:ext uri="{FF2B5EF4-FFF2-40B4-BE49-F238E27FC236}">
              <a16:creationId xmlns:a16="http://schemas.microsoft.com/office/drawing/2014/main" id="{BC0EB682-2E3E-4DF2-AAA4-468F715A7289}"/>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053" name="Text Box 225">
          <a:extLst>
            <a:ext uri="{FF2B5EF4-FFF2-40B4-BE49-F238E27FC236}">
              <a16:creationId xmlns:a16="http://schemas.microsoft.com/office/drawing/2014/main" id="{CDE96B3C-EBA1-4170-9B40-0A88693E488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054" name="Text Box 226">
          <a:extLst>
            <a:ext uri="{FF2B5EF4-FFF2-40B4-BE49-F238E27FC236}">
              <a16:creationId xmlns:a16="http://schemas.microsoft.com/office/drawing/2014/main" id="{82C8F477-3A98-4125-B0C0-D1B68484965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4"/>
    <xdr:sp macro="" textlink="">
      <xdr:nvSpPr>
        <xdr:cNvPr id="7055" name="Text Box 227">
          <a:extLst>
            <a:ext uri="{FF2B5EF4-FFF2-40B4-BE49-F238E27FC236}">
              <a16:creationId xmlns:a16="http://schemas.microsoft.com/office/drawing/2014/main" id="{F9DAD0D8-EDDB-42A7-B0CD-B6CF1DBFA6B5}"/>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4"/>
    <xdr:sp macro="" textlink="">
      <xdr:nvSpPr>
        <xdr:cNvPr id="7056" name="Text Box 228">
          <a:extLst>
            <a:ext uri="{FF2B5EF4-FFF2-40B4-BE49-F238E27FC236}">
              <a16:creationId xmlns:a16="http://schemas.microsoft.com/office/drawing/2014/main" id="{46282071-9F4C-4A02-AE93-24C8F8FE8FD5}"/>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057" name="Text Box 229">
          <a:extLst>
            <a:ext uri="{FF2B5EF4-FFF2-40B4-BE49-F238E27FC236}">
              <a16:creationId xmlns:a16="http://schemas.microsoft.com/office/drawing/2014/main" id="{2417E00C-9E1D-4494-8DF1-D216B4EC1E8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058" name="Text Box 230">
          <a:extLst>
            <a:ext uri="{FF2B5EF4-FFF2-40B4-BE49-F238E27FC236}">
              <a16:creationId xmlns:a16="http://schemas.microsoft.com/office/drawing/2014/main" id="{65E2259F-2A7C-4540-9484-BEA97C1246A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4"/>
    <xdr:sp macro="" textlink="">
      <xdr:nvSpPr>
        <xdr:cNvPr id="7059" name="Text Box 231">
          <a:extLst>
            <a:ext uri="{FF2B5EF4-FFF2-40B4-BE49-F238E27FC236}">
              <a16:creationId xmlns:a16="http://schemas.microsoft.com/office/drawing/2014/main" id="{4CDE8453-3F29-4080-B04E-EA2B99A88357}"/>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060" name="Text Box 232">
          <a:extLst>
            <a:ext uri="{FF2B5EF4-FFF2-40B4-BE49-F238E27FC236}">
              <a16:creationId xmlns:a16="http://schemas.microsoft.com/office/drawing/2014/main" id="{9F102D71-48D8-47C7-843E-94E5CF326198}"/>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061" name="Text Box 233">
          <a:extLst>
            <a:ext uri="{FF2B5EF4-FFF2-40B4-BE49-F238E27FC236}">
              <a16:creationId xmlns:a16="http://schemas.microsoft.com/office/drawing/2014/main" id="{E91DC1CD-3872-482B-8F24-5A9B53E1955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4"/>
    <xdr:sp macro="" textlink="">
      <xdr:nvSpPr>
        <xdr:cNvPr id="7062" name="Text Box 234">
          <a:extLst>
            <a:ext uri="{FF2B5EF4-FFF2-40B4-BE49-F238E27FC236}">
              <a16:creationId xmlns:a16="http://schemas.microsoft.com/office/drawing/2014/main" id="{F98DA190-F0E1-4CAC-A6F1-73A2CB203D45}"/>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063" name="Text Box 235">
          <a:extLst>
            <a:ext uri="{FF2B5EF4-FFF2-40B4-BE49-F238E27FC236}">
              <a16:creationId xmlns:a16="http://schemas.microsoft.com/office/drawing/2014/main" id="{2DC609DA-7B9D-4959-9CF0-B38960A8569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064" name="Text Box 236">
          <a:extLst>
            <a:ext uri="{FF2B5EF4-FFF2-40B4-BE49-F238E27FC236}">
              <a16:creationId xmlns:a16="http://schemas.microsoft.com/office/drawing/2014/main" id="{9A92C6E2-C703-46D7-8FDB-C3A9F898EAF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4"/>
    <xdr:sp macro="" textlink="">
      <xdr:nvSpPr>
        <xdr:cNvPr id="7065" name="Text Box 237">
          <a:extLst>
            <a:ext uri="{FF2B5EF4-FFF2-40B4-BE49-F238E27FC236}">
              <a16:creationId xmlns:a16="http://schemas.microsoft.com/office/drawing/2014/main" id="{6F9BFE4E-495F-4EAF-87F8-965866A43AF6}"/>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5"/>
    <xdr:sp macro="" textlink="">
      <xdr:nvSpPr>
        <xdr:cNvPr id="7066" name="Text Box 238">
          <a:extLst>
            <a:ext uri="{FF2B5EF4-FFF2-40B4-BE49-F238E27FC236}">
              <a16:creationId xmlns:a16="http://schemas.microsoft.com/office/drawing/2014/main" id="{6BA26582-902A-4AF8-ADF6-DB565DCA3C31}"/>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067" name="Text Box 239">
          <a:extLst>
            <a:ext uri="{FF2B5EF4-FFF2-40B4-BE49-F238E27FC236}">
              <a16:creationId xmlns:a16="http://schemas.microsoft.com/office/drawing/2014/main" id="{ADB4D5F7-B733-4841-8CE9-4BCB8FB3B6D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068" name="Text Box 240">
          <a:extLst>
            <a:ext uri="{FF2B5EF4-FFF2-40B4-BE49-F238E27FC236}">
              <a16:creationId xmlns:a16="http://schemas.microsoft.com/office/drawing/2014/main" id="{908DA002-A5A4-452E-80F9-A8349016468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5"/>
    <xdr:sp macro="" textlink="">
      <xdr:nvSpPr>
        <xdr:cNvPr id="7069" name="Text Box 241">
          <a:extLst>
            <a:ext uri="{FF2B5EF4-FFF2-40B4-BE49-F238E27FC236}">
              <a16:creationId xmlns:a16="http://schemas.microsoft.com/office/drawing/2014/main" id="{49759825-408F-4138-9CA9-2DE775ED0F19}"/>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070" name="Text Box 242">
          <a:extLst>
            <a:ext uri="{FF2B5EF4-FFF2-40B4-BE49-F238E27FC236}">
              <a16:creationId xmlns:a16="http://schemas.microsoft.com/office/drawing/2014/main" id="{6FF75F2C-0EC7-4EAA-BDFB-74822F1B667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071" name="Text Box 243">
          <a:extLst>
            <a:ext uri="{FF2B5EF4-FFF2-40B4-BE49-F238E27FC236}">
              <a16:creationId xmlns:a16="http://schemas.microsoft.com/office/drawing/2014/main" id="{64A74999-1B3C-4FA2-A99B-306D9A3AACA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5"/>
    <xdr:sp macro="" textlink="">
      <xdr:nvSpPr>
        <xdr:cNvPr id="7072" name="Text Box 244">
          <a:extLst>
            <a:ext uri="{FF2B5EF4-FFF2-40B4-BE49-F238E27FC236}">
              <a16:creationId xmlns:a16="http://schemas.microsoft.com/office/drawing/2014/main" id="{23CF1A03-C39D-4AA8-BB15-D762A405FE66}"/>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073" name="Text Box 245">
          <a:extLst>
            <a:ext uri="{FF2B5EF4-FFF2-40B4-BE49-F238E27FC236}">
              <a16:creationId xmlns:a16="http://schemas.microsoft.com/office/drawing/2014/main" id="{5D15D8E1-A965-4D2F-8324-F56A8A27D59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074" name="Text Box 246">
          <a:extLst>
            <a:ext uri="{FF2B5EF4-FFF2-40B4-BE49-F238E27FC236}">
              <a16:creationId xmlns:a16="http://schemas.microsoft.com/office/drawing/2014/main" id="{64F96053-1176-4883-A089-B83789FCFF7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5"/>
    <xdr:sp macro="" textlink="">
      <xdr:nvSpPr>
        <xdr:cNvPr id="7075" name="Text Box 247">
          <a:extLst>
            <a:ext uri="{FF2B5EF4-FFF2-40B4-BE49-F238E27FC236}">
              <a16:creationId xmlns:a16="http://schemas.microsoft.com/office/drawing/2014/main" id="{34546CFB-BD3A-4083-9C99-56FBB3CE5A79}"/>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4"/>
    <xdr:sp macro="" textlink="">
      <xdr:nvSpPr>
        <xdr:cNvPr id="7076" name="Text Box 248">
          <a:extLst>
            <a:ext uri="{FF2B5EF4-FFF2-40B4-BE49-F238E27FC236}">
              <a16:creationId xmlns:a16="http://schemas.microsoft.com/office/drawing/2014/main" id="{6E9CCE4C-0360-4D20-8405-6643C92C9324}"/>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077" name="Text Box 249">
          <a:extLst>
            <a:ext uri="{FF2B5EF4-FFF2-40B4-BE49-F238E27FC236}">
              <a16:creationId xmlns:a16="http://schemas.microsoft.com/office/drawing/2014/main" id="{AD13E101-1E88-4B80-B89B-23DCA2A40E3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078" name="Text Box 250">
          <a:extLst>
            <a:ext uri="{FF2B5EF4-FFF2-40B4-BE49-F238E27FC236}">
              <a16:creationId xmlns:a16="http://schemas.microsoft.com/office/drawing/2014/main" id="{AA67126E-6D6D-49DD-882A-C3580CDE071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4"/>
    <xdr:sp macro="" textlink="">
      <xdr:nvSpPr>
        <xdr:cNvPr id="7079" name="Text Box 251">
          <a:extLst>
            <a:ext uri="{FF2B5EF4-FFF2-40B4-BE49-F238E27FC236}">
              <a16:creationId xmlns:a16="http://schemas.microsoft.com/office/drawing/2014/main" id="{89ABB399-CE7B-44F5-BD29-C09CCED5C844}"/>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080" name="Text Box 252">
          <a:extLst>
            <a:ext uri="{FF2B5EF4-FFF2-40B4-BE49-F238E27FC236}">
              <a16:creationId xmlns:a16="http://schemas.microsoft.com/office/drawing/2014/main" id="{4D25A667-81BC-4A71-BEE8-5567D41A4E2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081" name="Text Box 253">
          <a:extLst>
            <a:ext uri="{FF2B5EF4-FFF2-40B4-BE49-F238E27FC236}">
              <a16:creationId xmlns:a16="http://schemas.microsoft.com/office/drawing/2014/main" id="{57F46ECB-914A-44B5-A454-E2BD82C8C3D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4"/>
    <xdr:sp macro="" textlink="">
      <xdr:nvSpPr>
        <xdr:cNvPr id="7082" name="Text Box 254">
          <a:extLst>
            <a:ext uri="{FF2B5EF4-FFF2-40B4-BE49-F238E27FC236}">
              <a16:creationId xmlns:a16="http://schemas.microsoft.com/office/drawing/2014/main" id="{C2C4CC75-354B-492C-963D-3DD2DACFC00D}"/>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083" name="Text Box 255">
          <a:extLst>
            <a:ext uri="{FF2B5EF4-FFF2-40B4-BE49-F238E27FC236}">
              <a16:creationId xmlns:a16="http://schemas.microsoft.com/office/drawing/2014/main" id="{9CC0063C-8E61-4147-BB88-FA857BED715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084" name="Text Box 256">
          <a:extLst>
            <a:ext uri="{FF2B5EF4-FFF2-40B4-BE49-F238E27FC236}">
              <a16:creationId xmlns:a16="http://schemas.microsoft.com/office/drawing/2014/main" id="{F56E3D13-A66E-4DB3-944C-26B1A9978118}"/>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4"/>
    <xdr:sp macro="" textlink="">
      <xdr:nvSpPr>
        <xdr:cNvPr id="7085" name="Text Box 257">
          <a:extLst>
            <a:ext uri="{FF2B5EF4-FFF2-40B4-BE49-F238E27FC236}">
              <a16:creationId xmlns:a16="http://schemas.microsoft.com/office/drawing/2014/main" id="{C80371A3-CE97-4F0C-AF2A-0881D24487FE}"/>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6"/>
    <xdr:sp macro="" textlink="">
      <xdr:nvSpPr>
        <xdr:cNvPr id="7086" name="Text Box 258">
          <a:extLst>
            <a:ext uri="{FF2B5EF4-FFF2-40B4-BE49-F238E27FC236}">
              <a16:creationId xmlns:a16="http://schemas.microsoft.com/office/drawing/2014/main" id="{4EF59070-46A5-430C-85EB-F520E9507EAE}"/>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087" name="Text Box 259">
          <a:extLst>
            <a:ext uri="{FF2B5EF4-FFF2-40B4-BE49-F238E27FC236}">
              <a16:creationId xmlns:a16="http://schemas.microsoft.com/office/drawing/2014/main" id="{47D7DC36-8386-4397-8BF9-D4D357A58C1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088" name="Text Box 260">
          <a:extLst>
            <a:ext uri="{FF2B5EF4-FFF2-40B4-BE49-F238E27FC236}">
              <a16:creationId xmlns:a16="http://schemas.microsoft.com/office/drawing/2014/main" id="{E9CB048F-F1F0-4AFD-A2AE-1256FEB3F81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6"/>
    <xdr:sp macro="" textlink="">
      <xdr:nvSpPr>
        <xdr:cNvPr id="7089" name="Text Box 261">
          <a:extLst>
            <a:ext uri="{FF2B5EF4-FFF2-40B4-BE49-F238E27FC236}">
              <a16:creationId xmlns:a16="http://schemas.microsoft.com/office/drawing/2014/main" id="{D2088F43-1111-4032-8678-A6AF380BBB40}"/>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090" name="Text Box 262">
          <a:extLst>
            <a:ext uri="{FF2B5EF4-FFF2-40B4-BE49-F238E27FC236}">
              <a16:creationId xmlns:a16="http://schemas.microsoft.com/office/drawing/2014/main" id="{6D7045CF-C8A6-4B81-AFD3-75BA6361739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091" name="Text Box 263">
          <a:extLst>
            <a:ext uri="{FF2B5EF4-FFF2-40B4-BE49-F238E27FC236}">
              <a16:creationId xmlns:a16="http://schemas.microsoft.com/office/drawing/2014/main" id="{44A742C0-BE42-4279-96AF-D8D6CACCA60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6"/>
    <xdr:sp macro="" textlink="">
      <xdr:nvSpPr>
        <xdr:cNvPr id="7092" name="Text Box 264">
          <a:extLst>
            <a:ext uri="{FF2B5EF4-FFF2-40B4-BE49-F238E27FC236}">
              <a16:creationId xmlns:a16="http://schemas.microsoft.com/office/drawing/2014/main" id="{E5096F4E-8AEF-4F38-8698-F725CEA56292}"/>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093" name="Text Box 265">
          <a:extLst>
            <a:ext uri="{FF2B5EF4-FFF2-40B4-BE49-F238E27FC236}">
              <a16:creationId xmlns:a16="http://schemas.microsoft.com/office/drawing/2014/main" id="{A744D632-DE39-44D8-A23F-D7A700768CF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094" name="Text Box 266">
          <a:extLst>
            <a:ext uri="{FF2B5EF4-FFF2-40B4-BE49-F238E27FC236}">
              <a16:creationId xmlns:a16="http://schemas.microsoft.com/office/drawing/2014/main" id="{BEA47632-DA82-483C-BB6F-A1482FA421F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6"/>
    <xdr:sp macro="" textlink="">
      <xdr:nvSpPr>
        <xdr:cNvPr id="7095" name="Text Box 267">
          <a:extLst>
            <a:ext uri="{FF2B5EF4-FFF2-40B4-BE49-F238E27FC236}">
              <a16:creationId xmlns:a16="http://schemas.microsoft.com/office/drawing/2014/main" id="{30158258-321F-49D3-86EF-65D27128CD06}"/>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5"/>
    <xdr:sp macro="" textlink="">
      <xdr:nvSpPr>
        <xdr:cNvPr id="7096" name="Text Box 268">
          <a:extLst>
            <a:ext uri="{FF2B5EF4-FFF2-40B4-BE49-F238E27FC236}">
              <a16:creationId xmlns:a16="http://schemas.microsoft.com/office/drawing/2014/main" id="{0E6CAC17-C5BE-40B4-B40A-65A02ACF15AD}"/>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097" name="Text Box 269">
          <a:extLst>
            <a:ext uri="{FF2B5EF4-FFF2-40B4-BE49-F238E27FC236}">
              <a16:creationId xmlns:a16="http://schemas.microsoft.com/office/drawing/2014/main" id="{17116CFE-62A7-4CB8-BAEA-31944D4CF9B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098" name="Text Box 270">
          <a:extLst>
            <a:ext uri="{FF2B5EF4-FFF2-40B4-BE49-F238E27FC236}">
              <a16:creationId xmlns:a16="http://schemas.microsoft.com/office/drawing/2014/main" id="{CE4C93B0-1EAF-471B-AAED-03E70471DDD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5"/>
    <xdr:sp macro="" textlink="">
      <xdr:nvSpPr>
        <xdr:cNvPr id="7099" name="Text Box 271">
          <a:extLst>
            <a:ext uri="{FF2B5EF4-FFF2-40B4-BE49-F238E27FC236}">
              <a16:creationId xmlns:a16="http://schemas.microsoft.com/office/drawing/2014/main" id="{7F79B67E-E17B-4BC4-B9C5-24D59BEE0252}"/>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100" name="Text Box 272">
          <a:extLst>
            <a:ext uri="{FF2B5EF4-FFF2-40B4-BE49-F238E27FC236}">
              <a16:creationId xmlns:a16="http://schemas.microsoft.com/office/drawing/2014/main" id="{B12C09B5-13E3-4FB2-9D38-1477E719638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101" name="Text Box 273">
          <a:extLst>
            <a:ext uri="{FF2B5EF4-FFF2-40B4-BE49-F238E27FC236}">
              <a16:creationId xmlns:a16="http://schemas.microsoft.com/office/drawing/2014/main" id="{3A5E1EAA-3B84-4DB8-BA91-5CBA3BF2C93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5"/>
    <xdr:sp macro="" textlink="">
      <xdr:nvSpPr>
        <xdr:cNvPr id="7102" name="Text Box 274">
          <a:extLst>
            <a:ext uri="{FF2B5EF4-FFF2-40B4-BE49-F238E27FC236}">
              <a16:creationId xmlns:a16="http://schemas.microsoft.com/office/drawing/2014/main" id="{8F52ABC7-9E2A-4EC4-BB7D-583FFFDBFC14}"/>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103" name="Text Box 275">
          <a:extLst>
            <a:ext uri="{FF2B5EF4-FFF2-40B4-BE49-F238E27FC236}">
              <a16:creationId xmlns:a16="http://schemas.microsoft.com/office/drawing/2014/main" id="{9F7197F6-BD59-4787-A825-FFDFF65DA4C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104" name="Text Box 276">
          <a:extLst>
            <a:ext uri="{FF2B5EF4-FFF2-40B4-BE49-F238E27FC236}">
              <a16:creationId xmlns:a16="http://schemas.microsoft.com/office/drawing/2014/main" id="{2ADE7D4D-A679-4C24-9633-D91E998F5DA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5"/>
    <xdr:sp macro="" textlink="">
      <xdr:nvSpPr>
        <xdr:cNvPr id="7105" name="Text Box 277">
          <a:extLst>
            <a:ext uri="{FF2B5EF4-FFF2-40B4-BE49-F238E27FC236}">
              <a16:creationId xmlns:a16="http://schemas.microsoft.com/office/drawing/2014/main" id="{9B95C904-3971-4A0D-850B-EC9D6E2E5385}"/>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6"/>
    <xdr:sp macro="" textlink="">
      <xdr:nvSpPr>
        <xdr:cNvPr id="7106" name="Text Box 278">
          <a:extLst>
            <a:ext uri="{FF2B5EF4-FFF2-40B4-BE49-F238E27FC236}">
              <a16:creationId xmlns:a16="http://schemas.microsoft.com/office/drawing/2014/main" id="{701A13CB-61A3-4CEB-802C-ECB23424CB69}"/>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107" name="Text Box 279">
          <a:extLst>
            <a:ext uri="{FF2B5EF4-FFF2-40B4-BE49-F238E27FC236}">
              <a16:creationId xmlns:a16="http://schemas.microsoft.com/office/drawing/2014/main" id="{E1DF52BD-23C7-40B4-9022-B501574E4AC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108" name="Text Box 280">
          <a:extLst>
            <a:ext uri="{FF2B5EF4-FFF2-40B4-BE49-F238E27FC236}">
              <a16:creationId xmlns:a16="http://schemas.microsoft.com/office/drawing/2014/main" id="{DD143740-B7E5-4FEE-99B3-66AC6D50A29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6"/>
    <xdr:sp macro="" textlink="">
      <xdr:nvSpPr>
        <xdr:cNvPr id="7109" name="Text Box 281">
          <a:extLst>
            <a:ext uri="{FF2B5EF4-FFF2-40B4-BE49-F238E27FC236}">
              <a16:creationId xmlns:a16="http://schemas.microsoft.com/office/drawing/2014/main" id="{4D965A0D-F4B1-4C3F-8F7A-D110582CD44D}"/>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110" name="Text Box 282">
          <a:extLst>
            <a:ext uri="{FF2B5EF4-FFF2-40B4-BE49-F238E27FC236}">
              <a16:creationId xmlns:a16="http://schemas.microsoft.com/office/drawing/2014/main" id="{23C87505-55FC-4780-8F00-A87F87423CD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111" name="Text Box 283">
          <a:extLst>
            <a:ext uri="{FF2B5EF4-FFF2-40B4-BE49-F238E27FC236}">
              <a16:creationId xmlns:a16="http://schemas.microsoft.com/office/drawing/2014/main" id="{124828AE-1327-4778-AB9E-842BD3B9255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6"/>
    <xdr:sp macro="" textlink="">
      <xdr:nvSpPr>
        <xdr:cNvPr id="7112" name="Text Box 284">
          <a:extLst>
            <a:ext uri="{FF2B5EF4-FFF2-40B4-BE49-F238E27FC236}">
              <a16:creationId xmlns:a16="http://schemas.microsoft.com/office/drawing/2014/main" id="{A9EB25C9-C9DD-4F3F-B8B3-842D1855AE46}"/>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113" name="Text Box 285">
          <a:extLst>
            <a:ext uri="{FF2B5EF4-FFF2-40B4-BE49-F238E27FC236}">
              <a16:creationId xmlns:a16="http://schemas.microsoft.com/office/drawing/2014/main" id="{A0CEC066-137C-4CB1-8DED-52E5DE9DADB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114" name="Text Box 286">
          <a:extLst>
            <a:ext uri="{FF2B5EF4-FFF2-40B4-BE49-F238E27FC236}">
              <a16:creationId xmlns:a16="http://schemas.microsoft.com/office/drawing/2014/main" id="{B7FB145E-FBD3-4229-B96C-DAAB47EC1F9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6"/>
    <xdr:sp macro="" textlink="">
      <xdr:nvSpPr>
        <xdr:cNvPr id="7115" name="Text Box 287">
          <a:extLst>
            <a:ext uri="{FF2B5EF4-FFF2-40B4-BE49-F238E27FC236}">
              <a16:creationId xmlns:a16="http://schemas.microsoft.com/office/drawing/2014/main" id="{0DC56D8B-E7DA-4BD9-BAC6-17ED6C1B5252}"/>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116" name="Text Box 288">
          <a:extLst>
            <a:ext uri="{FF2B5EF4-FFF2-40B4-BE49-F238E27FC236}">
              <a16:creationId xmlns:a16="http://schemas.microsoft.com/office/drawing/2014/main" id="{C88808E7-C1DF-4E74-99A8-ACD5CFECB688}"/>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117" name="Text Box 289">
          <a:extLst>
            <a:ext uri="{FF2B5EF4-FFF2-40B4-BE49-F238E27FC236}">
              <a16:creationId xmlns:a16="http://schemas.microsoft.com/office/drawing/2014/main" id="{B25BD607-AB7D-4C7F-ADBD-70F31EA79F4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6"/>
    <xdr:sp macro="" textlink="">
      <xdr:nvSpPr>
        <xdr:cNvPr id="7118" name="Text Box 290">
          <a:extLst>
            <a:ext uri="{FF2B5EF4-FFF2-40B4-BE49-F238E27FC236}">
              <a16:creationId xmlns:a16="http://schemas.microsoft.com/office/drawing/2014/main" id="{52A3BBE5-A597-4084-8CEA-C074E722886E}"/>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119" name="Text Box 291">
          <a:extLst>
            <a:ext uri="{FF2B5EF4-FFF2-40B4-BE49-F238E27FC236}">
              <a16:creationId xmlns:a16="http://schemas.microsoft.com/office/drawing/2014/main" id="{2830D6C1-BC75-436C-9863-BB72AA9E0D3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120" name="Text Box 292">
          <a:extLst>
            <a:ext uri="{FF2B5EF4-FFF2-40B4-BE49-F238E27FC236}">
              <a16:creationId xmlns:a16="http://schemas.microsoft.com/office/drawing/2014/main" id="{1C8596C5-3EEA-45E6-B18A-4E5A9CFC4DB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6"/>
    <xdr:sp macro="" textlink="">
      <xdr:nvSpPr>
        <xdr:cNvPr id="7121" name="Text Box 293">
          <a:extLst>
            <a:ext uri="{FF2B5EF4-FFF2-40B4-BE49-F238E27FC236}">
              <a16:creationId xmlns:a16="http://schemas.microsoft.com/office/drawing/2014/main" id="{C9FFB1C6-F30C-44A8-9964-2B6C3BC8959F}"/>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122" name="Text Box 294">
          <a:extLst>
            <a:ext uri="{FF2B5EF4-FFF2-40B4-BE49-F238E27FC236}">
              <a16:creationId xmlns:a16="http://schemas.microsoft.com/office/drawing/2014/main" id="{E59C5A43-53D7-41EA-B8D5-D49921DC6B9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123" name="Text Box 295">
          <a:extLst>
            <a:ext uri="{FF2B5EF4-FFF2-40B4-BE49-F238E27FC236}">
              <a16:creationId xmlns:a16="http://schemas.microsoft.com/office/drawing/2014/main" id="{2B9D56AA-7C24-41A9-A554-333D28187DF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6"/>
    <xdr:sp macro="" textlink="">
      <xdr:nvSpPr>
        <xdr:cNvPr id="7124" name="Text Box 296">
          <a:extLst>
            <a:ext uri="{FF2B5EF4-FFF2-40B4-BE49-F238E27FC236}">
              <a16:creationId xmlns:a16="http://schemas.microsoft.com/office/drawing/2014/main" id="{6470BD14-CEBB-4CC8-9481-36699B5F5034}"/>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6"/>
    <xdr:sp macro="" textlink="">
      <xdr:nvSpPr>
        <xdr:cNvPr id="7125" name="Text Box 297">
          <a:extLst>
            <a:ext uri="{FF2B5EF4-FFF2-40B4-BE49-F238E27FC236}">
              <a16:creationId xmlns:a16="http://schemas.microsoft.com/office/drawing/2014/main" id="{849699F5-4B36-4273-8BDD-AB967380EBEE}"/>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126" name="Text Box 298">
          <a:extLst>
            <a:ext uri="{FF2B5EF4-FFF2-40B4-BE49-F238E27FC236}">
              <a16:creationId xmlns:a16="http://schemas.microsoft.com/office/drawing/2014/main" id="{36488048-196A-40A0-91EB-F2A84F8A9E0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127" name="Text Box 299">
          <a:extLst>
            <a:ext uri="{FF2B5EF4-FFF2-40B4-BE49-F238E27FC236}">
              <a16:creationId xmlns:a16="http://schemas.microsoft.com/office/drawing/2014/main" id="{708D08A8-B86E-4A6E-8503-35BBEF0BCEF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6"/>
    <xdr:sp macro="" textlink="">
      <xdr:nvSpPr>
        <xdr:cNvPr id="7128" name="Text Box 300">
          <a:extLst>
            <a:ext uri="{FF2B5EF4-FFF2-40B4-BE49-F238E27FC236}">
              <a16:creationId xmlns:a16="http://schemas.microsoft.com/office/drawing/2014/main" id="{0FF9CFE0-82C6-4481-B6D2-C6C7422B8475}"/>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129" name="Text Box 301">
          <a:extLst>
            <a:ext uri="{FF2B5EF4-FFF2-40B4-BE49-F238E27FC236}">
              <a16:creationId xmlns:a16="http://schemas.microsoft.com/office/drawing/2014/main" id="{323F0B21-A085-47C9-9343-7A0FDDCCAB0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130" name="Text Box 302">
          <a:extLst>
            <a:ext uri="{FF2B5EF4-FFF2-40B4-BE49-F238E27FC236}">
              <a16:creationId xmlns:a16="http://schemas.microsoft.com/office/drawing/2014/main" id="{ED71A887-A17F-45AB-B41E-5B11F17E987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6"/>
    <xdr:sp macro="" textlink="">
      <xdr:nvSpPr>
        <xdr:cNvPr id="7131" name="Text Box 303">
          <a:extLst>
            <a:ext uri="{FF2B5EF4-FFF2-40B4-BE49-F238E27FC236}">
              <a16:creationId xmlns:a16="http://schemas.microsoft.com/office/drawing/2014/main" id="{FDB9556E-C177-438A-A52C-E38DEAF00493}"/>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132" name="Text Box 304">
          <a:extLst>
            <a:ext uri="{FF2B5EF4-FFF2-40B4-BE49-F238E27FC236}">
              <a16:creationId xmlns:a16="http://schemas.microsoft.com/office/drawing/2014/main" id="{CB9A2F49-ACF4-48D2-83A0-E32BD24D48F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133" name="Text Box 305">
          <a:extLst>
            <a:ext uri="{FF2B5EF4-FFF2-40B4-BE49-F238E27FC236}">
              <a16:creationId xmlns:a16="http://schemas.microsoft.com/office/drawing/2014/main" id="{D7A37A15-F56A-44F9-BE7D-9BF40030423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6"/>
    <xdr:sp macro="" textlink="">
      <xdr:nvSpPr>
        <xdr:cNvPr id="7134" name="Text Box 306">
          <a:extLst>
            <a:ext uri="{FF2B5EF4-FFF2-40B4-BE49-F238E27FC236}">
              <a16:creationId xmlns:a16="http://schemas.microsoft.com/office/drawing/2014/main" id="{3DDBC9A2-FAD4-4A19-A1E6-D194C2BA5CB8}"/>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135" name="Text Box 307">
          <a:extLst>
            <a:ext uri="{FF2B5EF4-FFF2-40B4-BE49-F238E27FC236}">
              <a16:creationId xmlns:a16="http://schemas.microsoft.com/office/drawing/2014/main" id="{36C40BD4-83CC-4415-8110-F2992C319E9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136" name="Text Box 308">
          <a:extLst>
            <a:ext uri="{FF2B5EF4-FFF2-40B4-BE49-F238E27FC236}">
              <a16:creationId xmlns:a16="http://schemas.microsoft.com/office/drawing/2014/main" id="{AF8EB8DF-F564-4529-9EDE-254940674BC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7137" name="Text Box 309">
          <a:extLst>
            <a:ext uri="{FF2B5EF4-FFF2-40B4-BE49-F238E27FC236}">
              <a16:creationId xmlns:a16="http://schemas.microsoft.com/office/drawing/2014/main" id="{70F7C900-1F98-4FA9-850B-2CC64BAD2CBD}"/>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7138" name="Text Box 310">
          <a:extLst>
            <a:ext uri="{FF2B5EF4-FFF2-40B4-BE49-F238E27FC236}">
              <a16:creationId xmlns:a16="http://schemas.microsoft.com/office/drawing/2014/main" id="{37C978DD-474B-4B3F-A024-8CDC0953E7C4}"/>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7139" name="Text Box 311">
          <a:extLst>
            <a:ext uri="{FF2B5EF4-FFF2-40B4-BE49-F238E27FC236}">
              <a16:creationId xmlns:a16="http://schemas.microsoft.com/office/drawing/2014/main" id="{FC8ACC2F-A980-4496-BBB2-78CA42375977}"/>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7140" name="Text Box 312">
          <a:extLst>
            <a:ext uri="{FF2B5EF4-FFF2-40B4-BE49-F238E27FC236}">
              <a16:creationId xmlns:a16="http://schemas.microsoft.com/office/drawing/2014/main" id="{D67AECF5-EA00-4537-8E64-490138278A7E}"/>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7141" name="Text Box 313">
          <a:extLst>
            <a:ext uri="{FF2B5EF4-FFF2-40B4-BE49-F238E27FC236}">
              <a16:creationId xmlns:a16="http://schemas.microsoft.com/office/drawing/2014/main" id="{1B10561A-8DF0-4BA2-BF42-A1CDF3C31D99}"/>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7142" name="Text Box 314">
          <a:extLst>
            <a:ext uri="{FF2B5EF4-FFF2-40B4-BE49-F238E27FC236}">
              <a16:creationId xmlns:a16="http://schemas.microsoft.com/office/drawing/2014/main" id="{C07EF044-4EF5-4770-BF98-AC08A36EFF34}"/>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7143" name="Text Box 315">
          <a:extLst>
            <a:ext uri="{FF2B5EF4-FFF2-40B4-BE49-F238E27FC236}">
              <a16:creationId xmlns:a16="http://schemas.microsoft.com/office/drawing/2014/main" id="{71B12E69-9F76-48D3-9D69-BD7E678C0AEB}"/>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7144" name="Text Box 316">
          <a:extLst>
            <a:ext uri="{FF2B5EF4-FFF2-40B4-BE49-F238E27FC236}">
              <a16:creationId xmlns:a16="http://schemas.microsoft.com/office/drawing/2014/main" id="{01B87D59-4873-4C93-B604-506232F676F1}"/>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7145" name="Text Box 317">
          <a:extLst>
            <a:ext uri="{FF2B5EF4-FFF2-40B4-BE49-F238E27FC236}">
              <a16:creationId xmlns:a16="http://schemas.microsoft.com/office/drawing/2014/main" id="{FAD4BC84-E6F8-4640-9543-2812C9C9CD61}"/>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7146" name="Text Box 318">
          <a:extLst>
            <a:ext uri="{FF2B5EF4-FFF2-40B4-BE49-F238E27FC236}">
              <a16:creationId xmlns:a16="http://schemas.microsoft.com/office/drawing/2014/main" id="{7000A5D0-76EB-4B63-9E73-196441A34C0D}"/>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7147" name="Text Box 319">
          <a:extLst>
            <a:ext uri="{FF2B5EF4-FFF2-40B4-BE49-F238E27FC236}">
              <a16:creationId xmlns:a16="http://schemas.microsoft.com/office/drawing/2014/main" id="{57AF29C4-FBFE-417E-947B-AD77797327C8}"/>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7148" name="Text Box 320">
          <a:extLst>
            <a:ext uri="{FF2B5EF4-FFF2-40B4-BE49-F238E27FC236}">
              <a16:creationId xmlns:a16="http://schemas.microsoft.com/office/drawing/2014/main" id="{2093379F-5CE3-4596-8799-470615607EB7}"/>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7149" name="Text Box 321">
          <a:extLst>
            <a:ext uri="{FF2B5EF4-FFF2-40B4-BE49-F238E27FC236}">
              <a16:creationId xmlns:a16="http://schemas.microsoft.com/office/drawing/2014/main" id="{61124D0F-656F-49CC-A2A9-0F6142F478FC}"/>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7150" name="Text Box 322">
          <a:extLst>
            <a:ext uri="{FF2B5EF4-FFF2-40B4-BE49-F238E27FC236}">
              <a16:creationId xmlns:a16="http://schemas.microsoft.com/office/drawing/2014/main" id="{04164B25-5D6E-4444-BC9F-4A886DA03AE2}"/>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7151" name="Text Box 323">
          <a:extLst>
            <a:ext uri="{FF2B5EF4-FFF2-40B4-BE49-F238E27FC236}">
              <a16:creationId xmlns:a16="http://schemas.microsoft.com/office/drawing/2014/main" id="{C2A21DC5-8503-435E-B9BE-FE9B8AAE292D}"/>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7152" name="Text Box 324">
          <a:extLst>
            <a:ext uri="{FF2B5EF4-FFF2-40B4-BE49-F238E27FC236}">
              <a16:creationId xmlns:a16="http://schemas.microsoft.com/office/drawing/2014/main" id="{B6CF3497-C17D-413E-A66E-DA297DECC3B0}"/>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7153" name="Text Box 325">
          <a:extLst>
            <a:ext uri="{FF2B5EF4-FFF2-40B4-BE49-F238E27FC236}">
              <a16:creationId xmlns:a16="http://schemas.microsoft.com/office/drawing/2014/main" id="{8E3968F9-5C22-4F15-B02B-693F8A8B5536}"/>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7154" name="Text Box 326">
          <a:extLst>
            <a:ext uri="{FF2B5EF4-FFF2-40B4-BE49-F238E27FC236}">
              <a16:creationId xmlns:a16="http://schemas.microsoft.com/office/drawing/2014/main" id="{B6FFFD04-C2EB-4B25-B8F8-067A5AC73F5B}"/>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7155" name="Text Box 327">
          <a:extLst>
            <a:ext uri="{FF2B5EF4-FFF2-40B4-BE49-F238E27FC236}">
              <a16:creationId xmlns:a16="http://schemas.microsoft.com/office/drawing/2014/main" id="{FF0FCBA3-A873-41DF-8239-63176150A536}"/>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7156" name="Text Box 328">
          <a:extLst>
            <a:ext uri="{FF2B5EF4-FFF2-40B4-BE49-F238E27FC236}">
              <a16:creationId xmlns:a16="http://schemas.microsoft.com/office/drawing/2014/main" id="{9C211772-91EB-4DF9-A00A-074F2BE02CBC}"/>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7157" name="Text Box 329">
          <a:extLst>
            <a:ext uri="{FF2B5EF4-FFF2-40B4-BE49-F238E27FC236}">
              <a16:creationId xmlns:a16="http://schemas.microsoft.com/office/drawing/2014/main" id="{676F9335-1C3D-4D82-881F-EF3042C911E5}"/>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7158" name="Text Box 330">
          <a:extLst>
            <a:ext uri="{FF2B5EF4-FFF2-40B4-BE49-F238E27FC236}">
              <a16:creationId xmlns:a16="http://schemas.microsoft.com/office/drawing/2014/main" id="{8434E3F5-F0F8-498F-B000-B8EDA77A4425}"/>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7159" name="Text Box 331">
          <a:extLst>
            <a:ext uri="{FF2B5EF4-FFF2-40B4-BE49-F238E27FC236}">
              <a16:creationId xmlns:a16="http://schemas.microsoft.com/office/drawing/2014/main" id="{480BC9AC-6BE0-4F38-9C9D-B0FB748187A0}"/>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7160" name="Text Box 332">
          <a:extLst>
            <a:ext uri="{FF2B5EF4-FFF2-40B4-BE49-F238E27FC236}">
              <a16:creationId xmlns:a16="http://schemas.microsoft.com/office/drawing/2014/main" id="{E44409AB-938A-4A24-A7F6-1C7D6D530796}"/>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7161" name="Text Box 333">
          <a:extLst>
            <a:ext uri="{FF2B5EF4-FFF2-40B4-BE49-F238E27FC236}">
              <a16:creationId xmlns:a16="http://schemas.microsoft.com/office/drawing/2014/main" id="{86A09AE1-7582-4EB1-8A79-1D358018AFBB}"/>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7162" name="Text Box 334">
          <a:extLst>
            <a:ext uri="{FF2B5EF4-FFF2-40B4-BE49-F238E27FC236}">
              <a16:creationId xmlns:a16="http://schemas.microsoft.com/office/drawing/2014/main" id="{E1914C48-6648-4174-9873-4330921DA90E}"/>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7163" name="Text Box 335">
          <a:extLst>
            <a:ext uri="{FF2B5EF4-FFF2-40B4-BE49-F238E27FC236}">
              <a16:creationId xmlns:a16="http://schemas.microsoft.com/office/drawing/2014/main" id="{DF60820F-AC7C-4A50-8351-E5ED4AB7FDFE}"/>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6"/>
    <xdr:sp macro="" textlink="">
      <xdr:nvSpPr>
        <xdr:cNvPr id="7164" name="Text Box 336">
          <a:extLst>
            <a:ext uri="{FF2B5EF4-FFF2-40B4-BE49-F238E27FC236}">
              <a16:creationId xmlns:a16="http://schemas.microsoft.com/office/drawing/2014/main" id="{6FBF4253-8F93-403F-B88A-CB245D605CD6}"/>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6"/>
    <xdr:sp macro="" textlink="">
      <xdr:nvSpPr>
        <xdr:cNvPr id="7165" name="Text Box 337">
          <a:extLst>
            <a:ext uri="{FF2B5EF4-FFF2-40B4-BE49-F238E27FC236}">
              <a16:creationId xmlns:a16="http://schemas.microsoft.com/office/drawing/2014/main" id="{82BD055F-A636-4AAE-9509-5C3D202758EF}"/>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166" name="Text Box 338">
          <a:extLst>
            <a:ext uri="{FF2B5EF4-FFF2-40B4-BE49-F238E27FC236}">
              <a16:creationId xmlns:a16="http://schemas.microsoft.com/office/drawing/2014/main" id="{0A69F5B5-A83F-4FA5-879C-BE31D2B3340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167" name="Text Box 339">
          <a:extLst>
            <a:ext uri="{FF2B5EF4-FFF2-40B4-BE49-F238E27FC236}">
              <a16:creationId xmlns:a16="http://schemas.microsoft.com/office/drawing/2014/main" id="{7BE0BC70-759E-4BAB-A36F-52EB3566CE1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6"/>
    <xdr:sp macro="" textlink="">
      <xdr:nvSpPr>
        <xdr:cNvPr id="7168" name="Text Box 340">
          <a:extLst>
            <a:ext uri="{FF2B5EF4-FFF2-40B4-BE49-F238E27FC236}">
              <a16:creationId xmlns:a16="http://schemas.microsoft.com/office/drawing/2014/main" id="{3F8E08C0-B4DC-47C3-8533-2E54D0CC2455}"/>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169" name="Text Box 341">
          <a:extLst>
            <a:ext uri="{FF2B5EF4-FFF2-40B4-BE49-F238E27FC236}">
              <a16:creationId xmlns:a16="http://schemas.microsoft.com/office/drawing/2014/main" id="{017C3BA2-A0E6-4EA2-8B2D-3A9197FDC58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170" name="Text Box 342">
          <a:extLst>
            <a:ext uri="{FF2B5EF4-FFF2-40B4-BE49-F238E27FC236}">
              <a16:creationId xmlns:a16="http://schemas.microsoft.com/office/drawing/2014/main" id="{005367E0-62DD-4267-A10D-88BF99D70A1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6"/>
    <xdr:sp macro="" textlink="">
      <xdr:nvSpPr>
        <xdr:cNvPr id="7171" name="Text Box 343">
          <a:extLst>
            <a:ext uri="{FF2B5EF4-FFF2-40B4-BE49-F238E27FC236}">
              <a16:creationId xmlns:a16="http://schemas.microsoft.com/office/drawing/2014/main" id="{2161C931-0CA6-422D-B313-739487A99C81}"/>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172" name="Text Box 344">
          <a:extLst>
            <a:ext uri="{FF2B5EF4-FFF2-40B4-BE49-F238E27FC236}">
              <a16:creationId xmlns:a16="http://schemas.microsoft.com/office/drawing/2014/main" id="{C4767320-E393-41CE-ABAB-25F7DBB44998}"/>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173" name="Text Box 345">
          <a:extLst>
            <a:ext uri="{FF2B5EF4-FFF2-40B4-BE49-F238E27FC236}">
              <a16:creationId xmlns:a16="http://schemas.microsoft.com/office/drawing/2014/main" id="{A0531A73-CB49-42EA-905E-5CA0C650A72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7174" name="Text Box 346">
          <a:extLst>
            <a:ext uri="{FF2B5EF4-FFF2-40B4-BE49-F238E27FC236}">
              <a16:creationId xmlns:a16="http://schemas.microsoft.com/office/drawing/2014/main" id="{6ED0784D-2FC4-4D6F-8DAE-EF6F1BC76E68}"/>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7175" name="Text Box 347">
          <a:extLst>
            <a:ext uri="{FF2B5EF4-FFF2-40B4-BE49-F238E27FC236}">
              <a16:creationId xmlns:a16="http://schemas.microsoft.com/office/drawing/2014/main" id="{C0E5A986-334C-45A8-8FE4-E5A4E2F99753}"/>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7176" name="Text Box 348">
          <a:extLst>
            <a:ext uri="{FF2B5EF4-FFF2-40B4-BE49-F238E27FC236}">
              <a16:creationId xmlns:a16="http://schemas.microsoft.com/office/drawing/2014/main" id="{86A84067-E127-4FC4-9BE5-21EEED192FAD}"/>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7177" name="Text Box 349">
          <a:extLst>
            <a:ext uri="{FF2B5EF4-FFF2-40B4-BE49-F238E27FC236}">
              <a16:creationId xmlns:a16="http://schemas.microsoft.com/office/drawing/2014/main" id="{455B635F-38EC-4537-9D98-5CA225969FA0}"/>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7178" name="Text Box 350">
          <a:extLst>
            <a:ext uri="{FF2B5EF4-FFF2-40B4-BE49-F238E27FC236}">
              <a16:creationId xmlns:a16="http://schemas.microsoft.com/office/drawing/2014/main" id="{74F22689-7D24-4B0C-9F06-54A54A12CEB2}"/>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7179" name="Text Box 351">
          <a:extLst>
            <a:ext uri="{FF2B5EF4-FFF2-40B4-BE49-F238E27FC236}">
              <a16:creationId xmlns:a16="http://schemas.microsoft.com/office/drawing/2014/main" id="{ECC339FF-8002-4D01-85CB-7CF092BEBA9D}"/>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7180" name="Text Box 352">
          <a:extLst>
            <a:ext uri="{FF2B5EF4-FFF2-40B4-BE49-F238E27FC236}">
              <a16:creationId xmlns:a16="http://schemas.microsoft.com/office/drawing/2014/main" id="{318869BF-42AC-40F5-BFE3-A0A0094A5E7B}"/>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7181" name="Text Box 353">
          <a:extLst>
            <a:ext uri="{FF2B5EF4-FFF2-40B4-BE49-F238E27FC236}">
              <a16:creationId xmlns:a16="http://schemas.microsoft.com/office/drawing/2014/main" id="{93634A44-2EC7-45AE-B6CE-67C343D58A84}"/>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7182" name="Text Box 354">
          <a:extLst>
            <a:ext uri="{FF2B5EF4-FFF2-40B4-BE49-F238E27FC236}">
              <a16:creationId xmlns:a16="http://schemas.microsoft.com/office/drawing/2014/main" id="{F749814D-722A-4907-A70D-48B9E434BEE6}"/>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7183" name="Text Box 355">
          <a:extLst>
            <a:ext uri="{FF2B5EF4-FFF2-40B4-BE49-F238E27FC236}">
              <a16:creationId xmlns:a16="http://schemas.microsoft.com/office/drawing/2014/main" id="{DD824EC8-B37F-4FD9-90B0-E675C372A7BD}"/>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7184" name="Text Box 356">
          <a:extLst>
            <a:ext uri="{FF2B5EF4-FFF2-40B4-BE49-F238E27FC236}">
              <a16:creationId xmlns:a16="http://schemas.microsoft.com/office/drawing/2014/main" id="{866B2DE7-31E9-4970-8CDF-0BE2AA0E315B}"/>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7185" name="Text Box 357">
          <a:extLst>
            <a:ext uri="{FF2B5EF4-FFF2-40B4-BE49-F238E27FC236}">
              <a16:creationId xmlns:a16="http://schemas.microsoft.com/office/drawing/2014/main" id="{FC9C5BD1-41F7-4FE5-947B-E2BBE34DD1AF}"/>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7186" name="Text Box 358">
          <a:extLst>
            <a:ext uri="{FF2B5EF4-FFF2-40B4-BE49-F238E27FC236}">
              <a16:creationId xmlns:a16="http://schemas.microsoft.com/office/drawing/2014/main" id="{B88A902B-1544-4592-BE45-87514176C4A8}"/>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7187" name="Text Box 359">
          <a:extLst>
            <a:ext uri="{FF2B5EF4-FFF2-40B4-BE49-F238E27FC236}">
              <a16:creationId xmlns:a16="http://schemas.microsoft.com/office/drawing/2014/main" id="{1E793C74-DE27-4DA3-B4C8-B957A7925294}"/>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7188" name="Text Box 360">
          <a:extLst>
            <a:ext uri="{FF2B5EF4-FFF2-40B4-BE49-F238E27FC236}">
              <a16:creationId xmlns:a16="http://schemas.microsoft.com/office/drawing/2014/main" id="{94A21E2F-4258-4D1F-A6FA-9D3B1DA93186}"/>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7189" name="Text Box 361">
          <a:extLst>
            <a:ext uri="{FF2B5EF4-FFF2-40B4-BE49-F238E27FC236}">
              <a16:creationId xmlns:a16="http://schemas.microsoft.com/office/drawing/2014/main" id="{F852D07D-9573-456F-B5AC-D6DD94D48BF3}"/>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7190" name="Text Box 362">
          <a:extLst>
            <a:ext uri="{FF2B5EF4-FFF2-40B4-BE49-F238E27FC236}">
              <a16:creationId xmlns:a16="http://schemas.microsoft.com/office/drawing/2014/main" id="{EFD00EE3-119C-4E3C-A657-49626F503F85}"/>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7191" name="Text Box 363">
          <a:extLst>
            <a:ext uri="{FF2B5EF4-FFF2-40B4-BE49-F238E27FC236}">
              <a16:creationId xmlns:a16="http://schemas.microsoft.com/office/drawing/2014/main" id="{AC923277-33EF-4238-BED3-F7C132948DD7}"/>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7192" name="Text Box 364">
          <a:extLst>
            <a:ext uri="{FF2B5EF4-FFF2-40B4-BE49-F238E27FC236}">
              <a16:creationId xmlns:a16="http://schemas.microsoft.com/office/drawing/2014/main" id="{3467BC21-BEE7-40B4-8143-8121D355C1F5}"/>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7193" name="Text Box 365">
          <a:extLst>
            <a:ext uri="{FF2B5EF4-FFF2-40B4-BE49-F238E27FC236}">
              <a16:creationId xmlns:a16="http://schemas.microsoft.com/office/drawing/2014/main" id="{831AEB8B-3853-49DC-9E57-0DF623E8E616}"/>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7194" name="Text Box 366">
          <a:extLst>
            <a:ext uri="{FF2B5EF4-FFF2-40B4-BE49-F238E27FC236}">
              <a16:creationId xmlns:a16="http://schemas.microsoft.com/office/drawing/2014/main" id="{F1D4EC4F-AE49-4336-A8A1-EBED5997C820}"/>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7195" name="Text Box 367">
          <a:extLst>
            <a:ext uri="{FF2B5EF4-FFF2-40B4-BE49-F238E27FC236}">
              <a16:creationId xmlns:a16="http://schemas.microsoft.com/office/drawing/2014/main" id="{C59F1F22-9B70-48BB-A857-E58E8037C2CD}"/>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7196" name="Text Box 368">
          <a:extLst>
            <a:ext uri="{FF2B5EF4-FFF2-40B4-BE49-F238E27FC236}">
              <a16:creationId xmlns:a16="http://schemas.microsoft.com/office/drawing/2014/main" id="{4BB245C3-2396-456E-900E-6624D246A0A4}"/>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7197" name="Text Box 369">
          <a:extLst>
            <a:ext uri="{FF2B5EF4-FFF2-40B4-BE49-F238E27FC236}">
              <a16:creationId xmlns:a16="http://schemas.microsoft.com/office/drawing/2014/main" id="{25D23C9B-B81A-4B5E-ADFA-3CFC079C6A23}"/>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7198" name="Text Box 370">
          <a:extLst>
            <a:ext uri="{FF2B5EF4-FFF2-40B4-BE49-F238E27FC236}">
              <a16:creationId xmlns:a16="http://schemas.microsoft.com/office/drawing/2014/main" id="{D6ECD204-9A1C-474F-ADEA-8064F3241D2B}"/>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7199" name="Text Box 371">
          <a:extLst>
            <a:ext uri="{FF2B5EF4-FFF2-40B4-BE49-F238E27FC236}">
              <a16:creationId xmlns:a16="http://schemas.microsoft.com/office/drawing/2014/main" id="{4B7406F5-446E-4539-96C9-246094CDD742}"/>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7200" name="Text Box 372">
          <a:extLst>
            <a:ext uri="{FF2B5EF4-FFF2-40B4-BE49-F238E27FC236}">
              <a16:creationId xmlns:a16="http://schemas.microsoft.com/office/drawing/2014/main" id="{F040DF98-61EF-44FD-87D8-352D1D8E8F34}"/>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6"/>
    <xdr:sp macro="" textlink="">
      <xdr:nvSpPr>
        <xdr:cNvPr id="7201" name="Text Box 373">
          <a:extLst>
            <a:ext uri="{FF2B5EF4-FFF2-40B4-BE49-F238E27FC236}">
              <a16:creationId xmlns:a16="http://schemas.microsoft.com/office/drawing/2014/main" id="{A59E9AA1-909F-4DF0-B0DB-81204A26561B}"/>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3"/>
    <xdr:sp macro="" textlink="">
      <xdr:nvSpPr>
        <xdr:cNvPr id="7202" name="Text Box 374">
          <a:extLst>
            <a:ext uri="{FF2B5EF4-FFF2-40B4-BE49-F238E27FC236}">
              <a16:creationId xmlns:a16="http://schemas.microsoft.com/office/drawing/2014/main" id="{67F0B51E-938B-4145-824E-A1BB37E74D19}"/>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203" name="Text Box 375">
          <a:extLst>
            <a:ext uri="{FF2B5EF4-FFF2-40B4-BE49-F238E27FC236}">
              <a16:creationId xmlns:a16="http://schemas.microsoft.com/office/drawing/2014/main" id="{AACE50C5-41CF-4B8A-AFA3-329C616EC3B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204" name="Text Box 376">
          <a:extLst>
            <a:ext uri="{FF2B5EF4-FFF2-40B4-BE49-F238E27FC236}">
              <a16:creationId xmlns:a16="http://schemas.microsoft.com/office/drawing/2014/main" id="{41670D34-F3F8-4EA3-9074-60AE6A21717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3"/>
    <xdr:sp macro="" textlink="">
      <xdr:nvSpPr>
        <xdr:cNvPr id="7205" name="Text Box 377">
          <a:extLst>
            <a:ext uri="{FF2B5EF4-FFF2-40B4-BE49-F238E27FC236}">
              <a16:creationId xmlns:a16="http://schemas.microsoft.com/office/drawing/2014/main" id="{E28B555A-F4A7-4687-B3E1-DFA2CE420116}"/>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206" name="Text Box 378">
          <a:extLst>
            <a:ext uri="{FF2B5EF4-FFF2-40B4-BE49-F238E27FC236}">
              <a16:creationId xmlns:a16="http://schemas.microsoft.com/office/drawing/2014/main" id="{D5DA52E9-E1D3-4DCC-9A40-8E4FDFAED7B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207" name="Text Box 379">
          <a:extLst>
            <a:ext uri="{FF2B5EF4-FFF2-40B4-BE49-F238E27FC236}">
              <a16:creationId xmlns:a16="http://schemas.microsoft.com/office/drawing/2014/main" id="{0DDF002D-C044-4AB0-9CFF-61B7E70FC56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3"/>
    <xdr:sp macro="" textlink="">
      <xdr:nvSpPr>
        <xdr:cNvPr id="7208" name="Text Box 380">
          <a:extLst>
            <a:ext uri="{FF2B5EF4-FFF2-40B4-BE49-F238E27FC236}">
              <a16:creationId xmlns:a16="http://schemas.microsoft.com/office/drawing/2014/main" id="{5C0E0B18-D599-4F7A-95EB-60885635A3EB}"/>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209" name="Text Box 381">
          <a:extLst>
            <a:ext uri="{FF2B5EF4-FFF2-40B4-BE49-F238E27FC236}">
              <a16:creationId xmlns:a16="http://schemas.microsoft.com/office/drawing/2014/main" id="{EC9191FA-921D-42AF-8B65-173ED98B3C2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210" name="Text Box 382">
          <a:extLst>
            <a:ext uri="{FF2B5EF4-FFF2-40B4-BE49-F238E27FC236}">
              <a16:creationId xmlns:a16="http://schemas.microsoft.com/office/drawing/2014/main" id="{48698783-7EA5-47D2-88D4-D4999FC5A5C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7211" name="Text Box 383">
          <a:extLst>
            <a:ext uri="{FF2B5EF4-FFF2-40B4-BE49-F238E27FC236}">
              <a16:creationId xmlns:a16="http://schemas.microsoft.com/office/drawing/2014/main" id="{5D15E80B-DC9A-44E0-8E78-174A17AB144E}"/>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7212" name="Text Box 384">
          <a:extLst>
            <a:ext uri="{FF2B5EF4-FFF2-40B4-BE49-F238E27FC236}">
              <a16:creationId xmlns:a16="http://schemas.microsoft.com/office/drawing/2014/main" id="{F93E3C78-641A-4C9C-A7B6-6CFF23BD55CA}"/>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7213" name="Text Box 385">
          <a:extLst>
            <a:ext uri="{FF2B5EF4-FFF2-40B4-BE49-F238E27FC236}">
              <a16:creationId xmlns:a16="http://schemas.microsoft.com/office/drawing/2014/main" id="{91D0FCD1-D4B9-4A98-B435-D335A153EAA2}"/>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7214" name="Text Box 386">
          <a:extLst>
            <a:ext uri="{FF2B5EF4-FFF2-40B4-BE49-F238E27FC236}">
              <a16:creationId xmlns:a16="http://schemas.microsoft.com/office/drawing/2014/main" id="{743AAA89-0CD7-4C59-99AC-16EAEAE7F777}"/>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7215" name="Text Box 387">
          <a:extLst>
            <a:ext uri="{FF2B5EF4-FFF2-40B4-BE49-F238E27FC236}">
              <a16:creationId xmlns:a16="http://schemas.microsoft.com/office/drawing/2014/main" id="{55C0501C-3311-400F-8B67-F7E0370BCEE4}"/>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7216" name="Text Box 388">
          <a:extLst>
            <a:ext uri="{FF2B5EF4-FFF2-40B4-BE49-F238E27FC236}">
              <a16:creationId xmlns:a16="http://schemas.microsoft.com/office/drawing/2014/main" id="{123BFD46-4F98-4F96-B349-9F4460829982}"/>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7217" name="Text Box 389">
          <a:extLst>
            <a:ext uri="{FF2B5EF4-FFF2-40B4-BE49-F238E27FC236}">
              <a16:creationId xmlns:a16="http://schemas.microsoft.com/office/drawing/2014/main" id="{40F64DE5-9A49-4E4E-952E-A3C346DBF643}"/>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7218" name="Text Box 390">
          <a:extLst>
            <a:ext uri="{FF2B5EF4-FFF2-40B4-BE49-F238E27FC236}">
              <a16:creationId xmlns:a16="http://schemas.microsoft.com/office/drawing/2014/main" id="{C9A7F52F-A6DC-4790-BBF8-F7B000595318}"/>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7219" name="Text Box 391">
          <a:extLst>
            <a:ext uri="{FF2B5EF4-FFF2-40B4-BE49-F238E27FC236}">
              <a16:creationId xmlns:a16="http://schemas.microsoft.com/office/drawing/2014/main" id="{A3974B77-C04D-40FD-82BD-69E1098F4E31}"/>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7220" name="Text Box 392">
          <a:extLst>
            <a:ext uri="{FF2B5EF4-FFF2-40B4-BE49-F238E27FC236}">
              <a16:creationId xmlns:a16="http://schemas.microsoft.com/office/drawing/2014/main" id="{3BF17D81-6383-45CA-9946-4A7A5B4AE4EF}"/>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7221" name="Text Box 393">
          <a:extLst>
            <a:ext uri="{FF2B5EF4-FFF2-40B4-BE49-F238E27FC236}">
              <a16:creationId xmlns:a16="http://schemas.microsoft.com/office/drawing/2014/main" id="{03E164B7-B938-424D-8DD6-B7BF29FD94F9}"/>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7222" name="Text Box 394">
          <a:extLst>
            <a:ext uri="{FF2B5EF4-FFF2-40B4-BE49-F238E27FC236}">
              <a16:creationId xmlns:a16="http://schemas.microsoft.com/office/drawing/2014/main" id="{8AA6DFEF-F871-4034-9AC2-E1CA9A852358}"/>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7223" name="Text Box 395">
          <a:extLst>
            <a:ext uri="{FF2B5EF4-FFF2-40B4-BE49-F238E27FC236}">
              <a16:creationId xmlns:a16="http://schemas.microsoft.com/office/drawing/2014/main" id="{21A66CB5-B5AF-4F3E-91B8-8490601A7BD5}"/>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7224" name="Text Box 396">
          <a:extLst>
            <a:ext uri="{FF2B5EF4-FFF2-40B4-BE49-F238E27FC236}">
              <a16:creationId xmlns:a16="http://schemas.microsoft.com/office/drawing/2014/main" id="{49127E83-29EF-4233-BA8D-16A86A1957FE}"/>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7225" name="Text Box 397">
          <a:extLst>
            <a:ext uri="{FF2B5EF4-FFF2-40B4-BE49-F238E27FC236}">
              <a16:creationId xmlns:a16="http://schemas.microsoft.com/office/drawing/2014/main" id="{FA55D519-91CD-4193-9084-F1B12F8FD42A}"/>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7226" name="Text Box 398">
          <a:extLst>
            <a:ext uri="{FF2B5EF4-FFF2-40B4-BE49-F238E27FC236}">
              <a16:creationId xmlns:a16="http://schemas.microsoft.com/office/drawing/2014/main" id="{0586B918-50C4-4572-8480-316D8CCF50DD}"/>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7227" name="Text Box 399">
          <a:extLst>
            <a:ext uri="{FF2B5EF4-FFF2-40B4-BE49-F238E27FC236}">
              <a16:creationId xmlns:a16="http://schemas.microsoft.com/office/drawing/2014/main" id="{9A597F9E-8E10-4B27-A1CB-DC905DC7A9F9}"/>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7228" name="Text Box 400">
          <a:extLst>
            <a:ext uri="{FF2B5EF4-FFF2-40B4-BE49-F238E27FC236}">
              <a16:creationId xmlns:a16="http://schemas.microsoft.com/office/drawing/2014/main" id="{58A9A526-4810-476D-BDC6-44E65709C092}"/>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7229" name="Text Box 401">
          <a:extLst>
            <a:ext uri="{FF2B5EF4-FFF2-40B4-BE49-F238E27FC236}">
              <a16:creationId xmlns:a16="http://schemas.microsoft.com/office/drawing/2014/main" id="{7132C134-3287-4A45-934D-BD5A1A1E52DB}"/>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7230" name="Text Box 402">
          <a:extLst>
            <a:ext uri="{FF2B5EF4-FFF2-40B4-BE49-F238E27FC236}">
              <a16:creationId xmlns:a16="http://schemas.microsoft.com/office/drawing/2014/main" id="{14B7A12C-37CB-462B-9D21-1E128032C2A3}"/>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7231" name="Text Box 403">
          <a:extLst>
            <a:ext uri="{FF2B5EF4-FFF2-40B4-BE49-F238E27FC236}">
              <a16:creationId xmlns:a16="http://schemas.microsoft.com/office/drawing/2014/main" id="{72F1C5FD-D998-4871-B339-196C6D39310B}"/>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7232" name="Text Box 404">
          <a:extLst>
            <a:ext uri="{FF2B5EF4-FFF2-40B4-BE49-F238E27FC236}">
              <a16:creationId xmlns:a16="http://schemas.microsoft.com/office/drawing/2014/main" id="{748B890B-4FE8-40B7-91E0-B39B2C03E0C8}"/>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7233" name="Text Box 405">
          <a:extLst>
            <a:ext uri="{FF2B5EF4-FFF2-40B4-BE49-F238E27FC236}">
              <a16:creationId xmlns:a16="http://schemas.microsoft.com/office/drawing/2014/main" id="{FCACBB21-281B-4B1B-99FB-AC61B9743D60}"/>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7234" name="Text Box 406">
          <a:extLst>
            <a:ext uri="{FF2B5EF4-FFF2-40B4-BE49-F238E27FC236}">
              <a16:creationId xmlns:a16="http://schemas.microsoft.com/office/drawing/2014/main" id="{A3A845AF-6A69-4655-9F95-7A177F13D6B2}"/>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7235" name="Text Box 407">
          <a:extLst>
            <a:ext uri="{FF2B5EF4-FFF2-40B4-BE49-F238E27FC236}">
              <a16:creationId xmlns:a16="http://schemas.microsoft.com/office/drawing/2014/main" id="{C25FE037-A49D-4A6B-995D-5120F3F1228F}"/>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7236" name="Text Box 408">
          <a:extLst>
            <a:ext uri="{FF2B5EF4-FFF2-40B4-BE49-F238E27FC236}">
              <a16:creationId xmlns:a16="http://schemas.microsoft.com/office/drawing/2014/main" id="{9A87D168-505A-470C-B528-99A68FA3B0A1}"/>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7237" name="Text Box 409">
          <a:extLst>
            <a:ext uri="{FF2B5EF4-FFF2-40B4-BE49-F238E27FC236}">
              <a16:creationId xmlns:a16="http://schemas.microsoft.com/office/drawing/2014/main" id="{740A0D73-0992-450C-9AA2-4A96D9755ADB}"/>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3"/>
    <xdr:sp macro="" textlink="">
      <xdr:nvSpPr>
        <xdr:cNvPr id="7238" name="Text Box 410">
          <a:extLst>
            <a:ext uri="{FF2B5EF4-FFF2-40B4-BE49-F238E27FC236}">
              <a16:creationId xmlns:a16="http://schemas.microsoft.com/office/drawing/2014/main" id="{6B876C27-93D9-4B8A-BF1F-41E0746ACFCA}"/>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7"/>
    <xdr:sp macro="" textlink="">
      <xdr:nvSpPr>
        <xdr:cNvPr id="7239" name="Text Box 411">
          <a:extLst>
            <a:ext uri="{FF2B5EF4-FFF2-40B4-BE49-F238E27FC236}">
              <a16:creationId xmlns:a16="http://schemas.microsoft.com/office/drawing/2014/main" id="{064D8A63-64B5-4A52-B969-47FE8CFDFDB8}"/>
            </a:ext>
          </a:extLst>
        </xdr:cNvPr>
        <xdr:cNvSpPr txBox="1">
          <a:spLocks noChangeArrowheads="1"/>
        </xdr:cNvSpPr>
      </xdr:nvSpPr>
      <xdr:spPr bwMode="auto">
        <a:xfrm>
          <a:off x="1076325" y="343852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240" name="Text Box 412">
          <a:extLst>
            <a:ext uri="{FF2B5EF4-FFF2-40B4-BE49-F238E27FC236}">
              <a16:creationId xmlns:a16="http://schemas.microsoft.com/office/drawing/2014/main" id="{787FB583-48B5-4F14-800D-06D85426BE2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241" name="Text Box 413">
          <a:extLst>
            <a:ext uri="{FF2B5EF4-FFF2-40B4-BE49-F238E27FC236}">
              <a16:creationId xmlns:a16="http://schemas.microsoft.com/office/drawing/2014/main" id="{0AB73C79-0BF5-4E3F-8037-06EFC1E26DE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7"/>
    <xdr:sp macro="" textlink="">
      <xdr:nvSpPr>
        <xdr:cNvPr id="7242" name="Text Box 414">
          <a:extLst>
            <a:ext uri="{FF2B5EF4-FFF2-40B4-BE49-F238E27FC236}">
              <a16:creationId xmlns:a16="http://schemas.microsoft.com/office/drawing/2014/main" id="{FA9B3C24-8A60-4370-898C-9194C9D737CA}"/>
            </a:ext>
          </a:extLst>
        </xdr:cNvPr>
        <xdr:cNvSpPr txBox="1">
          <a:spLocks noChangeArrowheads="1"/>
        </xdr:cNvSpPr>
      </xdr:nvSpPr>
      <xdr:spPr bwMode="auto">
        <a:xfrm>
          <a:off x="1076325" y="343852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243" name="Text Box 415">
          <a:extLst>
            <a:ext uri="{FF2B5EF4-FFF2-40B4-BE49-F238E27FC236}">
              <a16:creationId xmlns:a16="http://schemas.microsoft.com/office/drawing/2014/main" id="{32F612A0-51A9-4D67-99A8-944B3B1B164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244" name="Text Box 416">
          <a:extLst>
            <a:ext uri="{FF2B5EF4-FFF2-40B4-BE49-F238E27FC236}">
              <a16:creationId xmlns:a16="http://schemas.microsoft.com/office/drawing/2014/main" id="{2FAFAC57-311E-46D0-A2FB-0FEAA729B3D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7"/>
    <xdr:sp macro="" textlink="">
      <xdr:nvSpPr>
        <xdr:cNvPr id="7245" name="Text Box 417">
          <a:extLst>
            <a:ext uri="{FF2B5EF4-FFF2-40B4-BE49-F238E27FC236}">
              <a16:creationId xmlns:a16="http://schemas.microsoft.com/office/drawing/2014/main" id="{F5F0C224-624A-44CF-A3D1-0DE6E3A5910F}"/>
            </a:ext>
          </a:extLst>
        </xdr:cNvPr>
        <xdr:cNvSpPr txBox="1">
          <a:spLocks noChangeArrowheads="1"/>
        </xdr:cNvSpPr>
      </xdr:nvSpPr>
      <xdr:spPr bwMode="auto">
        <a:xfrm>
          <a:off x="1076325" y="343852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246" name="Text Box 418">
          <a:extLst>
            <a:ext uri="{FF2B5EF4-FFF2-40B4-BE49-F238E27FC236}">
              <a16:creationId xmlns:a16="http://schemas.microsoft.com/office/drawing/2014/main" id="{8CDD1A8E-2D15-4940-82F7-BB861DFDD3B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247" name="Text Box 419">
          <a:extLst>
            <a:ext uri="{FF2B5EF4-FFF2-40B4-BE49-F238E27FC236}">
              <a16:creationId xmlns:a16="http://schemas.microsoft.com/office/drawing/2014/main" id="{64FAC5E5-E015-4800-95F6-C14549D287E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7248" name="Text Box 420">
          <a:extLst>
            <a:ext uri="{FF2B5EF4-FFF2-40B4-BE49-F238E27FC236}">
              <a16:creationId xmlns:a16="http://schemas.microsoft.com/office/drawing/2014/main" id="{9F192EA4-0FD8-499E-8D92-74B5CDD8D666}"/>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7249" name="Text Box 421">
          <a:extLst>
            <a:ext uri="{FF2B5EF4-FFF2-40B4-BE49-F238E27FC236}">
              <a16:creationId xmlns:a16="http://schemas.microsoft.com/office/drawing/2014/main" id="{2562100D-4E93-4757-826B-0AC51E22006E}"/>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7250" name="Text Box 422">
          <a:extLst>
            <a:ext uri="{FF2B5EF4-FFF2-40B4-BE49-F238E27FC236}">
              <a16:creationId xmlns:a16="http://schemas.microsoft.com/office/drawing/2014/main" id="{7FA995A2-17A4-4ED9-9A31-C74F51C650A9}"/>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7251" name="Text Box 423">
          <a:extLst>
            <a:ext uri="{FF2B5EF4-FFF2-40B4-BE49-F238E27FC236}">
              <a16:creationId xmlns:a16="http://schemas.microsoft.com/office/drawing/2014/main" id="{64E08930-80F5-4190-BF80-38A519FF7C76}"/>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7252" name="Text Box 424">
          <a:extLst>
            <a:ext uri="{FF2B5EF4-FFF2-40B4-BE49-F238E27FC236}">
              <a16:creationId xmlns:a16="http://schemas.microsoft.com/office/drawing/2014/main" id="{581C567E-8A5E-477F-ABF5-99E6BC850AE7}"/>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7253" name="Text Box 425">
          <a:extLst>
            <a:ext uri="{FF2B5EF4-FFF2-40B4-BE49-F238E27FC236}">
              <a16:creationId xmlns:a16="http://schemas.microsoft.com/office/drawing/2014/main" id="{F806038D-9A17-4801-AB79-5C808C76AC3C}"/>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7254" name="Text Box 426">
          <a:extLst>
            <a:ext uri="{FF2B5EF4-FFF2-40B4-BE49-F238E27FC236}">
              <a16:creationId xmlns:a16="http://schemas.microsoft.com/office/drawing/2014/main" id="{2DEACB00-1D6E-4CF5-A568-A2D60841C2A3}"/>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7255" name="Text Box 427">
          <a:extLst>
            <a:ext uri="{FF2B5EF4-FFF2-40B4-BE49-F238E27FC236}">
              <a16:creationId xmlns:a16="http://schemas.microsoft.com/office/drawing/2014/main" id="{1BC40ADE-18A8-4D9B-A58B-A53E3F757B99}"/>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7256" name="Text Box 428">
          <a:extLst>
            <a:ext uri="{FF2B5EF4-FFF2-40B4-BE49-F238E27FC236}">
              <a16:creationId xmlns:a16="http://schemas.microsoft.com/office/drawing/2014/main" id="{36A418A9-75F7-418E-90B4-F4D9A7888A9F}"/>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7257" name="Text Box 429">
          <a:extLst>
            <a:ext uri="{FF2B5EF4-FFF2-40B4-BE49-F238E27FC236}">
              <a16:creationId xmlns:a16="http://schemas.microsoft.com/office/drawing/2014/main" id="{37DBB635-41A3-4F75-B2A6-26D35B77AE51}"/>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7258" name="Text Box 430">
          <a:extLst>
            <a:ext uri="{FF2B5EF4-FFF2-40B4-BE49-F238E27FC236}">
              <a16:creationId xmlns:a16="http://schemas.microsoft.com/office/drawing/2014/main" id="{7E80E281-8C1C-49F8-B4BD-7FAC57D7F0DA}"/>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7259" name="Text Box 431">
          <a:extLst>
            <a:ext uri="{FF2B5EF4-FFF2-40B4-BE49-F238E27FC236}">
              <a16:creationId xmlns:a16="http://schemas.microsoft.com/office/drawing/2014/main" id="{B5B49A5F-73E2-4F43-BCAC-E26DC54F17EA}"/>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7260" name="Text Box 432">
          <a:extLst>
            <a:ext uri="{FF2B5EF4-FFF2-40B4-BE49-F238E27FC236}">
              <a16:creationId xmlns:a16="http://schemas.microsoft.com/office/drawing/2014/main" id="{C3A431FE-B9C6-49C5-9E00-EC4F138C4A2F}"/>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7261" name="Text Box 433">
          <a:extLst>
            <a:ext uri="{FF2B5EF4-FFF2-40B4-BE49-F238E27FC236}">
              <a16:creationId xmlns:a16="http://schemas.microsoft.com/office/drawing/2014/main" id="{CFBB886E-4B09-49C1-89AC-41674BEFF3D3}"/>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7262" name="Text Box 434">
          <a:extLst>
            <a:ext uri="{FF2B5EF4-FFF2-40B4-BE49-F238E27FC236}">
              <a16:creationId xmlns:a16="http://schemas.microsoft.com/office/drawing/2014/main" id="{C2BE6E45-29EA-4EA3-80FF-F83F56A3A961}"/>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7263" name="Text Box 435">
          <a:extLst>
            <a:ext uri="{FF2B5EF4-FFF2-40B4-BE49-F238E27FC236}">
              <a16:creationId xmlns:a16="http://schemas.microsoft.com/office/drawing/2014/main" id="{B41DDD56-C941-4607-B82C-56EDDD7579E3}"/>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7264" name="Text Box 436">
          <a:extLst>
            <a:ext uri="{FF2B5EF4-FFF2-40B4-BE49-F238E27FC236}">
              <a16:creationId xmlns:a16="http://schemas.microsoft.com/office/drawing/2014/main" id="{9F02C1A6-4998-44B6-A96A-65ED43963460}"/>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7265" name="Text Box 437">
          <a:extLst>
            <a:ext uri="{FF2B5EF4-FFF2-40B4-BE49-F238E27FC236}">
              <a16:creationId xmlns:a16="http://schemas.microsoft.com/office/drawing/2014/main" id="{D053CD76-6604-4E83-B3C9-0B7B539E3137}"/>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7266" name="Text Box 438">
          <a:extLst>
            <a:ext uri="{FF2B5EF4-FFF2-40B4-BE49-F238E27FC236}">
              <a16:creationId xmlns:a16="http://schemas.microsoft.com/office/drawing/2014/main" id="{87D0C11D-4133-4D22-BDEF-F51547EF4376}"/>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7267" name="Text Box 439">
          <a:extLst>
            <a:ext uri="{FF2B5EF4-FFF2-40B4-BE49-F238E27FC236}">
              <a16:creationId xmlns:a16="http://schemas.microsoft.com/office/drawing/2014/main" id="{939C67AA-C98D-4079-9AC8-59FCB3F952E9}"/>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7268" name="Text Box 440">
          <a:extLst>
            <a:ext uri="{FF2B5EF4-FFF2-40B4-BE49-F238E27FC236}">
              <a16:creationId xmlns:a16="http://schemas.microsoft.com/office/drawing/2014/main" id="{4557D2AE-D10D-459A-A0EE-E94B6142584B}"/>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7269" name="Text Box 441">
          <a:extLst>
            <a:ext uri="{FF2B5EF4-FFF2-40B4-BE49-F238E27FC236}">
              <a16:creationId xmlns:a16="http://schemas.microsoft.com/office/drawing/2014/main" id="{70455850-CB4F-462B-BF62-DC36440F59DE}"/>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7270" name="Text Box 442">
          <a:extLst>
            <a:ext uri="{FF2B5EF4-FFF2-40B4-BE49-F238E27FC236}">
              <a16:creationId xmlns:a16="http://schemas.microsoft.com/office/drawing/2014/main" id="{0CC19393-2821-43DA-926B-D11DABD88BF6}"/>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7271" name="Text Box 443">
          <a:extLst>
            <a:ext uri="{FF2B5EF4-FFF2-40B4-BE49-F238E27FC236}">
              <a16:creationId xmlns:a16="http://schemas.microsoft.com/office/drawing/2014/main" id="{A7E14245-762B-44C9-8D40-63C361517A74}"/>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7272" name="Text Box 444">
          <a:extLst>
            <a:ext uri="{FF2B5EF4-FFF2-40B4-BE49-F238E27FC236}">
              <a16:creationId xmlns:a16="http://schemas.microsoft.com/office/drawing/2014/main" id="{2A32513D-A00E-4160-AB01-4230C91D0408}"/>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7273" name="Text Box 445">
          <a:extLst>
            <a:ext uri="{FF2B5EF4-FFF2-40B4-BE49-F238E27FC236}">
              <a16:creationId xmlns:a16="http://schemas.microsoft.com/office/drawing/2014/main" id="{73C3D02D-2FE1-491B-A5DD-F0030320021F}"/>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7274" name="Text Box 446">
          <a:extLst>
            <a:ext uri="{FF2B5EF4-FFF2-40B4-BE49-F238E27FC236}">
              <a16:creationId xmlns:a16="http://schemas.microsoft.com/office/drawing/2014/main" id="{F82C4540-AEA6-495F-BF39-C083C3C7DD3D}"/>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7"/>
    <xdr:sp macro="" textlink="">
      <xdr:nvSpPr>
        <xdr:cNvPr id="7275" name="Text Box 447">
          <a:extLst>
            <a:ext uri="{FF2B5EF4-FFF2-40B4-BE49-F238E27FC236}">
              <a16:creationId xmlns:a16="http://schemas.microsoft.com/office/drawing/2014/main" id="{79532E77-A8E3-48CF-8950-00C39A0FCA1A}"/>
            </a:ext>
          </a:extLst>
        </xdr:cNvPr>
        <xdr:cNvSpPr txBox="1">
          <a:spLocks noChangeArrowheads="1"/>
        </xdr:cNvSpPr>
      </xdr:nvSpPr>
      <xdr:spPr bwMode="auto">
        <a:xfrm>
          <a:off x="1076325" y="343852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276" name="Text Box 448">
          <a:extLst>
            <a:ext uri="{FF2B5EF4-FFF2-40B4-BE49-F238E27FC236}">
              <a16:creationId xmlns:a16="http://schemas.microsoft.com/office/drawing/2014/main" id="{E9F49DBA-DE1F-4FD7-94AE-89513FDECE9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277" name="Text Box 449">
          <a:extLst>
            <a:ext uri="{FF2B5EF4-FFF2-40B4-BE49-F238E27FC236}">
              <a16:creationId xmlns:a16="http://schemas.microsoft.com/office/drawing/2014/main" id="{57A853E9-2E5E-46DD-B128-7F30163212E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4"/>
    <xdr:sp macro="" textlink="">
      <xdr:nvSpPr>
        <xdr:cNvPr id="7278" name="Text Box 450">
          <a:extLst>
            <a:ext uri="{FF2B5EF4-FFF2-40B4-BE49-F238E27FC236}">
              <a16:creationId xmlns:a16="http://schemas.microsoft.com/office/drawing/2014/main" id="{92B5885D-8786-441C-94F3-410097661DAE}"/>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279" name="Text Box 451">
          <a:extLst>
            <a:ext uri="{FF2B5EF4-FFF2-40B4-BE49-F238E27FC236}">
              <a16:creationId xmlns:a16="http://schemas.microsoft.com/office/drawing/2014/main" id="{A2113B2A-E61F-4886-94F1-4E39F8DFC2A8}"/>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280" name="Text Box 452">
          <a:extLst>
            <a:ext uri="{FF2B5EF4-FFF2-40B4-BE49-F238E27FC236}">
              <a16:creationId xmlns:a16="http://schemas.microsoft.com/office/drawing/2014/main" id="{4071658E-257A-4981-9BA2-E5FD1AEB406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4"/>
    <xdr:sp macro="" textlink="">
      <xdr:nvSpPr>
        <xdr:cNvPr id="7281" name="Text Box 453">
          <a:extLst>
            <a:ext uri="{FF2B5EF4-FFF2-40B4-BE49-F238E27FC236}">
              <a16:creationId xmlns:a16="http://schemas.microsoft.com/office/drawing/2014/main" id="{6B05E76D-694A-4CCA-BE92-04170CC6C502}"/>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282" name="Text Box 454">
          <a:extLst>
            <a:ext uri="{FF2B5EF4-FFF2-40B4-BE49-F238E27FC236}">
              <a16:creationId xmlns:a16="http://schemas.microsoft.com/office/drawing/2014/main" id="{09C2AAC3-01BE-43D3-96E3-E119CEB22E8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283" name="Text Box 455">
          <a:extLst>
            <a:ext uri="{FF2B5EF4-FFF2-40B4-BE49-F238E27FC236}">
              <a16:creationId xmlns:a16="http://schemas.microsoft.com/office/drawing/2014/main" id="{0459BDEB-5CF9-483A-9935-57F09C639BF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4"/>
    <xdr:sp macro="" textlink="">
      <xdr:nvSpPr>
        <xdr:cNvPr id="7284" name="Text Box 456">
          <a:extLst>
            <a:ext uri="{FF2B5EF4-FFF2-40B4-BE49-F238E27FC236}">
              <a16:creationId xmlns:a16="http://schemas.microsoft.com/office/drawing/2014/main" id="{4AF14CDC-EBC2-438B-9A46-2492F69F7DBD}"/>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4"/>
    <xdr:sp macro="" textlink="">
      <xdr:nvSpPr>
        <xdr:cNvPr id="7285" name="Text Box 457">
          <a:extLst>
            <a:ext uri="{FF2B5EF4-FFF2-40B4-BE49-F238E27FC236}">
              <a16:creationId xmlns:a16="http://schemas.microsoft.com/office/drawing/2014/main" id="{7AE3CEDB-BD4E-49C5-82E8-FB19130BEA79}"/>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286" name="Text Box 458">
          <a:extLst>
            <a:ext uri="{FF2B5EF4-FFF2-40B4-BE49-F238E27FC236}">
              <a16:creationId xmlns:a16="http://schemas.microsoft.com/office/drawing/2014/main" id="{9FEEFAA3-E243-4B90-A586-55391BA9D5B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287" name="Text Box 459">
          <a:extLst>
            <a:ext uri="{FF2B5EF4-FFF2-40B4-BE49-F238E27FC236}">
              <a16:creationId xmlns:a16="http://schemas.microsoft.com/office/drawing/2014/main" id="{38A7F3B9-0E2B-4306-B498-C41D05190FC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4"/>
    <xdr:sp macro="" textlink="">
      <xdr:nvSpPr>
        <xdr:cNvPr id="7288" name="Text Box 460">
          <a:extLst>
            <a:ext uri="{FF2B5EF4-FFF2-40B4-BE49-F238E27FC236}">
              <a16:creationId xmlns:a16="http://schemas.microsoft.com/office/drawing/2014/main" id="{0F0333DE-AAFA-4EC6-B087-FB426F76D8A8}"/>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289" name="Text Box 461">
          <a:extLst>
            <a:ext uri="{FF2B5EF4-FFF2-40B4-BE49-F238E27FC236}">
              <a16:creationId xmlns:a16="http://schemas.microsoft.com/office/drawing/2014/main" id="{3802F634-CCAD-4B3F-868F-D542662E761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290" name="Text Box 462">
          <a:extLst>
            <a:ext uri="{FF2B5EF4-FFF2-40B4-BE49-F238E27FC236}">
              <a16:creationId xmlns:a16="http://schemas.microsoft.com/office/drawing/2014/main" id="{26463D5D-79BE-4AF9-AE53-BCC522E76F6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4"/>
    <xdr:sp macro="" textlink="">
      <xdr:nvSpPr>
        <xdr:cNvPr id="7291" name="Text Box 463">
          <a:extLst>
            <a:ext uri="{FF2B5EF4-FFF2-40B4-BE49-F238E27FC236}">
              <a16:creationId xmlns:a16="http://schemas.microsoft.com/office/drawing/2014/main" id="{400730E1-1865-4B64-A7AD-18CA28D70FD8}"/>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292" name="Text Box 464">
          <a:extLst>
            <a:ext uri="{FF2B5EF4-FFF2-40B4-BE49-F238E27FC236}">
              <a16:creationId xmlns:a16="http://schemas.microsoft.com/office/drawing/2014/main" id="{A42A367D-56C9-4A6B-B172-F770EC233F5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293" name="Text Box 465">
          <a:extLst>
            <a:ext uri="{FF2B5EF4-FFF2-40B4-BE49-F238E27FC236}">
              <a16:creationId xmlns:a16="http://schemas.microsoft.com/office/drawing/2014/main" id="{A15913B6-A6D3-4E45-B3A0-BCE97ECFE9E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4"/>
    <xdr:sp macro="" textlink="">
      <xdr:nvSpPr>
        <xdr:cNvPr id="7294" name="Text Box 466">
          <a:extLst>
            <a:ext uri="{FF2B5EF4-FFF2-40B4-BE49-F238E27FC236}">
              <a16:creationId xmlns:a16="http://schemas.microsoft.com/office/drawing/2014/main" id="{F8DD5E79-652F-48AA-83B0-2CBCB0753F67}"/>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4"/>
    <xdr:sp macro="" textlink="">
      <xdr:nvSpPr>
        <xdr:cNvPr id="7295" name="Text Box 467">
          <a:extLst>
            <a:ext uri="{FF2B5EF4-FFF2-40B4-BE49-F238E27FC236}">
              <a16:creationId xmlns:a16="http://schemas.microsoft.com/office/drawing/2014/main" id="{D5A95B33-C7A1-4A9B-B556-BE52C213464F}"/>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296" name="Text Box 468">
          <a:extLst>
            <a:ext uri="{FF2B5EF4-FFF2-40B4-BE49-F238E27FC236}">
              <a16:creationId xmlns:a16="http://schemas.microsoft.com/office/drawing/2014/main" id="{8B922F87-D706-442C-AB9B-A0B4585AEE0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297" name="Text Box 469">
          <a:extLst>
            <a:ext uri="{FF2B5EF4-FFF2-40B4-BE49-F238E27FC236}">
              <a16:creationId xmlns:a16="http://schemas.microsoft.com/office/drawing/2014/main" id="{D7459E7E-47E2-4202-9C21-0B2FD474391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4"/>
    <xdr:sp macro="" textlink="">
      <xdr:nvSpPr>
        <xdr:cNvPr id="7298" name="Text Box 470">
          <a:extLst>
            <a:ext uri="{FF2B5EF4-FFF2-40B4-BE49-F238E27FC236}">
              <a16:creationId xmlns:a16="http://schemas.microsoft.com/office/drawing/2014/main" id="{512CE1BE-1829-4E4B-82E7-AF0C3A19D356}"/>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299" name="Text Box 471">
          <a:extLst>
            <a:ext uri="{FF2B5EF4-FFF2-40B4-BE49-F238E27FC236}">
              <a16:creationId xmlns:a16="http://schemas.microsoft.com/office/drawing/2014/main" id="{7C0B0D28-11B4-40F6-B069-EE7477FBE9E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300" name="Text Box 472">
          <a:extLst>
            <a:ext uri="{FF2B5EF4-FFF2-40B4-BE49-F238E27FC236}">
              <a16:creationId xmlns:a16="http://schemas.microsoft.com/office/drawing/2014/main" id="{2A37D05B-F412-49E7-BD33-8EF50CCAA8C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4"/>
    <xdr:sp macro="" textlink="">
      <xdr:nvSpPr>
        <xdr:cNvPr id="7301" name="Text Box 473">
          <a:extLst>
            <a:ext uri="{FF2B5EF4-FFF2-40B4-BE49-F238E27FC236}">
              <a16:creationId xmlns:a16="http://schemas.microsoft.com/office/drawing/2014/main" id="{00FDE061-9DBA-4F38-B813-06EA944AE386}"/>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302" name="Text Box 474">
          <a:extLst>
            <a:ext uri="{FF2B5EF4-FFF2-40B4-BE49-F238E27FC236}">
              <a16:creationId xmlns:a16="http://schemas.microsoft.com/office/drawing/2014/main" id="{2C665097-26BB-435E-AABE-A5562C6CEC6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303" name="Text Box 475">
          <a:extLst>
            <a:ext uri="{FF2B5EF4-FFF2-40B4-BE49-F238E27FC236}">
              <a16:creationId xmlns:a16="http://schemas.microsoft.com/office/drawing/2014/main" id="{690B76FF-6CA6-4F2B-A1ED-2CA610F4F71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4"/>
    <xdr:sp macro="" textlink="">
      <xdr:nvSpPr>
        <xdr:cNvPr id="7304" name="Text Box 476">
          <a:extLst>
            <a:ext uri="{FF2B5EF4-FFF2-40B4-BE49-F238E27FC236}">
              <a16:creationId xmlns:a16="http://schemas.microsoft.com/office/drawing/2014/main" id="{8A96D4DE-E99E-44CA-AC85-EEC03A1175B0}"/>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305" name="Text Box 477">
          <a:extLst>
            <a:ext uri="{FF2B5EF4-FFF2-40B4-BE49-F238E27FC236}">
              <a16:creationId xmlns:a16="http://schemas.microsoft.com/office/drawing/2014/main" id="{022D4F4B-4565-4951-84D5-3BBFC703424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306" name="Text Box 478">
          <a:extLst>
            <a:ext uri="{FF2B5EF4-FFF2-40B4-BE49-F238E27FC236}">
              <a16:creationId xmlns:a16="http://schemas.microsoft.com/office/drawing/2014/main" id="{21C58806-7CAF-46A3-9291-1285302A497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7"/>
    <xdr:sp macro="" textlink="">
      <xdr:nvSpPr>
        <xdr:cNvPr id="7307" name="Text Box 479">
          <a:extLst>
            <a:ext uri="{FF2B5EF4-FFF2-40B4-BE49-F238E27FC236}">
              <a16:creationId xmlns:a16="http://schemas.microsoft.com/office/drawing/2014/main" id="{0D457BA6-90C4-4A67-B16B-6611DD198F80}"/>
            </a:ext>
          </a:extLst>
        </xdr:cNvPr>
        <xdr:cNvSpPr txBox="1">
          <a:spLocks noChangeArrowheads="1"/>
        </xdr:cNvSpPr>
      </xdr:nvSpPr>
      <xdr:spPr bwMode="auto">
        <a:xfrm>
          <a:off x="1076325" y="343852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308" name="Text Box 480">
          <a:extLst>
            <a:ext uri="{FF2B5EF4-FFF2-40B4-BE49-F238E27FC236}">
              <a16:creationId xmlns:a16="http://schemas.microsoft.com/office/drawing/2014/main" id="{0B56AE8B-1492-40A7-9F44-F677F93536C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309" name="Text Box 481">
          <a:extLst>
            <a:ext uri="{FF2B5EF4-FFF2-40B4-BE49-F238E27FC236}">
              <a16:creationId xmlns:a16="http://schemas.microsoft.com/office/drawing/2014/main" id="{7E618499-4E19-4E2C-9529-C9B66ED8AA4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7"/>
    <xdr:sp macro="" textlink="">
      <xdr:nvSpPr>
        <xdr:cNvPr id="7310" name="Text Box 482">
          <a:extLst>
            <a:ext uri="{FF2B5EF4-FFF2-40B4-BE49-F238E27FC236}">
              <a16:creationId xmlns:a16="http://schemas.microsoft.com/office/drawing/2014/main" id="{44EA3AF2-3B92-445D-820B-F6B0577EA20D}"/>
            </a:ext>
          </a:extLst>
        </xdr:cNvPr>
        <xdr:cNvSpPr txBox="1">
          <a:spLocks noChangeArrowheads="1"/>
        </xdr:cNvSpPr>
      </xdr:nvSpPr>
      <xdr:spPr bwMode="auto">
        <a:xfrm>
          <a:off x="1076325" y="343852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311" name="Text Box 483">
          <a:extLst>
            <a:ext uri="{FF2B5EF4-FFF2-40B4-BE49-F238E27FC236}">
              <a16:creationId xmlns:a16="http://schemas.microsoft.com/office/drawing/2014/main" id="{5BD910BB-A5E0-4680-8436-43342C555F7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312" name="Text Box 484">
          <a:extLst>
            <a:ext uri="{FF2B5EF4-FFF2-40B4-BE49-F238E27FC236}">
              <a16:creationId xmlns:a16="http://schemas.microsoft.com/office/drawing/2014/main" id="{5A4CB0AF-B560-4A34-B80F-1974577E521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7"/>
    <xdr:sp macro="" textlink="">
      <xdr:nvSpPr>
        <xdr:cNvPr id="7313" name="Text Box 485">
          <a:extLst>
            <a:ext uri="{FF2B5EF4-FFF2-40B4-BE49-F238E27FC236}">
              <a16:creationId xmlns:a16="http://schemas.microsoft.com/office/drawing/2014/main" id="{783E6DE3-424F-45DC-8BEE-F2ACCA18FC9B}"/>
            </a:ext>
          </a:extLst>
        </xdr:cNvPr>
        <xdr:cNvSpPr txBox="1">
          <a:spLocks noChangeArrowheads="1"/>
        </xdr:cNvSpPr>
      </xdr:nvSpPr>
      <xdr:spPr bwMode="auto">
        <a:xfrm>
          <a:off x="1076325" y="343852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7"/>
    <xdr:sp macro="" textlink="">
      <xdr:nvSpPr>
        <xdr:cNvPr id="7314" name="Text Box 486">
          <a:extLst>
            <a:ext uri="{FF2B5EF4-FFF2-40B4-BE49-F238E27FC236}">
              <a16:creationId xmlns:a16="http://schemas.microsoft.com/office/drawing/2014/main" id="{E5B0C305-FEB1-4EE0-A4FC-7BA02D37FA3F}"/>
            </a:ext>
          </a:extLst>
        </xdr:cNvPr>
        <xdr:cNvSpPr txBox="1">
          <a:spLocks noChangeArrowheads="1"/>
        </xdr:cNvSpPr>
      </xdr:nvSpPr>
      <xdr:spPr bwMode="auto">
        <a:xfrm>
          <a:off x="1076325" y="343852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315" name="Text Box 487">
          <a:extLst>
            <a:ext uri="{FF2B5EF4-FFF2-40B4-BE49-F238E27FC236}">
              <a16:creationId xmlns:a16="http://schemas.microsoft.com/office/drawing/2014/main" id="{CDE43D2C-F1EC-4F7F-998B-0E862E9046A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316" name="Text Box 488">
          <a:extLst>
            <a:ext uri="{FF2B5EF4-FFF2-40B4-BE49-F238E27FC236}">
              <a16:creationId xmlns:a16="http://schemas.microsoft.com/office/drawing/2014/main" id="{F7613A20-9E3F-4814-82C3-3C91606A9F4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7"/>
    <xdr:sp macro="" textlink="">
      <xdr:nvSpPr>
        <xdr:cNvPr id="7317" name="Text Box 489">
          <a:extLst>
            <a:ext uri="{FF2B5EF4-FFF2-40B4-BE49-F238E27FC236}">
              <a16:creationId xmlns:a16="http://schemas.microsoft.com/office/drawing/2014/main" id="{59D8B815-F7DC-4C8D-AC8A-5DB6D5292E13}"/>
            </a:ext>
          </a:extLst>
        </xdr:cNvPr>
        <xdr:cNvSpPr txBox="1">
          <a:spLocks noChangeArrowheads="1"/>
        </xdr:cNvSpPr>
      </xdr:nvSpPr>
      <xdr:spPr bwMode="auto">
        <a:xfrm>
          <a:off x="1076325" y="343852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318" name="Text Box 490">
          <a:extLst>
            <a:ext uri="{FF2B5EF4-FFF2-40B4-BE49-F238E27FC236}">
              <a16:creationId xmlns:a16="http://schemas.microsoft.com/office/drawing/2014/main" id="{8477DAA5-21F6-42DF-8CA7-34E50CE5C5A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319" name="Text Box 491">
          <a:extLst>
            <a:ext uri="{FF2B5EF4-FFF2-40B4-BE49-F238E27FC236}">
              <a16:creationId xmlns:a16="http://schemas.microsoft.com/office/drawing/2014/main" id="{48860007-B205-4CC4-8A68-BD2C5531853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7"/>
    <xdr:sp macro="" textlink="">
      <xdr:nvSpPr>
        <xdr:cNvPr id="7320" name="Text Box 492">
          <a:extLst>
            <a:ext uri="{FF2B5EF4-FFF2-40B4-BE49-F238E27FC236}">
              <a16:creationId xmlns:a16="http://schemas.microsoft.com/office/drawing/2014/main" id="{A4E01127-AADD-413C-B4A6-B9FFF186E1C7}"/>
            </a:ext>
          </a:extLst>
        </xdr:cNvPr>
        <xdr:cNvSpPr txBox="1">
          <a:spLocks noChangeArrowheads="1"/>
        </xdr:cNvSpPr>
      </xdr:nvSpPr>
      <xdr:spPr bwMode="auto">
        <a:xfrm>
          <a:off x="1076325" y="343852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321" name="Text Box 493">
          <a:extLst>
            <a:ext uri="{FF2B5EF4-FFF2-40B4-BE49-F238E27FC236}">
              <a16:creationId xmlns:a16="http://schemas.microsoft.com/office/drawing/2014/main" id="{97F94436-A158-42D1-B0C5-69FAF3B9890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322" name="Text Box 494">
          <a:extLst>
            <a:ext uri="{FF2B5EF4-FFF2-40B4-BE49-F238E27FC236}">
              <a16:creationId xmlns:a16="http://schemas.microsoft.com/office/drawing/2014/main" id="{CEF8B369-8F44-4674-96EF-EA113EAA2AF8}"/>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7"/>
    <xdr:sp macro="" textlink="">
      <xdr:nvSpPr>
        <xdr:cNvPr id="7323" name="Text Box 495">
          <a:extLst>
            <a:ext uri="{FF2B5EF4-FFF2-40B4-BE49-F238E27FC236}">
              <a16:creationId xmlns:a16="http://schemas.microsoft.com/office/drawing/2014/main" id="{9F579803-2AA4-4A5F-A7FA-38BCD68072AC}"/>
            </a:ext>
          </a:extLst>
        </xdr:cNvPr>
        <xdr:cNvSpPr txBox="1">
          <a:spLocks noChangeArrowheads="1"/>
        </xdr:cNvSpPr>
      </xdr:nvSpPr>
      <xdr:spPr bwMode="auto">
        <a:xfrm>
          <a:off x="1076325" y="343852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7"/>
    <xdr:sp macro="" textlink="">
      <xdr:nvSpPr>
        <xdr:cNvPr id="7324" name="Text Box 496">
          <a:extLst>
            <a:ext uri="{FF2B5EF4-FFF2-40B4-BE49-F238E27FC236}">
              <a16:creationId xmlns:a16="http://schemas.microsoft.com/office/drawing/2014/main" id="{5C8AB4DE-80A5-4392-AE36-A0E522D488C3}"/>
            </a:ext>
          </a:extLst>
        </xdr:cNvPr>
        <xdr:cNvSpPr txBox="1">
          <a:spLocks noChangeArrowheads="1"/>
        </xdr:cNvSpPr>
      </xdr:nvSpPr>
      <xdr:spPr bwMode="auto">
        <a:xfrm>
          <a:off x="1076325" y="343852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325" name="Text Box 497">
          <a:extLst>
            <a:ext uri="{FF2B5EF4-FFF2-40B4-BE49-F238E27FC236}">
              <a16:creationId xmlns:a16="http://schemas.microsoft.com/office/drawing/2014/main" id="{0EF7BEFD-DF82-406B-BA70-78F66BA290E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326" name="Text Box 498">
          <a:extLst>
            <a:ext uri="{FF2B5EF4-FFF2-40B4-BE49-F238E27FC236}">
              <a16:creationId xmlns:a16="http://schemas.microsoft.com/office/drawing/2014/main" id="{FEB469AF-D026-46D3-956F-26759F932BF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7"/>
    <xdr:sp macro="" textlink="">
      <xdr:nvSpPr>
        <xdr:cNvPr id="7327" name="Text Box 499">
          <a:extLst>
            <a:ext uri="{FF2B5EF4-FFF2-40B4-BE49-F238E27FC236}">
              <a16:creationId xmlns:a16="http://schemas.microsoft.com/office/drawing/2014/main" id="{4C45DA29-FC23-4C1A-A2C2-4F8C47FC5F79}"/>
            </a:ext>
          </a:extLst>
        </xdr:cNvPr>
        <xdr:cNvSpPr txBox="1">
          <a:spLocks noChangeArrowheads="1"/>
        </xdr:cNvSpPr>
      </xdr:nvSpPr>
      <xdr:spPr bwMode="auto">
        <a:xfrm>
          <a:off x="1076325" y="343852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328" name="Text Box 500">
          <a:extLst>
            <a:ext uri="{FF2B5EF4-FFF2-40B4-BE49-F238E27FC236}">
              <a16:creationId xmlns:a16="http://schemas.microsoft.com/office/drawing/2014/main" id="{740660A6-3FBC-4CA7-A1AB-71614FB2301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329" name="Text Box 501">
          <a:extLst>
            <a:ext uri="{FF2B5EF4-FFF2-40B4-BE49-F238E27FC236}">
              <a16:creationId xmlns:a16="http://schemas.microsoft.com/office/drawing/2014/main" id="{9265BA88-AF91-4656-9411-2943542D5DF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7"/>
    <xdr:sp macro="" textlink="">
      <xdr:nvSpPr>
        <xdr:cNvPr id="7330" name="Text Box 502">
          <a:extLst>
            <a:ext uri="{FF2B5EF4-FFF2-40B4-BE49-F238E27FC236}">
              <a16:creationId xmlns:a16="http://schemas.microsoft.com/office/drawing/2014/main" id="{7014F01E-EEAD-4EF1-84FA-0E73F7D1685C}"/>
            </a:ext>
          </a:extLst>
        </xdr:cNvPr>
        <xdr:cNvSpPr txBox="1">
          <a:spLocks noChangeArrowheads="1"/>
        </xdr:cNvSpPr>
      </xdr:nvSpPr>
      <xdr:spPr bwMode="auto">
        <a:xfrm>
          <a:off x="1076325" y="343852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331" name="Text Box 503">
          <a:extLst>
            <a:ext uri="{FF2B5EF4-FFF2-40B4-BE49-F238E27FC236}">
              <a16:creationId xmlns:a16="http://schemas.microsoft.com/office/drawing/2014/main" id="{78757B75-82F1-461D-9A29-549A3BA9994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332" name="Text Box 504">
          <a:extLst>
            <a:ext uri="{FF2B5EF4-FFF2-40B4-BE49-F238E27FC236}">
              <a16:creationId xmlns:a16="http://schemas.microsoft.com/office/drawing/2014/main" id="{1F39088D-4E6C-4B28-AEF2-7343E8DA59B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7"/>
    <xdr:sp macro="" textlink="">
      <xdr:nvSpPr>
        <xdr:cNvPr id="7333" name="Text Box 505">
          <a:extLst>
            <a:ext uri="{FF2B5EF4-FFF2-40B4-BE49-F238E27FC236}">
              <a16:creationId xmlns:a16="http://schemas.microsoft.com/office/drawing/2014/main" id="{95CB41B6-4CEE-471E-8FEC-54B9FB583EF4}"/>
            </a:ext>
          </a:extLst>
        </xdr:cNvPr>
        <xdr:cNvSpPr txBox="1">
          <a:spLocks noChangeArrowheads="1"/>
        </xdr:cNvSpPr>
      </xdr:nvSpPr>
      <xdr:spPr bwMode="auto">
        <a:xfrm>
          <a:off x="1076325" y="343852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334" name="Text Box 506">
          <a:extLst>
            <a:ext uri="{FF2B5EF4-FFF2-40B4-BE49-F238E27FC236}">
              <a16:creationId xmlns:a16="http://schemas.microsoft.com/office/drawing/2014/main" id="{95DBD5A0-E298-4E99-892B-26367A75357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335" name="Text Box 507">
          <a:extLst>
            <a:ext uri="{FF2B5EF4-FFF2-40B4-BE49-F238E27FC236}">
              <a16:creationId xmlns:a16="http://schemas.microsoft.com/office/drawing/2014/main" id="{74BB1FEA-53F9-4323-9330-D0DE29313FE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4"/>
    <xdr:sp macro="" textlink="">
      <xdr:nvSpPr>
        <xdr:cNvPr id="7336" name="Text Box 508">
          <a:extLst>
            <a:ext uri="{FF2B5EF4-FFF2-40B4-BE49-F238E27FC236}">
              <a16:creationId xmlns:a16="http://schemas.microsoft.com/office/drawing/2014/main" id="{ACF623CF-6CA0-468E-B6BD-CBFC6C5A0CF3}"/>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337" name="Text Box 509">
          <a:extLst>
            <a:ext uri="{FF2B5EF4-FFF2-40B4-BE49-F238E27FC236}">
              <a16:creationId xmlns:a16="http://schemas.microsoft.com/office/drawing/2014/main" id="{147BB509-A9B0-4BBF-9E32-84CE1B2E85B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338" name="Text Box 510">
          <a:extLst>
            <a:ext uri="{FF2B5EF4-FFF2-40B4-BE49-F238E27FC236}">
              <a16:creationId xmlns:a16="http://schemas.microsoft.com/office/drawing/2014/main" id="{7D4EE08A-5C66-48B2-9D00-31D37DA3F46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4"/>
    <xdr:sp macro="" textlink="">
      <xdr:nvSpPr>
        <xdr:cNvPr id="7339" name="Text Box 511">
          <a:extLst>
            <a:ext uri="{FF2B5EF4-FFF2-40B4-BE49-F238E27FC236}">
              <a16:creationId xmlns:a16="http://schemas.microsoft.com/office/drawing/2014/main" id="{7BCA591B-6CF2-4B8F-9B74-19293AFB273F}"/>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340" name="Text Box 512">
          <a:extLst>
            <a:ext uri="{FF2B5EF4-FFF2-40B4-BE49-F238E27FC236}">
              <a16:creationId xmlns:a16="http://schemas.microsoft.com/office/drawing/2014/main" id="{77993667-6966-4884-85D1-E9E5045930A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341" name="Text Box 513">
          <a:extLst>
            <a:ext uri="{FF2B5EF4-FFF2-40B4-BE49-F238E27FC236}">
              <a16:creationId xmlns:a16="http://schemas.microsoft.com/office/drawing/2014/main" id="{FCEFF4DB-2BD8-49E1-B172-1A331E74504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4"/>
    <xdr:sp macro="" textlink="">
      <xdr:nvSpPr>
        <xdr:cNvPr id="7342" name="Text Box 514">
          <a:extLst>
            <a:ext uri="{FF2B5EF4-FFF2-40B4-BE49-F238E27FC236}">
              <a16:creationId xmlns:a16="http://schemas.microsoft.com/office/drawing/2014/main" id="{6896778E-250A-4E1D-B05F-3216219A2983}"/>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4"/>
    <xdr:sp macro="" textlink="">
      <xdr:nvSpPr>
        <xdr:cNvPr id="7343" name="Text Box 515">
          <a:extLst>
            <a:ext uri="{FF2B5EF4-FFF2-40B4-BE49-F238E27FC236}">
              <a16:creationId xmlns:a16="http://schemas.microsoft.com/office/drawing/2014/main" id="{B53E5D9D-114D-4656-8DA9-3EE63F702689}"/>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344" name="Text Box 516">
          <a:extLst>
            <a:ext uri="{FF2B5EF4-FFF2-40B4-BE49-F238E27FC236}">
              <a16:creationId xmlns:a16="http://schemas.microsoft.com/office/drawing/2014/main" id="{42E5A9E4-EAAC-40A0-8152-F4E8396ABA9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345" name="Text Box 517">
          <a:extLst>
            <a:ext uri="{FF2B5EF4-FFF2-40B4-BE49-F238E27FC236}">
              <a16:creationId xmlns:a16="http://schemas.microsoft.com/office/drawing/2014/main" id="{810709D0-1031-4780-BA86-89D303C1738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4"/>
    <xdr:sp macro="" textlink="">
      <xdr:nvSpPr>
        <xdr:cNvPr id="7346" name="Text Box 518">
          <a:extLst>
            <a:ext uri="{FF2B5EF4-FFF2-40B4-BE49-F238E27FC236}">
              <a16:creationId xmlns:a16="http://schemas.microsoft.com/office/drawing/2014/main" id="{DB56740D-5E46-4F7A-8A3F-FC68FE35C48E}"/>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347" name="Text Box 519">
          <a:extLst>
            <a:ext uri="{FF2B5EF4-FFF2-40B4-BE49-F238E27FC236}">
              <a16:creationId xmlns:a16="http://schemas.microsoft.com/office/drawing/2014/main" id="{D980C967-5D74-4086-A4F0-91E9483D7CC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348" name="Text Box 520">
          <a:extLst>
            <a:ext uri="{FF2B5EF4-FFF2-40B4-BE49-F238E27FC236}">
              <a16:creationId xmlns:a16="http://schemas.microsoft.com/office/drawing/2014/main" id="{C1670DD3-44D7-4619-BF22-B95244838B9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4"/>
    <xdr:sp macro="" textlink="">
      <xdr:nvSpPr>
        <xdr:cNvPr id="7349" name="Text Box 521">
          <a:extLst>
            <a:ext uri="{FF2B5EF4-FFF2-40B4-BE49-F238E27FC236}">
              <a16:creationId xmlns:a16="http://schemas.microsoft.com/office/drawing/2014/main" id="{C26AE951-9D54-4608-BA2E-F561928706AE}"/>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350" name="Text Box 522">
          <a:extLst>
            <a:ext uri="{FF2B5EF4-FFF2-40B4-BE49-F238E27FC236}">
              <a16:creationId xmlns:a16="http://schemas.microsoft.com/office/drawing/2014/main" id="{B9938EC5-7AAF-437A-B1A9-B94748915E0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351" name="Text Box 523">
          <a:extLst>
            <a:ext uri="{FF2B5EF4-FFF2-40B4-BE49-F238E27FC236}">
              <a16:creationId xmlns:a16="http://schemas.microsoft.com/office/drawing/2014/main" id="{DEC28393-7CFA-4A7B-A1EF-1DBFF192178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4"/>
    <xdr:sp macro="" textlink="">
      <xdr:nvSpPr>
        <xdr:cNvPr id="7352" name="Text Box 524">
          <a:extLst>
            <a:ext uri="{FF2B5EF4-FFF2-40B4-BE49-F238E27FC236}">
              <a16:creationId xmlns:a16="http://schemas.microsoft.com/office/drawing/2014/main" id="{527F9880-C3C1-4244-AF6A-FDB7B9C71A2D}"/>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4"/>
    <xdr:sp macro="" textlink="">
      <xdr:nvSpPr>
        <xdr:cNvPr id="7353" name="Text Box 525">
          <a:extLst>
            <a:ext uri="{FF2B5EF4-FFF2-40B4-BE49-F238E27FC236}">
              <a16:creationId xmlns:a16="http://schemas.microsoft.com/office/drawing/2014/main" id="{A65812AE-FC7F-4613-8F18-3BC2992B4E43}"/>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354" name="Text Box 526">
          <a:extLst>
            <a:ext uri="{FF2B5EF4-FFF2-40B4-BE49-F238E27FC236}">
              <a16:creationId xmlns:a16="http://schemas.microsoft.com/office/drawing/2014/main" id="{5D7FDC0A-5E25-4A8F-88E7-C4298FA07EC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355" name="Text Box 527">
          <a:extLst>
            <a:ext uri="{FF2B5EF4-FFF2-40B4-BE49-F238E27FC236}">
              <a16:creationId xmlns:a16="http://schemas.microsoft.com/office/drawing/2014/main" id="{C6A24023-ABA6-4B10-8A97-A2BD338B1F0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4"/>
    <xdr:sp macro="" textlink="">
      <xdr:nvSpPr>
        <xdr:cNvPr id="7356" name="Text Box 528">
          <a:extLst>
            <a:ext uri="{FF2B5EF4-FFF2-40B4-BE49-F238E27FC236}">
              <a16:creationId xmlns:a16="http://schemas.microsoft.com/office/drawing/2014/main" id="{50E24EF0-57AE-455A-9688-2B1923725D62}"/>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357" name="Text Box 529">
          <a:extLst>
            <a:ext uri="{FF2B5EF4-FFF2-40B4-BE49-F238E27FC236}">
              <a16:creationId xmlns:a16="http://schemas.microsoft.com/office/drawing/2014/main" id="{9BA7D8C0-AACD-4E2A-A143-05CBCD519CE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358" name="Text Box 530">
          <a:extLst>
            <a:ext uri="{FF2B5EF4-FFF2-40B4-BE49-F238E27FC236}">
              <a16:creationId xmlns:a16="http://schemas.microsoft.com/office/drawing/2014/main" id="{C462C71B-79A6-4F42-AB4C-8070D04E954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4"/>
    <xdr:sp macro="" textlink="">
      <xdr:nvSpPr>
        <xdr:cNvPr id="7359" name="Text Box 531">
          <a:extLst>
            <a:ext uri="{FF2B5EF4-FFF2-40B4-BE49-F238E27FC236}">
              <a16:creationId xmlns:a16="http://schemas.microsoft.com/office/drawing/2014/main" id="{D4EDE948-38AF-4C2F-92B7-D1101FB59F1E}"/>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360" name="Text Box 532">
          <a:extLst>
            <a:ext uri="{FF2B5EF4-FFF2-40B4-BE49-F238E27FC236}">
              <a16:creationId xmlns:a16="http://schemas.microsoft.com/office/drawing/2014/main" id="{9132AC44-F7B3-46A3-872F-3BC2A427218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361" name="Text Box 533">
          <a:extLst>
            <a:ext uri="{FF2B5EF4-FFF2-40B4-BE49-F238E27FC236}">
              <a16:creationId xmlns:a16="http://schemas.microsoft.com/office/drawing/2014/main" id="{66C9FE1D-322F-4C82-8519-C85C5067F21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4"/>
    <xdr:sp macro="" textlink="">
      <xdr:nvSpPr>
        <xdr:cNvPr id="7362" name="Text Box 534">
          <a:extLst>
            <a:ext uri="{FF2B5EF4-FFF2-40B4-BE49-F238E27FC236}">
              <a16:creationId xmlns:a16="http://schemas.microsoft.com/office/drawing/2014/main" id="{FD786D9E-ADA9-433E-8F92-44C5E0D71C18}"/>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6"/>
    <xdr:sp macro="" textlink="">
      <xdr:nvSpPr>
        <xdr:cNvPr id="7363" name="Text Box 535">
          <a:extLst>
            <a:ext uri="{FF2B5EF4-FFF2-40B4-BE49-F238E27FC236}">
              <a16:creationId xmlns:a16="http://schemas.microsoft.com/office/drawing/2014/main" id="{731BC6C0-1B26-40C9-97AE-9B4633D8E61D}"/>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364" name="Text Box 536">
          <a:extLst>
            <a:ext uri="{FF2B5EF4-FFF2-40B4-BE49-F238E27FC236}">
              <a16:creationId xmlns:a16="http://schemas.microsoft.com/office/drawing/2014/main" id="{8174A614-64B7-4C75-8088-9270BFB3D6B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365" name="Text Box 537">
          <a:extLst>
            <a:ext uri="{FF2B5EF4-FFF2-40B4-BE49-F238E27FC236}">
              <a16:creationId xmlns:a16="http://schemas.microsoft.com/office/drawing/2014/main" id="{43BDA64C-57B5-4175-A97B-32669ABDA08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6"/>
    <xdr:sp macro="" textlink="">
      <xdr:nvSpPr>
        <xdr:cNvPr id="7366" name="Text Box 538">
          <a:extLst>
            <a:ext uri="{FF2B5EF4-FFF2-40B4-BE49-F238E27FC236}">
              <a16:creationId xmlns:a16="http://schemas.microsoft.com/office/drawing/2014/main" id="{2530BAB6-1AEE-46E3-B25F-53973C2CA17A}"/>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367" name="Text Box 539">
          <a:extLst>
            <a:ext uri="{FF2B5EF4-FFF2-40B4-BE49-F238E27FC236}">
              <a16:creationId xmlns:a16="http://schemas.microsoft.com/office/drawing/2014/main" id="{57C6B821-B288-4A3D-9FD6-065B241943C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368" name="Text Box 540">
          <a:extLst>
            <a:ext uri="{FF2B5EF4-FFF2-40B4-BE49-F238E27FC236}">
              <a16:creationId xmlns:a16="http://schemas.microsoft.com/office/drawing/2014/main" id="{C680342F-59FE-4B8B-831F-C99C0A82DC9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6"/>
    <xdr:sp macro="" textlink="">
      <xdr:nvSpPr>
        <xdr:cNvPr id="7369" name="Text Box 541">
          <a:extLst>
            <a:ext uri="{FF2B5EF4-FFF2-40B4-BE49-F238E27FC236}">
              <a16:creationId xmlns:a16="http://schemas.microsoft.com/office/drawing/2014/main" id="{7B247A23-4190-4589-A9A1-0E9EF14BB819}"/>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370" name="Text Box 542">
          <a:extLst>
            <a:ext uri="{FF2B5EF4-FFF2-40B4-BE49-F238E27FC236}">
              <a16:creationId xmlns:a16="http://schemas.microsoft.com/office/drawing/2014/main" id="{531EB859-80FB-4211-A5FC-C0D8A83C10A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371" name="Text Box 543">
          <a:extLst>
            <a:ext uri="{FF2B5EF4-FFF2-40B4-BE49-F238E27FC236}">
              <a16:creationId xmlns:a16="http://schemas.microsoft.com/office/drawing/2014/main" id="{26479A9D-F776-4B37-8BEE-AAC3BCA8B56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6"/>
    <xdr:sp macro="" textlink="">
      <xdr:nvSpPr>
        <xdr:cNvPr id="7372" name="Text Box 544">
          <a:extLst>
            <a:ext uri="{FF2B5EF4-FFF2-40B4-BE49-F238E27FC236}">
              <a16:creationId xmlns:a16="http://schemas.microsoft.com/office/drawing/2014/main" id="{F3E7C3AC-1E4B-4D58-A0C7-91EE628FC9B0}"/>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373" name="Text Box 545">
          <a:extLst>
            <a:ext uri="{FF2B5EF4-FFF2-40B4-BE49-F238E27FC236}">
              <a16:creationId xmlns:a16="http://schemas.microsoft.com/office/drawing/2014/main" id="{ED38306F-36A9-44C9-9B67-169BA69C491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374" name="Text Box 546">
          <a:extLst>
            <a:ext uri="{FF2B5EF4-FFF2-40B4-BE49-F238E27FC236}">
              <a16:creationId xmlns:a16="http://schemas.microsoft.com/office/drawing/2014/main" id="{896E2FCC-0E4E-4231-8A90-4141C1BA4B9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6"/>
    <xdr:sp macro="" textlink="">
      <xdr:nvSpPr>
        <xdr:cNvPr id="7375" name="Text Box 547">
          <a:extLst>
            <a:ext uri="{FF2B5EF4-FFF2-40B4-BE49-F238E27FC236}">
              <a16:creationId xmlns:a16="http://schemas.microsoft.com/office/drawing/2014/main" id="{8E428E53-936C-40E4-9480-039FE14B2757}"/>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376" name="Text Box 548">
          <a:extLst>
            <a:ext uri="{FF2B5EF4-FFF2-40B4-BE49-F238E27FC236}">
              <a16:creationId xmlns:a16="http://schemas.microsoft.com/office/drawing/2014/main" id="{66525F9B-15CF-479A-97E9-67CBFF1C31A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377" name="Text Box 549">
          <a:extLst>
            <a:ext uri="{FF2B5EF4-FFF2-40B4-BE49-F238E27FC236}">
              <a16:creationId xmlns:a16="http://schemas.microsoft.com/office/drawing/2014/main" id="{90EB05A2-A208-44B9-A4C2-4B10FCA99FE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6"/>
    <xdr:sp macro="" textlink="">
      <xdr:nvSpPr>
        <xdr:cNvPr id="7378" name="Text Box 550">
          <a:extLst>
            <a:ext uri="{FF2B5EF4-FFF2-40B4-BE49-F238E27FC236}">
              <a16:creationId xmlns:a16="http://schemas.microsoft.com/office/drawing/2014/main" id="{BC564E0B-69C3-4B70-A39D-A66DDCA5D9F1}"/>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6"/>
    <xdr:sp macro="" textlink="">
      <xdr:nvSpPr>
        <xdr:cNvPr id="7379" name="Text Box 551">
          <a:extLst>
            <a:ext uri="{FF2B5EF4-FFF2-40B4-BE49-F238E27FC236}">
              <a16:creationId xmlns:a16="http://schemas.microsoft.com/office/drawing/2014/main" id="{C53A4AB2-7BDE-4217-9685-697AEC77C13B}"/>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380" name="Text Box 552">
          <a:extLst>
            <a:ext uri="{FF2B5EF4-FFF2-40B4-BE49-F238E27FC236}">
              <a16:creationId xmlns:a16="http://schemas.microsoft.com/office/drawing/2014/main" id="{929BAE50-DC66-48AD-87E1-A9DF7098528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381" name="Text Box 553">
          <a:extLst>
            <a:ext uri="{FF2B5EF4-FFF2-40B4-BE49-F238E27FC236}">
              <a16:creationId xmlns:a16="http://schemas.microsoft.com/office/drawing/2014/main" id="{2DE06F34-531C-40B0-9274-EC083146637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6"/>
    <xdr:sp macro="" textlink="">
      <xdr:nvSpPr>
        <xdr:cNvPr id="7382" name="Text Box 554">
          <a:extLst>
            <a:ext uri="{FF2B5EF4-FFF2-40B4-BE49-F238E27FC236}">
              <a16:creationId xmlns:a16="http://schemas.microsoft.com/office/drawing/2014/main" id="{92A5CBB9-58E6-48A8-B200-53B3A38FC48B}"/>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383" name="Text Box 555">
          <a:extLst>
            <a:ext uri="{FF2B5EF4-FFF2-40B4-BE49-F238E27FC236}">
              <a16:creationId xmlns:a16="http://schemas.microsoft.com/office/drawing/2014/main" id="{4681A3C9-8D41-49A4-A718-574454388A38}"/>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384" name="Text Box 556">
          <a:extLst>
            <a:ext uri="{FF2B5EF4-FFF2-40B4-BE49-F238E27FC236}">
              <a16:creationId xmlns:a16="http://schemas.microsoft.com/office/drawing/2014/main" id="{45B05BA6-C1A4-47E5-8412-B272A812FE2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6"/>
    <xdr:sp macro="" textlink="">
      <xdr:nvSpPr>
        <xdr:cNvPr id="7385" name="Text Box 557">
          <a:extLst>
            <a:ext uri="{FF2B5EF4-FFF2-40B4-BE49-F238E27FC236}">
              <a16:creationId xmlns:a16="http://schemas.microsoft.com/office/drawing/2014/main" id="{6522165C-4E85-4D2E-80A8-00DA5A89678E}"/>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386" name="Text Box 558">
          <a:extLst>
            <a:ext uri="{FF2B5EF4-FFF2-40B4-BE49-F238E27FC236}">
              <a16:creationId xmlns:a16="http://schemas.microsoft.com/office/drawing/2014/main" id="{8D782B11-B19A-48B5-ABD5-C5D786E3AB7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387" name="Text Box 559">
          <a:extLst>
            <a:ext uri="{FF2B5EF4-FFF2-40B4-BE49-F238E27FC236}">
              <a16:creationId xmlns:a16="http://schemas.microsoft.com/office/drawing/2014/main" id="{4C225F1B-3E61-479E-8779-1CBF0B443AD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6"/>
    <xdr:sp macro="" textlink="">
      <xdr:nvSpPr>
        <xdr:cNvPr id="7388" name="Text Box 560">
          <a:extLst>
            <a:ext uri="{FF2B5EF4-FFF2-40B4-BE49-F238E27FC236}">
              <a16:creationId xmlns:a16="http://schemas.microsoft.com/office/drawing/2014/main" id="{4626BAE7-0573-4FA7-A66E-C70AC9A7F721}"/>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6"/>
    <xdr:sp macro="" textlink="">
      <xdr:nvSpPr>
        <xdr:cNvPr id="7389" name="Text Box 561">
          <a:extLst>
            <a:ext uri="{FF2B5EF4-FFF2-40B4-BE49-F238E27FC236}">
              <a16:creationId xmlns:a16="http://schemas.microsoft.com/office/drawing/2014/main" id="{5F899DD7-703B-4DCF-BC5E-5AB7FAE220CF}"/>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390" name="Text Box 562">
          <a:extLst>
            <a:ext uri="{FF2B5EF4-FFF2-40B4-BE49-F238E27FC236}">
              <a16:creationId xmlns:a16="http://schemas.microsoft.com/office/drawing/2014/main" id="{917704D8-ABD4-4257-8F4A-F95DE22981D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391" name="Text Box 563">
          <a:extLst>
            <a:ext uri="{FF2B5EF4-FFF2-40B4-BE49-F238E27FC236}">
              <a16:creationId xmlns:a16="http://schemas.microsoft.com/office/drawing/2014/main" id="{09D3E741-48CB-43EE-AAE0-B7B204DEFEC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6"/>
    <xdr:sp macro="" textlink="">
      <xdr:nvSpPr>
        <xdr:cNvPr id="7392" name="Text Box 564">
          <a:extLst>
            <a:ext uri="{FF2B5EF4-FFF2-40B4-BE49-F238E27FC236}">
              <a16:creationId xmlns:a16="http://schemas.microsoft.com/office/drawing/2014/main" id="{3F1FEDC4-FEA1-422B-BBB3-F71EFCEB9740}"/>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393" name="Text Box 565">
          <a:extLst>
            <a:ext uri="{FF2B5EF4-FFF2-40B4-BE49-F238E27FC236}">
              <a16:creationId xmlns:a16="http://schemas.microsoft.com/office/drawing/2014/main" id="{E210DED8-8740-47CE-B1FA-85B07CF9A29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394" name="Text Box 566">
          <a:extLst>
            <a:ext uri="{FF2B5EF4-FFF2-40B4-BE49-F238E27FC236}">
              <a16:creationId xmlns:a16="http://schemas.microsoft.com/office/drawing/2014/main" id="{7FE66141-FD74-4730-950B-D9923A44E15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6"/>
    <xdr:sp macro="" textlink="">
      <xdr:nvSpPr>
        <xdr:cNvPr id="7395" name="Text Box 567">
          <a:extLst>
            <a:ext uri="{FF2B5EF4-FFF2-40B4-BE49-F238E27FC236}">
              <a16:creationId xmlns:a16="http://schemas.microsoft.com/office/drawing/2014/main" id="{DEBDB1BE-FF4C-4C6F-8A22-F5FEB0F44299}"/>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396" name="Text Box 568">
          <a:extLst>
            <a:ext uri="{FF2B5EF4-FFF2-40B4-BE49-F238E27FC236}">
              <a16:creationId xmlns:a16="http://schemas.microsoft.com/office/drawing/2014/main" id="{52DD8CB4-DD93-4EF5-8AA5-7E64E2E860E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397" name="Text Box 569">
          <a:extLst>
            <a:ext uri="{FF2B5EF4-FFF2-40B4-BE49-F238E27FC236}">
              <a16:creationId xmlns:a16="http://schemas.microsoft.com/office/drawing/2014/main" id="{8CB8B20C-680E-4AB1-8BCF-E146D54F766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6"/>
    <xdr:sp macro="" textlink="">
      <xdr:nvSpPr>
        <xdr:cNvPr id="7398" name="Text Box 570">
          <a:extLst>
            <a:ext uri="{FF2B5EF4-FFF2-40B4-BE49-F238E27FC236}">
              <a16:creationId xmlns:a16="http://schemas.microsoft.com/office/drawing/2014/main" id="{18163FAA-926B-4F4B-A3CF-0C92A8FAF08C}"/>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6"/>
    <xdr:sp macro="" textlink="">
      <xdr:nvSpPr>
        <xdr:cNvPr id="7399" name="Text Box 571">
          <a:extLst>
            <a:ext uri="{FF2B5EF4-FFF2-40B4-BE49-F238E27FC236}">
              <a16:creationId xmlns:a16="http://schemas.microsoft.com/office/drawing/2014/main" id="{F53866BE-7D1D-4C67-AD88-658EA0709786}"/>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400" name="Text Box 572">
          <a:extLst>
            <a:ext uri="{FF2B5EF4-FFF2-40B4-BE49-F238E27FC236}">
              <a16:creationId xmlns:a16="http://schemas.microsoft.com/office/drawing/2014/main" id="{C6B877F7-E5EC-4483-85E1-196ACF8F1BC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401" name="Text Box 573">
          <a:extLst>
            <a:ext uri="{FF2B5EF4-FFF2-40B4-BE49-F238E27FC236}">
              <a16:creationId xmlns:a16="http://schemas.microsoft.com/office/drawing/2014/main" id="{7B71B4BE-9EDB-43DB-B898-1E531468B8F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6"/>
    <xdr:sp macro="" textlink="">
      <xdr:nvSpPr>
        <xdr:cNvPr id="7402" name="Text Box 574">
          <a:extLst>
            <a:ext uri="{FF2B5EF4-FFF2-40B4-BE49-F238E27FC236}">
              <a16:creationId xmlns:a16="http://schemas.microsoft.com/office/drawing/2014/main" id="{9B1DE3B3-B2D1-4C2C-8CB8-0BAA23D1366F}"/>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403" name="Text Box 575">
          <a:extLst>
            <a:ext uri="{FF2B5EF4-FFF2-40B4-BE49-F238E27FC236}">
              <a16:creationId xmlns:a16="http://schemas.microsoft.com/office/drawing/2014/main" id="{948BA76C-7A86-4E56-9015-905934766B0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404" name="Text Box 576">
          <a:extLst>
            <a:ext uri="{FF2B5EF4-FFF2-40B4-BE49-F238E27FC236}">
              <a16:creationId xmlns:a16="http://schemas.microsoft.com/office/drawing/2014/main" id="{6248272D-747E-4437-83A3-2DAF3AD1FC6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6"/>
    <xdr:sp macro="" textlink="">
      <xdr:nvSpPr>
        <xdr:cNvPr id="7405" name="Text Box 577">
          <a:extLst>
            <a:ext uri="{FF2B5EF4-FFF2-40B4-BE49-F238E27FC236}">
              <a16:creationId xmlns:a16="http://schemas.microsoft.com/office/drawing/2014/main" id="{84341E18-F84F-41F2-962F-D8FC41E44B1E}"/>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406" name="Text Box 578">
          <a:extLst>
            <a:ext uri="{FF2B5EF4-FFF2-40B4-BE49-F238E27FC236}">
              <a16:creationId xmlns:a16="http://schemas.microsoft.com/office/drawing/2014/main" id="{33DD579F-456D-4DCA-866E-FFAA4D71B74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407" name="Text Box 579">
          <a:extLst>
            <a:ext uri="{FF2B5EF4-FFF2-40B4-BE49-F238E27FC236}">
              <a16:creationId xmlns:a16="http://schemas.microsoft.com/office/drawing/2014/main" id="{FCA56266-CF1A-4426-9EB8-39EB0E17AA5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6"/>
    <xdr:sp macro="" textlink="">
      <xdr:nvSpPr>
        <xdr:cNvPr id="7408" name="Text Box 580">
          <a:extLst>
            <a:ext uri="{FF2B5EF4-FFF2-40B4-BE49-F238E27FC236}">
              <a16:creationId xmlns:a16="http://schemas.microsoft.com/office/drawing/2014/main" id="{2CC6D85A-6076-45E3-A447-16CDBF74B1F3}"/>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409" name="Text Box 581">
          <a:extLst>
            <a:ext uri="{FF2B5EF4-FFF2-40B4-BE49-F238E27FC236}">
              <a16:creationId xmlns:a16="http://schemas.microsoft.com/office/drawing/2014/main" id="{C62534B6-232E-40F8-A48F-4E101DB0301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410" name="Text Box 582">
          <a:extLst>
            <a:ext uri="{FF2B5EF4-FFF2-40B4-BE49-F238E27FC236}">
              <a16:creationId xmlns:a16="http://schemas.microsoft.com/office/drawing/2014/main" id="{DC45B75D-4F84-414A-914D-9DBE2C66341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6"/>
    <xdr:sp macro="" textlink="">
      <xdr:nvSpPr>
        <xdr:cNvPr id="7411" name="Text Box 583">
          <a:extLst>
            <a:ext uri="{FF2B5EF4-FFF2-40B4-BE49-F238E27FC236}">
              <a16:creationId xmlns:a16="http://schemas.microsoft.com/office/drawing/2014/main" id="{D7BAB636-6AA5-491A-807E-807684CB9686}"/>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412" name="Text Box 584">
          <a:extLst>
            <a:ext uri="{FF2B5EF4-FFF2-40B4-BE49-F238E27FC236}">
              <a16:creationId xmlns:a16="http://schemas.microsoft.com/office/drawing/2014/main" id="{6E90485D-EE9C-457E-8C84-D5FC9FF741E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413" name="Text Box 585">
          <a:extLst>
            <a:ext uri="{FF2B5EF4-FFF2-40B4-BE49-F238E27FC236}">
              <a16:creationId xmlns:a16="http://schemas.microsoft.com/office/drawing/2014/main" id="{BB252C80-F29E-4AD8-BE9C-3037FA050B3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6"/>
    <xdr:sp macro="" textlink="">
      <xdr:nvSpPr>
        <xdr:cNvPr id="7414" name="Text Box 586">
          <a:extLst>
            <a:ext uri="{FF2B5EF4-FFF2-40B4-BE49-F238E27FC236}">
              <a16:creationId xmlns:a16="http://schemas.microsoft.com/office/drawing/2014/main" id="{496F3E72-17E9-48F4-A40E-69C26CD5920A}"/>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6"/>
    <xdr:sp macro="" textlink="">
      <xdr:nvSpPr>
        <xdr:cNvPr id="7415" name="Text Box 587">
          <a:extLst>
            <a:ext uri="{FF2B5EF4-FFF2-40B4-BE49-F238E27FC236}">
              <a16:creationId xmlns:a16="http://schemas.microsoft.com/office/drawing/2014/main" id="{3BE5BAE9-98ED-4377-8EB6-B8FFFCAFE50F}"/>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416" name="Text Box 588">
          <a:extLst>
            <a:ext uri="{FF2B5EF4-FFF2-40B4-BE49-F238E27FC236}">
              <a16:creationId xmlns:a16="http://schemas.microsoft.com/office/drawing/2014/main" id="{AF475927-1552-43F7-9493-460A678D8DD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417" name="Text Box 589">
          <a:extLst>
            <a:ext uri="{FF2B5EF4-FFF2-40B4-BE49-F238E27FC236}">
              <a16:creationId xmlns:a16="http://schemas.microsoft.com/office/drawing/2014/main" id="{C44ECC0A-E002-4EB9-9E69-FE1B42EB9AE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6"/>
    <xdr:sp macro="" textlink="">
      <xdr:nvSpPr>
        <xdr:cNvPr id="7418" name="Text Box 590">
          <a:extLst>
            <a:ext uri="{FF2B5EF4-FFF2-40B4-BE49-F238E27FC236}">
              <a16:creationId xmlns:a16="http://schemas.microsoft.com/office/drawing/2014/main" id="{5027CD5D-014F-4BDD-A3D4-8F5E79489B52}"/>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419" name="Text Box 591">
          <a:extLst>
            <a:ext uri="{FF2B5EF4-FFF2-40B4-BE49-F238E27FC236}">
              <a16:creationId xmlns:a16="http://schemas.microsoft.com/office/drawing/2014/main" id="{B472212F-265D-44E7-AD0B-9BA4F1D0914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420" name="Text Box 592">
          <a:extLst>
            <a:ext uri="{FF2B5EF4-FFF2-40B4-BE49-F238E27FC236}">
              <a16:creationId xmlns:a16="http://schemas.microsoft.com/office/drawing/2014/main" id="{6964C4B4-BB80-4F3A-891C-C4DBEA99A52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6"/>
    <xdr:sp macro="" textlink="">
      <xdr:nvSpPr>
        <xdr:cNvPr id="7421" name="Text Box 593">
          <a:extLst>
            <a:ext uri="{FF2B5EF4-FFF2-40B4-BE49-F238E27FC236}">
              <a16:creationId xmlns:a16="http://schemas.microsoft.com/office/drawing/2014/main" id="{C61E677D-B80A-4A36-8378-EB93B5517095}"/>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422" name="Text Box 594">
          <a:extLst>
            <a:ext uri="{FF2B5EF4-FFF2-40B4-BE49-F238E27FC236}">
              <a16:creationId xmlns:a16="http://schemas.microsoft.com/office/drawing/2014/main" id="{06F2A43D-4347-42AF-94DD-A9EF6483771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423" name="Text Box 595">
          <a:extLst>
            <a:ext uri="{FF2B5EF4-FFF2-40B4-BE49-F238E27FC236}">
              <a16:creationId xmlns:a16="http://schemas.microsoft.com/office/drawing/2014/main" id="{EA315184-0757-48E1-8103-32CE5135465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6"/>
    <xdr:sp macro="" textlink="">
      <xdr:nvSpPr>
        <xdr:cNvPr id="7424" name="Text Box 596">
          <a:extLst>
            <a:ext uri="{FF2B5EF4-FFF2-40B4-BE49-F238E27FC236}">
              <a16:creationId xmlns:a16="http://schemas.microsoft.com/office/drawing/2014/main" id="{EA7BF476-FD40-4AFE-BA95-71C809224A86}"/>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6"/>
    <xdr:sp macro="" textlink="">
      <xdr:nvSpPr>
        <xdr:cNvPr id="7425" name="Text Box 597">
          <a:extLst>
            <a:ext uri="{FF2B5EF4-FFF2-40B4-BE49-F238E27FC236}">
              <a16:creationId xmlns:a16="http://schemas.microsoft.com/office/drawing/2014/main" id="{9986734A-494A-42A5-A963-68BC869D6BB3}"/>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426" name="Text Box 598">
          <a:extLst>
            <a:ext uri="{FF2B5EF4-FFF2-40B4-BE49-F238E27FC236}">
              <a16:creationId xmlns:a16="http://schemas.microsoft.com/office/drawing/2014/main" id="{1D9FD0FF-9111-4590-869A-A156C5688A4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427" name="Text Box 599">
          <a:extLst>
            <a:ext uri="{FF2B5EF4-FFF2-40B4-BE49-F238E27FC236}">
              <a16:creationId xmlns:a16="http://schemas.microsoft.com/office/drawing/2014/main" id="{20992FA5-4C7E-4EE5-BA8B-6BCD299C9F2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6"/>
    <xdr:sp macro="" textlink="">
      <xdr:nvSpPr>
        <xdr:cNvPr id="7428" name="Text Box 600">
          <a:extLst>
            <a:ext uri="{FF2B5EF4-FFF2-40B4-BE49-F238E27FC236}">
              <a16:creationId xmlns:a16="http://schemas.microsoft.com/office/drawing/2014/main" id="{60C27634-38E0-4E2D-94EC-609F3446421A}"/>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429" name="Text Box 601">
          <a:extLst>
            <a:ext uri="{FF2B5EF4-FFF2-40B4-BE49-F238E27FC236}">
              <a16:creationId xmlns:a16="http://schemas.microsoft.com/office/drawing/2014/main" id="{2973BE77-1FB1-4AFA-BD48-02BF4F910D7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430" name="Text Box 602">
          <a:extLst>
            <a:ext uri="{FF2B5EF4-FFF2-40B4-BE49-F238E27FC236}">
              <a16:creationId xmlns:a16="http://schemas.microsoft.com/office/drawing/2014/main" id="{26F25C98-E946-4A5D-AFD5-B2B9B267BBD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6"/>
    <xdr:sp macro="" textlink="">
      <xdr:nvSpPr>
        <xdr:cNvPr id="7431" name="Text Box 603">
          <a:extLst>
            <a:ext uri="{FF2B5EF4-FFF2-40B4-BE49-F238E27FC236}">
              <a16:creationId xmlns:a16="http://schemas.microsoft.com/office/drawing/2014/main" id="{571D7D58-EBA5-4621-BEA2-BD3EC042B525}"/>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432" name="Text Box 604">
          <a:extLst>
            <a:ext uri="{FF2B5EF4-FFF2-40B4-BE49-F238E27FC236}">
              <a16:creationId xmlns:a16="http://schemas.microsoft.com/office/drawing/2014/main" id="{32552F15-4AE8-4756-8A79-4982DAD4492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433" name="Text Box 605">
          <a:extLst>
            <a:ext uri="{FF2B5EF4-FFF2-40B4-BE49-F238E27FC236}">
              <a16:creationId xmlns:a16="http://schemas.microsoft.com/office/drawing/2014/main" id="{52D061FE-A7C5-4609-94DC-2DC6B091824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6"/>
    <xdr:sp macro="" textlink="">
      <xdr:nvSpPr>
        <xdr:cNvPr id="7434" name="Text Box 606">
          <a:extLst>
            <a:ext uri="{FF2B5EF4-FFF2-40B4-BE49-F238E27FC236}">
              <a16:creationId xmlns:a16="http://schemas.microsoft.com/office/drawing/2014/main" id="{34F7590E-9265-412A-88F7-20E14A60F6FD}"/>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3"/>
    <xdr:sp macro="" textlink="">
      <xdr:nvSpPr>
        <xdr:cNvPr id="7435" name="Text Box 607">
          <a:extLst>
            <a:ext uri="{FF2B5EF4-FFF2-40B4-BE49-F238E27FC236}">
              <a16:creationId xmlns:a16="http://schemas.microsoft.com/office/drawing/2014/main" id="{D67EC7BF-AFBA-4652-88FE-5C1E8D591C21}"/>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436" name="Text Box 608">
          <a:extLst>
            <a:ext uri="{FF2B5EF4-FFF2-40B4-BE49-F238E27FC236}">
              <a16:creationId xmlns:a16="http://schemas.microsoft.com/office/drawing/2014/main" id="{B2E634E4-6796-4314-911F-295B4CED6C1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437" name="Text Box 609">
          <a:extLst>
            <a:ext uri="{FF2B5EF4-FFF2-40B4-BE49-F238E27FC236}">
              <a16:creationId xmlns:a16="http://schemas.microsoft.com/office/drawing/2014/main" id="{537F5C32-B765-4A50-B12E-317E2D3A4C6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3"/>
    <xdr:sp macro="" textlink="">
      <xdr:nvSpPr>
        <xdr:cNvPr id="7438" name="Text Box 610">
          <a:extLst>
            <a:ext uri="{FF2B5EF4-FFF2-40B4-BE49-F238E27FC236}">
              <a16:creationId xmlns:a16="http://schemas.microsoft.com/office/drawing/2014/main" id="{82EB6A96-8E63-41C5-A110-28636A4E6331}"/>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439" name="Text Box 611">
          <a:extLst>
            <a:ext uri="{FF2B5EF4-FFF2-40B4-BE49-F238E27FC236}">
              <a16:creationId xmlns:a16="http://schemas.microsoft.com/office/drawing/2014/main" id="{1C585B6A-90C1-4DFC-ABEE-010F587E696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440" name="Text Box 612">
          <a:extLst>
            <a:ext uri="{FF2B5EF4-FFF2-40B4-BE49-F238E27FC236}">
              <a16:creationId xmlns:a16="http://schemas.microsoft.com/office/drawing/2014/main" id="{65E7A2ED-B5C6-45B8-9730-156215EB8F8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3"/>
    <xdr:sp macro="" textlink="">
      <xdr:nvSpPr>
        <xdr:cNvPr id="7441" name="Text Box 613">
          <a:extLst>
            <a:ext uri="{FF2B5EF4-FFF2-40B4-BE49-F238E27FC236}">
              <a16:creationId xmlns:a16="http://schemas.microsoft.com/office/drawing/2014/main" id="{AE040AFF-9DF5-4F8F-982E-42EF45A79338}"/>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442" name="Text Box 614">
          <a:extLst>
            <a:ext uri="{FF2B5EF4-FFF2-40B4-BE49-F238E27FC236}">
              <a16:creationId xmlns:a16="http://schemas.microsoft.com/office/drawing/2014/main" id="{00633822-4015-4348-BCFD-42C0EBD169F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443" name="Text Box 615">
          <a:extLst>
            <a:ext uri="{FF2B5EF4-FFF2-40B4-BE49-F238E27FC236}">
              <a16:creationId xmlns:a16="http://schemas.microsoft.com/office/drawing/2014/main" id="{74F04D8D-3F4E-4E26-9A30-078DC1DC00C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3"/>
    <xdr:sp macro="" textlink="">
      <xdr:nvSpPr>
        <xdr:cNvPr id="7444" name="Text Box 616">
          <a:extLst>
            <a:ext uri="{FF2B5EF4-FFF2-40B4-BE49-F238E27FC236}">
              <a16:creationId xmlns:a16="http://schemas.microsoft.com/office/drawing/2014/main" id="{257CE2DF-E956-42C1-8591-08FE9B67C50A}"/>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445" name="Text Box 617">
          <a:extLst>
            <a:ext uri="{FF2B5EF4-FFF2-40B4-BE49-F238E27FC236}">
              <a16:creationId xmlns:a16="http://schemas.microsoft.com/office/drawing/2014/main" id="{B7F6DC6B-3F7A-4A88-AEA4-2B09DE8D053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446" name="Text Box 618">
          <a:extLst>
            <a:ext uri="{FF2B5EF4-FFF2-40B4-BE49-F238E27FC236}">
              <a16:creationId xmlns:a16="http://schemas.microsoft.com/office/drawing/2014/main" id="{74FA5C4C-EA5E-4C05-8532-BA4E373AC94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3"/>
    <xdr:sp macro="" textlink="">
      <xdr:nvSpPr>
        <xdr:cNvPr id="7447" name="Text Box 619">
          <a:extLst>
            <a:ext uri="{FF2B5EF4-FFF2-40B4-BE49-F238E27FC236}">
              <a16:creationId xmlns:a16="http://schemas.microsoft.com/office/drawing/2014/main" id="{84F834D3-AF23-4ED3-BD9B-5AA0F2758E25}"/>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448" name="Text Box 620">
          <a:extLst>
            <a:ext uri="{FF2B5EF4-FFF2-40B4-BE49-F238E27FC236}">
              <a16:creationId xmlns:a16="http://schemas.microsoft.com/office/drawing/2014/main" id="{DF70830B-055D-4FAD-BDDE-25A06A31178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449" name="Text Box 621">
          <a:extLst>
            <a:ext uri="{FF2B5EF4-FFF2-40B4-BE49-F238E27FC236}">
              <a16:creationId xmlns:a16="http://schemas.microsoft.com/office/drawing/2014/main" id="{D227832B-5B4B-442D-B23D-A1732E02AC6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3"/>
    <xdr:sp macro="" textlink="">
      <xdr:nvSpPr>
        <xdr:cNvPr id="7450" name="Text Box 622">
          <a:extLst>
            <a:ext uri="{FF2B5EF4-FFF2-40B4-BE49-F238E27FC236}">
              <a16:creationId xmlns:a16="http://schemas.microsoft.com/office/drawing/2014/main" id="{50B72181-6EEE-43C5-B528-D239B2D31AE6}"/>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3"/>
    <xdr:sp macro="" textlink="">
      <xdr:nvSpPr>
        <xdr:cNvPr id="7451" name="Text Box 623">
          <a:extLst>
            <a:ext uri="{FF2B5EF4-FFF2-40B4-BE49-F238E27FC236}">
              <a16:creationId xmlns:a16="http://schemas.microsoft.com/office/drawing/2014/main" id="{B0F9A956-6E2B-4457-B4C4-AD458186D1A2}"/>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452" name="Text Box 624">
          <a:extLst>
            <a:ext uri="{FF2B5EF4-FFF2-40B4-BE49-F238E27FC236}">
              <a16:creationId xmlns:a16="http://schemas.microsoft.com/office/drawing/2014/main" id="{5E0544DE-B1B9-4541-BC53-A06B4A5D65F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453" name="Text Box 625">
          <a:extLst>
            <a:ext uri="{FF2B5EF4-FFF2-40B4-BE49-F238E27FC236}">
              <a16:creationId xmlns:a16="http://schemas.microsoft.com/office/drawing/2014/main" id="{AF1E5AD5-C678-4971-8BE9-CF36E420E2F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3"/>
    <xdr:sp macro="" textlink="">
      <xdr:nvSpPr>
        <xdr:cNvPr id="7454" name="Text Box 626">
          <a:extLst>
            <a:ext uri="{FF2B5EF4-FFF2-40B4-BE49-F238E27FC236}">
              <a16:creationId xmlns:a16="http://schemas.microsoft.com/office/drawing/2014/main" id="{AFA32900-67EA-4BFB-ABC0-F8D4D97958DD}"/>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455" name="Text Box 627">
          <a:extLst>
            <a:ext uri="{FF2B5EF4-FFF2-40B4-BE49-F238E27FC236}">
              <a16:creationId xmlns:a16="http://schemas.microsoft.com/office/drawing/2014/main" id="{DA6ABA1E-083C-4551-8135-7D95AB16AB5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456" name="Text Box 628">
          <a:extLst>
            <a:ext uri="{FF2B5EF4-FFF2-40B4-BE49-F238E27FC236}">
              <a16:creationId xmlns:a16="http://schemas.microsoft.com/office/drawing/2014/main" id="{7A345EA9-242D-4152-AA78-38DF6D30436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3"/>
    <xdr:sp macro="" textlink="">
      <xdr:nvSpPr>
        <xdr:cNvPr id="7457" name="Text Box 629">
          <a:extLst>
            <a:ext uri="{FF2B5EF4-FFF2-40B4-BE49-F238E27FC236}">
              <a16:creationId xmlns:a16="http://schemas.microsoft.com/office/drawing/2014/main" id="{B0E3BB05-663F-44F3-9D4A-D3884F8F20DA}"/>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458" name="Text Box 630">
          <a:extLst>
            <a:ext uri="{FF2B5EF4-FFF2-40B4-BE49-F238E27FC236}">
              <a16:creationId xmlns:a16="http://schemas.microsoft.com/office/drawing/2014/main" id="{5BDB8E7B-984A-49C9-B168-26BE0C97C84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459" name="Text Box 631">
          <a:extLst>
            <a:ext uri="{FF2B5EF4-FFF2-40B4-BE49-F238E27FC236}">
              <a16:creationId xmlns:a16="http://schemas.microsoft.com/office/drawing/2014/main" id="{356AC1FD-174E-429D-908B-4251B90F122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3"/>
    <xdr:sp macro="" textlink="">
      <xdr:nvSpPr>
        <xdr:cNvPr id="7460" name="Text Box 632">
          <a:extLst>
            <a:ext uri="{FF2B5EF4-FFF2-40B4-BE49-F238E27FC236}">
              <a16:creationId xmlns:a16="http://schemas.microsoft.com/office/drawing/2014/main" id="{BFB0DC68-F854-4C00-912A-789A2C9CCC98}"/>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3"/>
    <xdr:sp macro="" textlink="">
      <xdr:nvSpPr>
        <xdr:cNvPr id="7461" name="Text Box 633">
          <a:extLst>
            <a:ext uri="{FF2B5EF4-FFF2-40B4-BE49-F238E27FC236}">
              <a16:creationId xmlns:a16="http://schemas.microsoft.com/office/drawing/2014/main" id="{60E5D8AA-8154-4459-8B77-C0111D228E16}"/>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462" name="Text Box 634">
          <a:extLst>
            <a:ext uri="{FF2B5EF4-FFF2-40B4-BE49-F238E27FC236}">
              <a16:creationId xmlns:a16="http://schemas.microsoft.com/office/drawing/2014/main" id="{6E763227-1339-495F-949B-5D20314664F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463" name="Text Box 635">
          <a:extLst>
            <a:ext uri="{FF2B5EF4-FFF2-40B4-BE49-F238E27FC236}">
              <a16:creationId xmlns:a16="http://schemas.microsoft.com/office/drawing/2014/main" id="{E95DEB7C-4E41-4395-B249-FCC7D013181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3"/>
    <xdr:sp macro="" textlink="">
      <xdr:nvSpPr>
        <xdr:cNvPr id="7464" name="Text Box 636">
          <a:extLst>
            <a:ext uri="{FF2B5EF4-FFF2-40B4-BE49-F238E27FC236}">
              <a16:creationId xmlns:a16="http://schemas.microsoft.com/office/drawing/2014/main" id="{B395E71F-F312-42F6-B7E5-ABD58B0F2735}"/>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465" name="Text Box 637">
          <a:extLst>
            <a:ext uri="{FF2B5EF4-FFF2-40B4-BE49-F238E27FC236}">
              <a16:creationId xmlns:a16="http://schemas.microsoft.com/office/drawing/2014/main" id="{3105BC36-D40F-4C99-A66F-605400B399F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466" name="Text Box 638">
          <a:extLst>
            <a:ext uri="{FF2B5EF4-FFF2-40B4-BE49-F238E27FC236}">
              <a16:creationId xmlns:a16="http://schemas.microsoft.com/office/drawing/2014/main" id="{29D18C75-D549-40C3-844A-AE1EE8441F5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3"/>
    <xdr:sp macro="" textlink="">
      <xdr:nvSpPr>
        <xdr:cNvPr id="7467" name="Text Box 639">
          <a:extLst>
            <a:ext uri="{FF2B5EF4-FFF2-40B4-BE49-F238E27FC236}">
              <a16:creationId xmlns:a16="http://schemas.microsoft.com/office/drawing/2014/main" id="{CFA6E36F-2A75-4315-A0AF-6831378E6A72}"/>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468" name="Text Box 640">
          <a:extLst>
            <a:ext uri="{FF2B5EF4-FFF2-40B4-BE49-F238E27FC236}">
              <a16:creationId xmlns:a16="http://schemas.microsoft.com/office/drawing/2014/main" id="{DF86CFC7-8084-43FD-B078-5995185DDEB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469" name="Text Box 641">
          <a:extLst>
            <a:ext uri="{FF2B5EF4-FFF2-40B4-BE49-F238E27FC236}">
              <a16:creationId xmlns:a16="http://schemas.microsoft.com/office/drawing/2014/main" id="{AEDC7B82-7452-4AE6-8CEB-9854F45D282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3"/>
    <xdr:sp macro="" textlink="">
      <xdr:nvSpPr>
        <xdr:cNvPr id="7470" name="Text Box 642">
          <a:extLst>
            <a:ext uri="{FF2B5EF4-FFF2-40B4-BE49-F238E27FC236}">
              <a16:creationId xmlns:a16="http://schemas.microsoft.com/office/drawing/2014/main" id="{485A7076-D13E-4FF5-AC5E-E21BF2DF8F43}"/>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471" name="Text Box 643">
          <a:extLst>
            <a:ext uri="{FF2B5EF4-FFF2-40B4-BE49-F238E27FC236}">
              <a16:creationId xmlns:a16="http://schemas.microsoft.com/office/drawing/2014/main" id="{C65FF0E2-F417-47B1-B817-465687117F6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472" name="Text Box 644">
          <a:extLst>
            <a:ext uri="{FF2B5EF4-FFF2-40B4-BE49-F238E27FC236}">
              <a16:creationId xmlns:a16="http://schemas.microsoft.com/office/drawing/2014/main" id="{85AAE5DE-AA8B-48CD-BB14-35094A1F8E7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6"/>
    <xdr:sp macro="" textlink="">
      <xdr:nvSpPr>
        <xdr:cNvPr id="7473" name="Text Box 645">
          <a:extLst>
            <a:ext uri="{FF2B5EF4-FFF2-40B4-BE49-F238E27FC236}">
              <a16:creationId xmlns:a16="http://schemas.microsoft.com/office/drawing/2014/main" id="{15073CBE-33AE-4116-BF50-2A438856D26B}"/>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474" name="Text Box 646">
          <a:extLst>
            <a:ext uri="{FF2B5EF4-FFF2-40B4-BE49-F238E27FC236}">
              <a16:creationId xmlns:a16="http://schemas.microsoft.com/office/drawing/2014/main" id="{B0377EC7-1503-4389-A353-F9F81DD7AAC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475" name="Text Box 647">
          <a:extLst>
            <a:ext uri="{FF2B5EF4-FFF2-40B4-BE49-F238E27FC236}">
              <a16:creationId xmlns:a16="http://schemas.microsoft.com/office/drawing/2014/main" id="{E5C54FF2-9650-4E55-8C05-329C534916A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6"/>
    <xdr:sp macro="" textlink="">
      <xdr:nvSpPr>
        <xdr:cNvPr id="7476" name="Text Box 648">
          <a:extLst>
            <a:ext uri="{FF2B5EF4-FFF2-40B4-BE49-F238E27FC236}">
              <a16:creationId xmlns:a16="http://schemas.microsoft.com/office/drawing/2014/main" id="{D200E1A9-BBEA-488D-9D0E-4E90DEBF3696}"/>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477" name="Text Box 649">
          <a:extLst>
            <a:ext uri="{FF2B5EF4-FFF2-40B4-BE49-F238E27FC236}">
              <a16:creationId xmlns:a16="http://schemas.microsoft.com/office/drawing/2014/main" id="{9BA5D6FE-DE9D-4083-B1D2-E2B8431286C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478" name="Text Box 650">
          <a:extLst>
            <a:ext uri="{FF2B5EF4-FFF2-40B4-BE49-F238E27FC236}">
              <a16:creationId xmlns:a16="http://schemas.microsoft.com/office/drawing/2014/main" id="{1314CD40-C14A-401F-98C1-8C62AD49F3D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6"/>
    <xdr:sp macro="" textlink="">
      <xdr:nvSpPr>
        <xdr:cNvPr id="7479" name="Text Box 651">
          <a:extLst>
            <a:ext uri="{FF2B5EF4-FFF2-40B4-BE49-F238E27FC236}">
              <a16:creationId xmlns:a16="http://schemas.microsoft.com/office/drawing/2014/main" id="{17AF0CFE-0F42-4D8B-8E2A-A33FA58D3735}"/>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6"/>
    <xdr:sp macro="" textlink="">
      <xdr:nvSpPr>
        <xdr:cNvPr id="7480" name="Text Box 652">
          <a:extLst>
            <a:ext uri="{FF2B5EF4-FFF2-40B4-BE49-F238E27FC236}">
              <a16:creationId xmlns:a16="http://schemas.microsoft.com/office/drawing/2014/main" id="{B9FF892A-3DA7-4A98-B729-F44E69242EE1}"/>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481" name="Text Box 653">
          <a:extLst>
            <a:ext uri="{FF2B5EF4-FFF2-40B4-BE49-F238E27FC236}">
              <a16:creationId xmlns:a16="http://schemas.microsoft.com/office/drawing/2014/main" id="{E2C50902-8E7F-4D9B-BBE6-E332CB96C2F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482" name="Text Box 654">
          <a:extLst>
            <a:ext uri="{FF2B5EF4-FFF2-40B4-BE49-F238E27FC236}">
              <a16:creationId xmlns:a16="http://schemas.microsoft.com/office/drawing/2014/main" id="{1BD340A5-D10E-4F01-BC5E-7617DD4D402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6"/>
    <xdr:sp macro="" textlink="">
      <xdr:nvSpPr>
        <xdr:cNvPr id="7483" name="Text Box 655">
          <a:extLst>
            <a:ext uri="{FF2B5EF4-FFF2-40B4-BE49-F238E27FC236}">
              <a16:creationId xmlns:a16="http://schemas.microsoft.com/office/drawing/2014/main" id="{1CDFD23B-F432-403D-B8DB-93054DA7AFF7}"/>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484" name="Text Box 656">
          <a:extLst>
            <a:ext uri="{FF2B5EF4-FFF2-40B4-BE49-F238E27FC236}">
              <a16:creationId xmlns:a16="http://schemas.microsoft.com/office/drawing/2014/main" id="{56D12D63-DBC3-4A9A-B12B-75749FD85E3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485" name="Text Box 657">
          <a:extLst>
            <a:ext uri="{FF2B5EF4-FFF2-40B4-BE49-F238E27FC236}">
              <a16:creationId xmlns:a16="http://schemas.microsoft.com/office/drawing/2014/main" id="{A2058484-A7D9-4439-B613-4C9D1680097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6"/>
    <xdr:sp macro="" textlink="">
      <xdr:nvSpPr>
        <xdr:cNvPr id="7486" name="Text Box 658">
          <a:extLst>
            <a:ext uri="{FF2B5EF4-FFF2-40B4-BE49-F238E27FC236}">
              <a16:creationId xmlns:a16="http://schemas.microsoft.com/office/drawing/2014/main" id="{A48A9DC1-92D9-4AFD-9E60-FB99D69487E6}"/>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487" name="Text Box 659">
          <a:extLst>
            <a:ext uri="{FF2B5EF4-FFF2-40B4-BE49-F238E27FC236}">
              <a16:creationId xmlns:a16="http://schemas.microsoft.com/office/drawing/2014/main" id="{81CEDE1A-0DE0-4C73-9664-968365B229F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488" name="Text Box 660">
          <a:extLst>
            <a:ext uri="{FF2B5EF4-FFF2-40B4-BE49-F238E27FC236}">
              <a16:creationId xmlns:a16="http://schemas.microsoft.com/office/drawing/2014/main" id="{085C696E-2F8E-4AF7-B5A7-4D08E9FF667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6"/>
    <xdr:sp macro="" textlink="">
      <xdr:nvSpPr>
        <xdr:cNvPr id="7489" name="Text Box 661">
          <a:extLst>
            <a:ext uri="{FF2B5EF4-FFF2-40B4-BE49-F238E27FC236}">
              <a16:creationId xmlns:a16="http://schemas.microsoft.com/office/drawing/2014/main" id="{17CDCFDB-8BFD-440F-9D5F-D6DAB46D107B}"/>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490" name="Text Box 662">
          <a:extLst>
            <a:ext uri="{FF2B5EF4-FFF2-40B4-BE49-F238E27FC236}">
              <a16:creationId xmlns:a16="http://schemas.microsoft.com/office/drawing/2014/main" id="{651DC47F-C028-4462-BAE6-2590C0A2507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491" name="Text Box 663">
          <a:extLst>
            <a:ext uri="{FF2B5EF4-FFF2-40B4-BE49-F238E27FC236}">
              <a16:creationId xmlns:a16="http://schemas.microsoft.com/office/drawing/2014/main" id="{838F3A65-D98F-44F4-AA0C-6BD978837DE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4"/>
    <xdr:sp macro="" textlink="">
      <xdr:nvSpPr>
        <xdr:cNvPr id="7492" name="Text Box 664">
          <a:extLst>
            <a:ext uri="{FF2B5EF4-FFF2-40B4-BE49-F238E27FC236}">
              <a16:creationId xmlns:a16="http://schemas.microsoft.com/office/drawing/2014/main" id="{8660DE36-74BA-4FA4-9496-6BD53D37F238}"/>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493" name="Text Box 665">
          <a:extLst>
            <a:ext uri="{FF2B5EF4-FFF2-40B4-BE49-F238E27FC236}">
              <a16:creationId xmlns:a16="http://schemas.microsoft.com/office/drawing/2014/main" id="{3DC42842-68CE-41B5-ACF7-C1CC509D5AC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494" name="Text Box 666">
          <a:extLst>
            <a:ext uri="{FF2B5EF4-FFF2-40B4-BE49-F238E27FC236}">
              <a16:creationId xmlns:a16="http://schemas.microsoft.com/office/drawing/2014/main" id="{7A1C1183-AAC2-4AE9-8DCA-ABC1244BBFF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4"/>
    <xdr:sp macro="" textlink="">
      <xdr:nvSpPr>
        <xdr:cNvPr id="7495" name="Text Box 667">
          <a:extLst>
            <a:ext uri="{FF2B5EF4-FFF2-40B4-BE49-F238E27FC236}">
              <a16:creationId xmlns:a16="http://schemas.microsoft.com/office/drawing/2014/main" id="{3E31EFE6-9E35-4242-A876-6BB6A1BE4E61}"/>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496" name="Text Box 668">
          <a:extLst>
            <a:ext uri="{FF2B5EF4-FFF2-40B4-BE49-F238E27FC236}">
              <a16:creationId xmlns:a16="http://schemas.microsoft.com/office/drawing/2014/main" id="{5DCA08CE-6409-4FD9-A450-5C26EB59A0B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497" name="Text Box 669">
          <a:extLst>
            <a:ext uri="{FF2B5EF4-FFF2-40B4-BE49-F238E27FC236}">
              <a16:creationId xmlns:a16="http://schemas.microsoft.com/office/drawing/2014/main" id="{5ECD53A7-753D-480D-B6D4-043E15E3168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4"/>
    <xdr:sp macro="" textlink="">
      <xdr:nvSpPr>
        <xdr:cNvPr id="7498" name="Text Box 670">
          <a:extLst>
            <a:ext uri="{FF2B5EF4-FFF2-40B4-BE49-F238E27FC236}">
              <a16:creationId xmlns:a16="http://schemas.microsoft.com/office/drawing/2014/main" id="{D0DFF99A-C3CC-4172-A630-844A9995E989}"/>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4"/>
    <xdr:sp macro="" textlink="">
      <xdr:nvSpPr>
        <xdr:cNvPr id="7499" name="Text Box 671">
          <a:extLst>
            <a:ext uri="{FF2B5EF4-FFF2-40B4-BE49-F238E27FC236}">
              <a16:creationId xmlns:a16="http://schemas.microsoft.com/office/drawing/2014/main" id="{884E26D9-C4B9-4CDF-8ED1-C03697C6AD16}"/>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500" name="Text Box 672">
          <a:extLst>
            <a:ext uri="{FF2B5EF4-FFF2-40B4-BE49-F238E27FC236}">
              <a16:creationId xmlns:a16="http://schemas.microsoft.com/office/drawing/2014/main" id="{235A9805-2DE2-457C-A71A-6C76F31C243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501" name="Text Box 673">
          <a:extLst>
            <a:ext uri="{FF2B5EF4-FFF2-40B4-BE49-F238E27FC236}">
              <a16:creationId xmlns:a16="http://schemas.microsoft.com/office/drawing/2014/main" id="{C94DA79B-233A-411B-8661-262FB4E81F3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4"/>
    <xdr:sp macro="" textlink="">
      <xdr:nvSpPr>
        <xdr:cNvPr id="7502" name="Text Box 674">
          <a:extLst>
            <a:ext uri="{FF2B5EF4-FFF2-40B4-BE49-F238E27FC236}">
              <a16:creationId xmlns:a16="http://schemas.microsoft.com/office/drawing/2014/main" id="{52A07ABA-9C4F-4CDF-90F3-A375C9131710}"/>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503" name="Text Box 675">
          <a:extLst>
            <a:ext uri="{FF2B5EF4-FFF2-40B4-BE49-F238E27FC236}">
              <a16:creationId xmlns:a16="http://schemas.microsoft.com/office/drawing/2014/main" id="{D08E3A6E-9373-41DD-A142-AFBFB60AFF8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504" name="Text Box 676">
          <a:extLst>
            <a:ext uri="{FF2B5EF4-FFF2-40B4-BE49-F238E27FC236}">
              <a16:creationId xmlns:a16="http://schemas.microsoft.com/office/drawing/2014/main" id="{8126BED3-2985-4684-879F-78A848303CB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4"/>
    <xdr:sp macro="" textlink="">
      <xdr:nvSpPr>
        <xdr:cNvPr id="7505" name="Text Box 677">
          <a:extLst>
            <a:ext uri="{FF2B5EF4-FFF2-40B4-BE49-F238E27FC236}">
              <a16:creationId xmlns:a16="http://schemas.microsoft.com/office/drawing/2014/main" id="{31A99355-7211-4A98-98BC-DC68982F63FF}"/>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506" name="Text Box 678">
          <a:extLst>
            <a:ext uri="{FF2B5EF4-FFF2-40B4-BE49-F238E27FC236}">
              <a16:creationId xmlns:a16="http://schemas.microsoft.com/office/drawing/2014/main" id="{54758BBF-FDE5-45F2-8ABC-592866A4F6C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507" name="Text Box 679">
          <a:extLst>
            <a:ext uri="{FF2B5EF4-FFF2-40B4-BE49-F238E27FC236}">
              <a16:creationId xmlns:a16="http://schemas.microsoft.com/office/drawing/2014/main" id="{782D6DC0-E153-4683-8A93-58E002FE0C4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4"/>
    <xdr:sp macro="" textlink="">
      <xdr:nvSpPr>
        <xdr:cNvPr id="7508" name="Text Box 680">
          <a:extLst>
            <a:ext uri="{FF2B5EF4-FFF2-40B4-BE49-F238E27FC236}">
              <a16:creationId xmlns:a16="http://schemas.microsoft.com/office/drawing/2014/main" id="{36D9A960-F951-4CAE-B577-E13868A04391}"/>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509" name="Text Box 681">
          <a:extLst>
            <a:ext uri="{FF2B5EF4-FFF2-40B4-BE49-F238E27FC236}">
              <a16:creationId xmlns:a16="http://schemas.microsoft.com/office/drawing/2014/main" id="{F636C48F-396E-4A11-BC85-D01644075CA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510" name="Text Box 682">
          <a:extLst>
            <a:ext uri="{FF2B5EF4-FFF2-40B4-BE49-F238E27FC236}">
              <a16:creationId xmlns:a16="http://schemas.microsoft.com/office/drawing/2014/main" id="{3187F1FD-8B63-4BC4-8156-2C7F31C43C7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5"/>
    <xdr:sp macro="" textlink="">
      <xdr:nvSpPr>
        <xdr:cNvPr id="7511" name="Text Box 683">
          <a:extLst>
            <a:ext uri="{FF2B5EF4-FFF2-40B4-BE49-F238E27FC236}">
              <a16:creationId xmlns:a16="http://schemas.microsoft.com/office/drawing/2014/main" id="{71155BFC-AE82-4A43-ACA1-AE63F9AF94A1}"/>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512" name="Text Box 684">
          <a:extLst>
            <a:ext uri="{FF2B5EF4-FFF2-40B4-BE49-F238E27FC236}">
              <a16:creationId xmlns:a16="http://schemas.microsoft.com/office/drawing/2014/main" id="{AD4A03B3-6791-427D-A95C-80EEBBB5A4C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513" name="Text Box 685">
          <a:extLst>
            <a:ext uri="{FF2B5EF4-FFF2-40B4-BE49-F238E27FC236}">
              <a16:creationId xmlns:a16="http://schemas.microsoft.com/office/drawing/2014/main" id="{A1139102-0F8F-4FF7-BA4C-B02798250668}"/>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5"/>
    <xdr:sp macro="" textlink="">
      <xdr:nvSpPr>
        <xdr:cNvPr id="7514" name="Text Box 686">
          <a:extLst>
            <a:ext uri="{FF2B5EF4-FFF2-40B4-BE49-F238E27FC236}">
              <a16:creationId xmlns:a16="http://schemas.microsoft.com/office/drawing/2014/main" id="{6378CD7C-A359-490A-B2FF-049082097706}"/>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515" name="Text Box 687">
          <a:extLst>
            <a:ext uri="{FF2B5EF4-FFF2-40B4-BE49-F238E27FC236}">
              <a16:creationId xmlns:a16="http://schemas.microsoft.com/office/drawing/2014/main" id="{B4A0CE0D-A540-44C7-8831-C595341ADA7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516" name="Text Box 688">
          <a:extLst>
            <a:ext uri="{FF2B5EF4-FFF2-40B4-BE49-F238E27FC236}">
              <a16:creationId xmlns:a16="http://schemas.microsoft.com/office/drawing/2014/main" id="{E93A2525-B622-490B-8384-468F9DF35A5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5"/>
    <xdr:sp macro="" textlink="">
      <xdr:nvSpPr>
        <xdr:cNvPr id="7517" name="Text Box 689">
          <a:extLst>
            <a:ext uri="{FF2B5EF4-FFF2-40B4-BE49-F238E27FC236}">
              <a16:creationId xmlns:a16="http://schemas.microsoft.com/office/drawing/2014/main" id="{A8587408-CC4C-4F26-B784-8344865E0B9A}"/>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5"/>
    <xdr:sp macro="" textlink="">
      <xdr:nvSpPr>
        <xdr:cNvPr id="7518" name="Text Box 690">
          <a:extLst>
            <a:ext uri="{FF2B5EF4-FFF2-40B4-BE49-F238E27FC236}">
              <a16:creationId xmlns:a16="http://schemas.microsoft.com/office/drawing/2014/main" id="{4A94F664-C0E4-4BBB-B780-6BB4C0055FB4}"/>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519" name="Text Box 691">
          <a:extLst>
            <a:ext uri="{FF2B5EF4-FFF2-40B4-BE49-F238E27FC236}">
              <a16:creationId xmlns:a16="http://schemas.microsoft.com/office/drawing/2014/main" id="{6A6E24E0-F068-462A-B5F4-4658168ED1E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520" name="Text Box 692">
          <a:extLst>
            <a:ext uri="{FF2B5EF4-FFF2-40B4-BE49-F238E27FC236}">
              <a16:creationId xmlns:a16="http://schemas.microsoft.com/office/drawing/2014/main" id="{5487902F-79F6-4670-BB34-657C58A9B90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5"/>
    <xdr:sp macro="" textlink="">
      <xdr:nvSpPr>
        <xdr:cNvPr id="7521" name="Text Box 693">
          <a:extLst>
            <a:ext uri="{FF2B5EF4-FFF2-40B4-BE49-F238E27FC236}">
              <a16:creationId xmlns:a16="http://schemas.microsoft.com/office/drawing/2014/main" id="{881C66EF-8D40-4E3F-B4A7-53E28C139BD6}"/>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522" name="Text Box 694">
          <a:extLst>
            <a:ext uri="{FF2B5EF4-FFF2-40B4-BE49-F238E27FC236}">
              <a16:creationId xmlns:a16="http://schemas.microsoft.com/office/drawing/2014/main" id="{C52AFD65-7B4C-468A-8A3D-C7095221ABE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523" name="Text Box 695">
          <a:extLst>
            <a:ext uri="{FF2B5EF4-FFF2-40B4-BE49-F238E27FC236}">
              <a16:creationId xmlns:a16="http://schemas.microsoft.com/office/drawing/2014/main" id="{9F7585E5-42A9-432F-81FC-90B82007740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5"/>
    <xdr:sp macro="" textlink="">
      <xdr:nvSpPr>
        <xdr:cNvPr id="7524" name="Text Box 696">
          <a:extLst>
            <a:ext uri="{FF2B5EF4-FFF2-40B4-BE49-F238E27FC236}">
              <a16:creationId xmlns:a16="http://schemas.microsoft.com/office/drawing/2014/main" id="{922DB004-EA50-47AC-9768-A87A0AD68338}"/>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525" name="Text Box 697">
          <a:extLst>
            <a:ext uri="{FF2B5EF4-FFF2-40B4-BE49-F238E27FC236}">
              <a16:creationId xmlns:a16="http://schemas.microsoft.com/office/drawing/2014/main" id="{53D09F19-6EC7-41DB-8BED-DEE247F78D3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526" name="Text Box 698">
          <a:extLst>
            <a:ext uri="{FF2B5EF4-FFF2-40B4-BE49-F238E27FC236}">
              <a16:creationId xmlns:a16="http://schemas.microsoft.com/office/drawing/2014/main" id="{7F28AA68-3559-4D39-94B3-C4E1F8E5876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5"/>
    <xdr:sp macro="" textlink="">
      <xdr:nvSpPr>
        <xdr:cNvPr id="7527" name="Text Box 699">
          <a:extLst>
            <a:ext uri="{FF2B5EF4-FFF2-40B4-BE49-F238E27FC236}">
              <a16:creationId xmlns:a16="http://schemas.microsoft.com/office/drawing/2014/main" id="{8F7875C5-3047-452D-BC02-60470F0F76A9}"/>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6"/>
    <xdr:sp macro="" textlink="">
      <xdr:nvSpPr>
        <xdr:cNvPr id="7528" name="Text Box 700">
          <a:extLst>
            <a:ext uri="{FF2B5EF4-FFF2-40B4-BE49-F238E27FC236}">
              <a16:creationId xmlns:a16="http://schemas.microsoft.com/office/drawing/2014/main" id="{E5789AB4-E676-40EC-ACB0-B3B2F181FED9}"/>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529" name="Text Box 701">
          <a:extLst>
            <a:ext uri="{FF2B5EF4-FFF2-40B4-BE49-F238E27FC236}">
              <a16:creationId xmlns:a16="http://schemas.microsoft.com/office/drawing/2014/main" id="{B151EF39-B9DC-439F-95A0-79CFFB47DEB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530" name="Text Box 702">
          <a:extLst>
            <a:ext uri="{FF2B5EF4-FFF2-40B4-BE49-F238E27FC236}">
              <a16:creationId xmlns:a16="http://schemas.microsoft.com/office/drawing/2014/main" id="{32CD1488-06FA-4709-8635-A3D5B4AFF12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6"/>
    <xdr:sp macro="" textlink="">
      <xdr:nvSpPr>
        <xdr:cNvPr id="7531" name="Text Box 703">
          <a:extLst>
            <a:ext uri="{FF2B5EF4-FFF2-40B4-BE49-F238E27FC236}">
              <a16:creationId xmlns:a16="http://schemas.microsoft.com/office/drawing/2014/main" id="{1F49DD6A-C954-4EE5-A4B1-951C64E0CC79}"/>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532" name="Text Box 704">
          <a:extLst>
            <a:ext uri="{FF2B5EF4-FFF2-40B4-BE49-F238E27FC236}">
              <a16:creationId xmlns:a16="http://schemas.microsoft.com/office/drawing/2014/main" id="{4EE1602F-F6F8-4A60-A123-71288666C6A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533" name="Text Box 705">
          <a:extLst>
            <a:ext uri="{FF2B5EF4-FFF2-40B4-BE49-F238E27FC236}">
              <a16:creationId xmlns:a16="http://schemas.microsoft.com/office/drawing/2014/main" id="{6CCAFD7F-5866-4C24-9FFB-946B9536BB5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6"/>
    <xdr:sp macro="" textlink="">
      <xdr:nvSpPr>
        <xdr:cNvPr id="7534" name="Text Box 706">
          <a:extLst>
            <a:ext uri="{FF2B5EF4-FFF2-40B4-BE49-F238E27FC236}">
              <a16:creationId xmlns:a16="http://schemas.microsoft.com/office/drawing/2014/main" id="{B537124E-346F-4A8C-81C3-2DC82FB1A50D}"/>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6"/>
    <xdr:sp macro="" textlink="">
      <xdr:nvSpPr>
        <xdr:cNvPr id="7535" name="Text Box 707">
          <a:extLst>
            <a:ext uri="{FF2B5EF4-FFF2-40B4-BE49-F238E27FC236}">
              <a16:creationId xmlns:a16="http://schemas.microsoft.com/office/drawing/2014/main" id="{1DA67FE0-C5DD-4C82-84A7-F09CF85EF4DD}"/>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536" name="Text Box 708">
          <a:extLst>
            <a:ext uri="{FF2B5EF4-FFF2-40B4-BE49-F238E27FC236}">
              <a16:creationId xmlns:a16="http://schemas.microsoft.com/office/drawing/2014/main" id="{9C3E4B80-24C2-4F1C-8F25-B35ECE63D73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537" name="Text Box 709">
          <a:extLst>
            <a:ext uri="{FF2B5EF4-FFF2-40B4-BE49-F238E27FC236}">
              <a16:creationId xmlns:a16="http://schemas.microsoft.com/office/drawing/2014/main" id="{2B958345-30D8-428F-8FAA-63A2DC2289B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6"/>
    <xdr:sp macro="" textlink="">
      <xdr:nvSpPr>
        <xdr:cNvPr id="7538" name="Text Box 710">
          <a:extLst>
            <a:ext uri="{FF2B5EF4-FFF2-40B4-BE49-F238E27FC236}">
              <a16:creationId xmlns:a16="http://schemas.microsoft.com/office/drawing/2014/main" id="{A353C34F-AC32-46F6-A968-985F3703B6C3}"/>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539" name="Text Box 711">
          <a:extLst>
            <a:ext uri="{FF2B5EF4-FFF2-40B4-BE49-F238E27FC236}">
              <a16:creationId xmlns:a16="http://schemas.microsoft.com/office/drawing/2014/main" id="{4B5187B3-7D74-48BF-BD09-2DA2192F81B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540" name="Text Box 712">
          <a:extLst>
            <a:ext uri="{FF2B5EF4-FFF2-40B4-BE49-F238E27FC236}">
              <a16:creationId xmlns:a16="http://schemas.microsoft.com/office/drawing/2014/main" id="{3ADDF093-970D-4912-90A9-E73047BE116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6"/>
    <xdr:sp macro="" textlink="">
      <xdr:nvSpPr>
        <xdr:cNvPr id="7541" name="Text Box 713">
          <a:extLst>
            <a:ext uri="{FF2B5EF4-FFF2-40B4-BE49-F238E27FC236}">
              <a16:creationId xmlns:a16="http://schemas.microsoft.com/office/drawing/2014/main" id="{4C611A4E-A9A7-4C56-B535-B8BF5DD4BA30}"/>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542" name="Text Box 714">
          <a:extLst>
            <a:ext uri="{FF2B5EF4-FFF2-40B4-BE49-F238E27FC236}">
              <a16:creationId xmlns:a16="http://schemas.microsoft.com/office/drawing/2014/main" id="{6E33E033-78C0-461B-8DEA-587A8EBF729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543" name="Text Box 715">
          <a:extLst>
            <a:ext uri="{FF2B5EF4-FFF2-40B4-BE49-F238E27FC236}">
              <a16:creationId xmlns:a16="http://schemas.microsoft.com/office/drawing/2014/main" id="{7A32FEC8-F4F6-4EC3-9733-D5C12DDA68C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6"/>
    <xdr:sp macro="" textlink="">
      <xdr:nvSpPr>
        <xdr:cNvPr id="7544" name="Text Box 716">
          <a:extLst>
            <a:ext uri="{FF2B5EF4-FFF2-40B4-BE49-F238E27FC236}">
              <a16:creationId xmlns:a16="http://schemas.microsoft.com/office/drawing/2014/main" id="{3D728447-3C46-4233-BA3A-B4DB2FAA2CA4}"/>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4"/>
    <xdr:sp macro="" textlink="">
      <xdr:nvSpPr>
        <xdr:cNvPr id="7545" name="Text Box 717">
          <a:extLst>
            <a:ext uri="{FF2B5EF4-FFF2-40B4-BE49-F238E27FC236}">
              <a16:creationId xmlns:a16="http://schemas.microsoft.com/office/drawing/2014/main" id="{D0F56A43-A18F-421C-B97A-CBD692647D33}"/>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546" name="Text Box 718">
          <a:extLst>
            <a:ext uri="{FF2B5EF4-FFF2-40B4-BE49-F238E27FC236}">
              <a16:creationId xmlns:a16="http://schemas.microsoft.com/office/drawing/2014/main" id="{978920DE-DA8A-46A1-97E6-DFBEEE04534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547" name="Text Box 719">
          <a:extLst>
            <a:ext uri="{FF2B5EF4-FFF2-40B4-BE49-F238E27FC236}">
              <a16:creationId xmlns:a16="http://schemas.microsoft.com/office/drawing/2014/main" id="{CA6C13A1-F4A6-4085-B317-FEB63CDB650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4"/>
    <xdr:sp macro="" textlink="">
      <xdr:nvSpPr>
        <xdr:cNvPr id="7548" name="Text Box 720">
          <a:extLst>
            <a:ext uri="{FF2B5EF4-FFF2-40B4-BE49-F238E27FC236}">
              <a16:creationId xmlns:a16="http://schemas.microsoft.com/office/drawing/2014/main" id="{36D14F4E-7230-4E89-A687-35120C8C504A}"/>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549" name="Text Box 721">
          <a:extLst>
            <a:ext uri="{FF2B5EF4-FFF2-40B4-BE49-F238E27FC236}">
              <a16:creationId xmlns:a16="http://schemas.microsoft.com/office/drawing/2014/main" id="{B507BC71-CF18-4FEB-B1C5-AE00EFF5E25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550" name="Text Box 722">
          <a:extLst>
            <a:ext uri="{FF2B5EF4-FFF2-40B4-BE49-F238E27FC236}">
              <a16:creationId xmlns:a16="http://schemas.microsoft.com/office/drawing/2014/main" id="{369DC02F-6A9F-4A05-A1F1-3B00C7CC7BF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4"/>
    <xdr:sp macro="" textlink="">
      <xdr:nvSpPr>
        <xdr:cNvPr id="7551" name="Text Box 723">
          <a:extLst>
            <a:ext uri="{FF2B5EF4-FFF2-40B4-BE49-F238E27FC236}">
              <a16:creationId xmlns:a16="http://schemas.microsoft.com/office/drawing/2014/main" id="{2C714649-D0DC-412A-B6E2-5E4CDCEC398A}"/>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4"/>
    <xdr:sp macro="" textlink="">
      <xdr:nvSpPr>
        <xdr:cNvPr id="7552" name="Text Box 724">
          <a:extLst>
            <a:ext uri="{FF2B5EF4-FFF2-40B4-BE49-F238E27FC236}">
              <a16:creationId xmlns:a16="http://schemas.microsoft.com/office/drawing/2014/main" id="{EA1113A1-402E-411C-8796-EFA83ED2F698}"/>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553" name="Text Box 725">
          <a:extLst>
            <a:ext uri="{FF2B5EF4-FFF2-40B4-BE49-F238E27FC236}">
              <a16:creationId xmlns:a16="http://schemas.microsoft.com/office/drawing/2014/main" id="{C1B02595-F9E9-446D-8802-6A1761D2467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554" name="Text Box 726">
          <a:extLst>
            <a:ext uri="{FF2B5EF4-FFF2-40B4-BE49-F238E27FC236}">
              <a16:creationId xmlns:a16="http://schemas.microsoft.com/office/drawing/2014/main" id="{723E9CD9-C43E-4B9A-9A0A-07AA05AA8A0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4"/>
    <xdr:sp macro="" textlink="">
      <xdr:nvSpPr>
        <xdr:cNvPr id="7555" name="Text Box 727">
          <a:extLst>
            <a:ext uri="{FF2B5EF4-FFF2-40B4-BE49-F238E27FC236}">
              <a16:creationId xmlns:a16="http://schemas.microsoft.com/office/drawing/2014/main" id="{FE67C02A-AD58-453F-803E-C3C7C4779ED3}"/>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556" name="Text Box 728">
          <a:extLst>
            <a:ext uri="{FF2B5EF4-FFF2-40B4-BE49-F238E27FC236}">
              <a16:creationId xmlns:a16="http://schemas.microsoft.com/office/drawing/2014/main" id="{5483BA90-D840-46A1-89CD-AE779859CE6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557" name="Text Box 729">
          <a:extLst>
            <a:ext uri="{FF2B5EF4-FFF2-40B4-BE49-F238E27FC236}">
              <a16:creationId xmlns:a16="http://schemas.microsoft.com/office/drawing/2014/main" id="{5DDD4E1E-1763-4933-85E9-4F13C09028F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4"/>
    <xdr:sp macro="" textlink="">
      <xdr:nvSpPr>
        <xdr:cNvPr id="7558" name="Text Box 730">
          <a:extLst>
            <a:ext uri="{FF2B5EF4-FFF2-40B4-BE49-F238E27FC236}">
              <a16:creationId xmlns:a16="http://schemas.microsoft.com/office/drawing/2014/main" id="{DBCD8860-1C8E-4922-95F9-550D40B60A87}"/>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559" name="Text Box 731">
          <a:extLst>
            <a:ext uri="{FF2B5EF4-FFF2-40B4-BE49-F238E27FC236}">
              <a16:creationId xmlns:a16="http://schemas.microsoft.com/office/drawing/2014/main" id="{94D36D09-71D4-4C1A-993A-FDC4804406E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560" name="Text Box 732">
          <a:extLst>
            <a:ext uri="{FF2B5EF4-FFF2-40B4-BE49-F238E27FC236}">
              <a16:creationId xmlns:a16="http://schemas.microsoft.com/office/drawing/2014/main" id="{FF0008CB-3189-4412-ACDD-B991328B210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4"/>
    <xdr:sp macro="" textlink="">
      <xdr:nvSpPr>
        <xdr:cNvPr id="7561" name="Text Box 733">
          <a:extLst>
            <a:ext uri="{FF2B5EF4-FFF2-40B4-BE49-F238E27FC236}">
              <a16:creationId xmlns:a16="http://schemas.microsoft.com/office/drawing/2014/main" id="{69BC4B99-BCD2-4259-9190-EBE97D410948}"/>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5"/>
    <xdr:sp macro="" textlink="">
      <xdr:nvSpPr>
        <xdr:cNvPr id="7562" name="Text Box 734">
          <a:extLst>
            <a:ext uri="{FF2B5EF4-FFF2-40B4-BE49-F238E27FC236}">
              <a16:creationId xmlns:a16="http://schemas.microsoft.com/office/drawing/2014/main" id="{BB5AFED4-3044-4F2E-B2D3-14A76FA48CCD}"/>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563" name="Text Box 735">
          <a:extLst>
            <a:ext uri="{FF2B5EF4-FFF2-40B4-BE49-F238E27FC236}">
              <a16:creationId xmlns:a16="http://schemas.microsoft.com/office/drawing/2014/main" id="{E0519F93-6859-4BD8-9DEF-4E21F3BB0C4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564" name="Text Box 736">
          <a:extLst>
            <a:ext uri="{FF2B5EF4-FFF2-40B4-BE49-F238E27FC236}">
              <a16:creationId xmlns:a16="http://schemas.microsoft.com/office/drawing/2014/main" id="{91E656FF-91D6-48CD-9292-7BAEDE6BA11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5"/>
    <xdr:sp macro="" textlink="">
      <xdr:nvSpPr>
        <xdr:cNvPr id="7565" name="Text Box 737">
          <a:extLst>
            <a:ext uri="{FF2B5EF4-FFF2-40B4-BE49-F238E27FC236}">
              <a16:creationId xmlns:a16="http://schemas.microsoft.com/office/drawing/2014/main" id="{F7598992-ACA5-494A-B305-E0D71800AF09}"/>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566" name="Text Box 738">
          <a:extLst>
            <a:ext uri="{FF2B5EF4-FFF2-40B4-BE49-F238E27FC236}">
              <a16:creationId xmlns:a16="http://schemas.microsoft.com/office/drawing/2014/main" id="{6BBB5F9F-2797-43F0-99B1-FA5C18B8044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567" name="Text Box 739">
          <a:extLst>
            <a:ext uri="{FF2B5EF4-FFF2-40B4-BE49-F238E27FC236}">
              <a16:creationId xmlns:a16="http://schemas.microsoft.com/office/drawing/2014/main" id="{19F63BCE-9B36-4B57-BAFC-801DDDA400C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5"/>
    <xdr:sp macro="" textlink="">
      <xdr:nvSpPr>
        <xdr:cNvPr id="7568" name="Text Box 740">
          <a:extLst>
            <a:ext uri="{FF2B5EF4-FFF2-40B4-BE49-F238E27FC236}">
              <a16:creationId xmlns:a16="http://schemas.microsoft.com/office/drawing/2014/main" id="{62696ABC-F8AC-4310-B69C-29314172DCC0}"/>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5"/>
    <xdr:sp macro="" textlink="">
      <xdr:nvSpPr>
        <xdr:cNvPr id="7569" name="Text Box 741">
          <a:extLst>
            <a:ext uri="{FF2B5EF4-FFF2-40B4-BE49-F238E27FC236}">
              <a16:creationId xmlns:a16="http://schemas.microsoft.com/office/drawing/2014/main" id="{F84E67FC-1339-4986-A204-8B42D9FEB7F4}"/>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570" name="Text Box 742">
          <a:extLst>
            <a:ext uri="{FF2B5EF4-FFF2-40B4-BE49-F238E27FC236}">
              <a16:creationId xmlns:a16="http://schemas.microsoft.com/office/drawing/2014/main" id="{35F7111E-04F4-43D5-8394-D409DA3F725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571" name="Text Box 743">
          <a:extLst>
            <a:ext uri="{FF2B5EF4-FFF2-40B4-BE49-F238E27FC236}">
              <a16:creationId xmlns:a16="http://schemas.microsoft.com/office/drawing/2014/main" id="{6716501F-5B3D-4E67-A818-8C32E34192D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5"/>
    <xdr:sp macro="" textlink="">
      <xdr:nvSpPr>
        <xdr:cNvPr id="7572" name="Text Box 744">
          <a:extLst>
            <a:ext uri="{FF2B5EF4-FFF2-40B4-BE49-F238E27FC236}">
              <a16:creationId xmlns:a16="http://schemas.microsoft.com/office/drawing/2014/main" id="{E6F59BAC-A0E1-4EAA-BB12-4E345197D79F}"/>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573" name="Text Box 745">
          <a:extLst>
            <a:ext uri="{FF2B5EF4-FFF2-40B4-BE49-F238E27FC236}">
              <a16:creationId xmlns:a16="http://schemas.microsoft.com/office/drawing/2014/main" id="{7467732B-2E80-4F0B-84DD-C7F4CBAACD3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574" name="Text Box 746">
          <a:extLst>
            <a:ext uri="{FF2B5EF4-FFF2-40B4-BE49-F238E27FC236}">
              <a16:creationId xmlns:a16="http://schemas.microsoft.com/office/drawing/2014/main" id="{0CBCCCDF-D04C-4AB8-B235-A4EFEDA408A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5"/>
    <xdr:sp macro="" textlink="">
      <xdr:nvSpPr>
        <xdr:cNvPr id="7575" name="Text Box 747">
          <a:extLst>
            <a:ext uri="{FF2B5EF4-FFF2-40B4-BE49-F238E27FC236}">
              <a16:creationId xmlns:a16="http://schemas.microsoft.com/office/drawing/2014/main" id="{D0661595-CC40-4A1C-B537-548C2616408B}"/>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576" name="Text Box 748">
          <a:extLst>
            <a:ext uri="{FF2B5EF4-FFF2-40B4-BE49-F238E27FC236}">
              <a16:creationId xmlns:a16="http://schemas.microsoft.com/office/drawing/2014/main" id="{39788759-A01B-4707-BF0C-F1238389E71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577" name="Text Box 749">
          <a:extLst>
            <a:ext uri="{FF2B5EF4-FFF2-40B4-BE49-F238E27FC236}">
              <a16:creationId xmlns:a16="http://schemas.microsoft.com/office/drawing/2014/main" id="{A4186137-B87B-4998-B8BC-4A4949F91C9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5"/>
    <xdr:sp macro="" textlink="">
      <xdr:nvSpPr>
        <xdr:cNvPr id="7578" name="Text Box 750">
          <a:extLst>
            <a:ext uri="{FF2B5EF4-FFF2-40B4-BE49-F238E27FC236}">
              <a16:creationId xmlns:a16="http://schemas.microsoft.com/office/drawing/2014/main" id="{161B1987-B30B-4F8E-89B4-0EEE7C6E9826}"/>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579" name="Text Box 751">
          <a:extLst>
            <a:ext uri="{FF2B5EF4-FFF2-40B4-BE49-F238E27FC236}">
              <a16:creationId xmlns:a16="http://schemas.microsoft.com/office/drawing/2014/main" id="{AB03B222-6F73-4CC7-88C9-5E1BD6581A9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580" name="Text Box 752">
          <a:extLst>
            <a:ext uri="{FF2B5EF4-FFF2-40B4-BE49-F238E27FC236}">
              <a16:creationId xmlns:a16="http://schemas.microsoft.com/office/drawing/2014/main" id="{0D4889E3-BC7F-431B-9F2C-376BC0A096A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4"/>
    <xdr:sp macro="" textlink="">
      <xdr:nvSpPr>
        <xdr:cNvPr id="7581" name="Text Box 753">
          <a:extLst>
            <a:ext uri="{FF2B5EF4-FFF2-40B4-BE49-F238E27FC236}">
              <a16:creationId xmlns:a16="http://schemas.microsoft.com/office/drawing/2014/main" id="{24B6F44B-6102-4110-8280-2F16DFC14E7A}"/>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582" name="Text Box 754">
          <a:extLst>
            <a:ext uri="{FF2B5EF4-FFF2-40B4-BE49-F238E27FC236}">
              <a16:creationId xmlns:a16="http://schemas.microsoft.com/office/drawing/2014/main" id="{46B9E850-BC54-4A41-A521-11393B7CBA1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583" name="Text Box 755">
          <a:extLst>
            <a:ext uri="{FF2B5EF4-FFF2-40B4-BE49-F238E27FC236}">
              <a16:creationId xmlns:a16="http://schemas.microsoft.com/office/drawing/2014/main" id="{A0172051-C223-4DFC-80D1-917D5659D53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4"/>
    <xdr:sp macro="" textlink="">
      <xdr:nvSpPr>
        <xdr:cNvPr id="7584" name="Text Box 756">
          <a:extLst>
            <a:ext uri="{FF2B5EF4-FFF2-40B4-BE49-F238E27FC236}">
              <a16:creationId xmlns:a16="http://schemas.microsoft.com/office/drawing/2014/main" id="{E06BFE6F-89CA-43B1-9F6E-5EA4EC233AB9}"/>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585" name="Text Box 757">
          <a:extLst>
            <a:ext uri="{FF2B5EF4-FFF2-40B4-BE49-F238E27FC236}">
              <a16:creationId xmlns:a16="http://schemas.microsoft.com/office/drawing/2014/main" id="{443EB889-4C6F-4338-8F34-44317B5D7A2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586" name="Text Box 758">
          <a:extLst>
            <a:ext uri="{FF2B5EF4-FFF2-40B4-BE49-F238E27FC236}">
              <a16:creationId xmlns:a16="http://schemas.microsoft.com/office/drawing/2014/main" id="{2FE6D502-7006-4E4D-8F22-53629F90FE1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4"/>
    <xdr:sp macro="" textlink="">
      <xdr:nvSpPr>
        <xdr:cNvPr id="7587" name="Text Box 759">
          <a:extLst>
            <a:ext uri="{FF2B5EF4-FFF2-40B4-BE49-F238E27FC236}">
              <a16:creationId xmlns:a16="http://schemas.microsoft.com/office/drawing/2014/main" id="{83082A4E-5AA3-4552-A702-2B54E039497E}"/>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4"/>
    <xdr:sp macro="" textlink="">
      <xdr:nvSpPr>
        <xdr:cNvPr id="7588" name="Text Box 760">
          <a:extLst>
            <a:ext uri="{FF2B5EF4-FFF2-40B4-BE49-F238E27FC236}">
              <a16:creationId xmlns:a16="http://schemas.microsoft.com/office/drawing/2014/main" id="{E8945AF2-8D96-4261-BA44-C753DE7066A7}"/>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589" name="Text Box 761">
          <a:extLst>
            <a:ext uri="{FF2B5EF4-FFF2-40B4-BE49-F238E27FC236}">
              <a16:creationId xmlns:a16="http://schemas.microsoft.com/office/drawing/2014/main" id="{7E7B06C2-DFD5-46C3-9035-EC88CA75D0A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590" name="Text Box 762">
          <a:extLst>
            <a:ext uri="{FF2B5EF4-FFF2-40B4-BE49-F238E27FC236}">
              <a16:creationId xmlns:a16="http://schemas.microsoft.com/office/drawing/2014/main" id="{225BE423-A242-46EF-8A05-656DFEFB570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4"/>
    <xdr:sp macro="" textlink="">
      <xdr:nvSpPr>
        <xdr:cNvPr id="7591" name="Text Box 763">
          <a:extLst>
            <a:ext uri="{FF2B5EF4-FFF2-40B4-BE49-F238E27FC236}">
              <a16:creationId xmlns:a16="http://schemas.microsoft.com/office/drawing/2014/main" id="{ADD5EFDE-47AA-43CA-AE30-FF109E838C38}"/>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592" name="Text Box 764">
          <a:extLst>
            <a:ext uri="{FF2B5EF4-FFF2-40B4-BE49-F238E27FC236}">
              <a16:creationId xmlns:a16="http://schemas.microsoft.com/office/drawing/2014/main" id="{881D75CC-ADAF-42AB-8D55-CC0D87A5766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593" name="Text Box 765">
          <a:extLst>
            <a:ext uri="{FF2B5EF4-FFF2-40B4-BE49-F238E27FC236}">
              <a16:creationId xmlns:a16="http://schemas.microsoft.com/office/drawing/2014/main" id="{DF4E6FDD-F331-4F99-BB7E-449ED5EDD43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4"/>
    <xdr:sp macro="" textlink="">
      <xdr:nvSpPr>
        <xdr:cNvPr id="7594" name="Text Box 766">
          <a:extLst>
            <a:ext uri="{FF2B5EF4-FFF2-40B4-BE49-F238E27FC236}">
              <a16:creationId xmlns:a16="http://schemas.microsoft.com/office/drawing/2014/main" id="{38441F6E-6269-4F5B-967B-5889888371E3}"/>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595" name="Text Box 767">
          <a:extLst>
            <a:ext uri="{FF2B5EF4-FFF2-40B4-BE49-F238E27FC236}">
              <a16:creationId xmlns:a16="http://schemas.microsoft.com/office/drawing/2014/main" id="{27DF6DBB-3992-4C59-8743-B40D71E1949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596" name="Text Box 768">
          <a:extLst>
            <a:ext uri="{FF2B5EF4-FFF2-40B4-BE49-F238E27FC236}">
              <a16:creationId xmlns:a16="http://schemas.microsoft.com/office/drawing/2014/main" id="{9EA305DA-4040-46F4-B91B-8BD60A7C542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4"/>
    <xdr:sp macro="" textlink="">
      <xdr:nvSpPr>
        <xdr:cNvPr id="7597" name="Text Box 769">
          <a:extLst>
            <a:ext uri="{FF2B5EF4-FFF2-40B4-BE49-F238E27FC236}">
              <a16:creationId xmlns:a16="http://schemas.microsoft.com/office/drawing/2014/main" id="{F452B357-A455-4D55-AC27-3B22C92F1E99}"/>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598" name="Text Box 770">
          <a:extLst>
            <a:ext uri="{FF2B5EF4-FFF2-40B4-BE49-F238E27FC236}">
              <a16:creationId xmlns:a16="http://schemas.microsoft.com/office/drawing/2014/main" id="{E08EB018-DD3A-455A-B402-DD9B6A46E2C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599" name="Text Box 771">
          <a:extLst>
            <a:ext uri="{FF2B5EF4-FFF2-40B4-BE49-F238E27FC236}">
              <a16:creationId xmlns:a16="http://schemas.microsoft.com/office/drawing/2014/main" id="{1A991677-C42C-4F3D-A486-2D860D69AEA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5"/>
    <xdr:sp macro="" textlink="">
      <xdr:nvSpPr>
        <xdr:cNvPr id="7600" name="Text Box 772">
          <a:extLst>
            <a:ext uri="{FF2B5EF4-FFF2-40B4-BE49-F238E27FC236}">
              <a16:creationId xmlns:a16="http://schemas.microsoft.com/office/drawing/2014/main" id="{331C0FDA-F3F2-4649-AB5E-164F3BC17B2D}"/>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601" name="Text Box 773">
          <a:extLst>
            <a:ext uri="{FF2B5EF4-FFF2-40B4-BE49-F238E27FC236}">
              <a16:creationId xmlns:a16="http://schemas.microsoft.com/office/drawing/2014/main" id="{6302F535-BCE0-41B9-9530-F9DF4016DD5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602" name="Text Box 774">
          <a:extLst>
            <a:ext uri="{FF2B5EF4-FFF2-40B4-BE49-F238E27FC236}">
              <a16:creationId xmlns:a16="http://schemas.microsoft.com/office/drawing/2014/main" id="{B2384B98-59EA-4657-9D49-8C6377CA680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5"/>
    <xdr:sp macro="" textlink="">
      <xdr:nvSpPr>
        <xdr:cNvPr id="7603" name="Text Box 775">
          <a:extLst>
            <a:ext uri="{FF2B5EF4-FFF2-40B4-BE49-F238E27FC236}">
              <a16:creationId xmlns:a16="http://schemas.microsoft.com/office/drawing/2014/main" id="{BD5A0F9E-66E3-42BB-96F4-1C4BB271F250}"/>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604" name="Text Box 776">
          <a:extLst>
            <a:ext uri="{FF2B5EF4-FFF2-40B4-BE49-F238E27FC236}">
              <a16:creationId xmlns:a16="http://schemas.microsoft.com/office/drawing/2014/main" id="{987C6407-8318-4BF2-9F9D-A65C39F2C5A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605" name="Text Box 777">
          <a:extLst>
            <a:ext uri="{FF2B5EF4-FFF2-40B4-BE49-F238E27FC236}">
              <a16:creationId xmlns:a16="http://schemas.microsoft.com/office/drawing/2014/main" id="{A94002D9-7F47-48E2-B35C-590CBA0C123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5"/>
    <xdr:sp macro="" textlink="">
      <xdr:nvSpPr>
        <xdr:cNvPr id="7606" name="Text Box 778">
          <a:extLst>
            <a:ext uri="{FF2B5EF4-FFF2-40B4-BE49-F238E27FC236}">
              <a16:creationId xmlns:a16="http://schemas.microsoft.com/office/drawing/2014/main" id="{8108D40D-7941-4872-ABA5-F2CF57AD585B}"/>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5"/>
    <xdr:sp macro="" textlink="">
      <xdr:nvSpPr>
        <xdr:cNvPr id="7607" name="Text Box 779">
          <a:extLst>
            <a:ext uri="{FF2B5EF4-FFF2-40B4-BE49-F238E27FC236}">
              <a16:creationId xmlns:a16="http://schemas.microsoft.com/office/drawing/2014/main" id="{E2153396-FDB9-43C1-94EF-0EAB03B5686A}"/>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608" name="Text Box 780">
          <a:extLst>
            <a:ext uri="{FF2B5EF4-FFF2-40B4-BE49-F238E27FC236}">
              <a16:creationId xmlns:a16="http://schemas.microsoft.com/office/drawing/2014/main" id="{1F73DFA3-11D7-408D-A111-0ADAB034303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609" name="Text Box 781">
          <a:extLst>
            <a:ext uri="{FF2B5EF4-FFF2-40B4-BE49-F238E27FC236}">
              <a16:creationId xmlns:a16="http://schemas.microsoft.com/office/drawing/2014/main" id="{A7F2ED0E-1359-4112-8334-A77B7CF0F4B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5"/>
    <xdr:sp macro="" textlink="">
      <xdr:nvSpPr>
        <xdr:cNvPr id="7610" name="Text Box 782">
          <a:extLst>
            <a:ext uri="{FF2B5EF4-FFF2-40B4-BE49-F238E27FC236}">
              <a16:creationId xmlns:a16="http://schemas.microsoft.com/office/drawing/2014/main" id="{6E77BFEE-AE22-4DCC-B4F9-BDBF6FA9D95D}"/>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611" name="Text Box 783">
          <a:extLst>
            <a:ext uri="{FF2B5EF4-FFF2-40B4-BE49-F238E27FC236}">
              <a16:creationId xmlns:a16="http://schemas.microsoft.com/office/drawing/2014/main" id="{EDBD524F-E3B0-4EC7-977C-9490537B87C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612" name="Text Box 784">
          <a:extLst>
            <a:ext uri="{FF2B5EF4-FFF2-40B4-BE49-F238E27FC236}">
              <a16:creationId xmlns:a16="http://schemas.microsoft.com/office/drawing/2014/main" id="{DA5D3975-11D4-41ED-BFCE-BDD405E78E9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5"/>
    <xdr:sp macro="" textlink="">
      <xdr:nvSpPr>
        <xdr:cNvPr id="7613" name="Text Box 785">
          <a:extLst>
            <a:ext uri="{FF2B5EF4-FFF2-40B4-BE49-F238E27FC236}">
              <a16:creationId xmlns:a16="http://schemas.microsoft.com/office/drawing/2014/main" id="{40987A09-3947-4C12-82F8-9D3B59DFF7BD}"/>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614" name="Text Box 786">
          <a:extLst>
            <a:ext uri="{FF2B5EF4-FFF2-40B4-BE49-F238E27FC236}">
              <a16:creationId xmlns:a16="http://schemas.microsoft.com/office/drawing/2014/main" id="{5F9FF83E-27E1-44C1-ABF4-EBDEADA685F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615" name="Text Box 787">
          <a:extLst>
            <a:ext uri="{FF2B5EF4-FFF2-40B4-BE49-F238E27FC236}">
              <a16:creationId xmlns:a16="http://schemas.microsoft.com/office/drawing/2014/main" id="{4B73C5EE-8848-4201-A6AB-10F88890242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5"/>
    <xdr:sp macro="" textlink="">
      <xdr:nvSpPr>
        <xdr:cNvPr id="7616" name="Text Box 788">
          <a:extLst>
            <a:ext uri="{FF2B5EF4-FFF2-40B4-BE49-F238E27FC236}">
              <a16:creationId xmlns:a16="http://schemas.microsoft.com/office/drawing/2014/main" id="{60864DB9-AFF2-43E7-A3A0-01A2C52C3550}"/>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617" name="Text Box 789">
          <a:extLst>
            <a:ext uri="{FF2B5EF4-FFF2-40B4-BE49-F238E27FC236}">
              <a16:creationId xmlns:a16="http://schemas.microsoft.com/office/drawing/2014/main" id="{23F9C1FE-AC53-4BB9-B836-0CDC3E91A74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618" name="Text Box 790">
          <a:extLst>
            <a:ext uri="{FF2B5EF4-FFF2-40B4-BE49-F238E27FC236}">
              <a16:creationId xmlns:a16="http://schemas.microsoft.com/office/drawing/2014/main" id="{17B8E85F-28D7-4D7C-8DD6-998CD610972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5"/>
    <xdr:sp macro="" textlink="">
      <xdr:nvSpPr>
        <xdr:cNvPr id="7619" name="Text Box 791">
          <a:extLst>
            <a:ext uri="{FF2B5EF4-FFF2-40B4-BE49-F238E27FC236}">
              <a16:creationId xmlns:a16="http://schemas.microsoft.com/office/drawing/2014/main" id="{3B815D70-C1ED-4F61-897B-F691096E0A99}"/>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620" name="Text Box 792">
          <a:extLst>
            <a:ext uri="{FF2B5EF4-FFF2-40B4-BE49-F238E27FC236}">
              <a16:creationId xmlns:a16="http://schemas.microsoft.com/office/drawing/2014/main" id="{3CE51277-9949-4720-98AA-FD2D2D52C32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621" name="Text Box 793">
          <a:extLst>
            <a:ext uri="{FF2B5EF4-FFF2-40B4-BE49-F238E27FC236}">
              <a16:creationId xmlns:a16="http://schemas.microsoft.com/office/drawing/2014/main" id="{A7E47C47-8204-46AF-A3E4-554FAAD73A8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5"/>
    <xdr:sp macro="" textlink="">
      <xdr:nvSpPr>
        <xdr:cNvPr id="7622" name="Text Box 794">
          <a:extLst>
            <a:ext uri="{FF2B5EF4-FFF2-40B4-BE49-F238E27FC236}">
              <a16:creationId xmlns:a16="http://schemas.microsoft.com/office/drawing/2014/main" id="{ACD75487-B874-44DF-BB92-D3EB94FF4A5E}"/>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623" name="Text Box 795">
          <a:extLst>
            <a:ext uri="{FF2B5EF4-FFF2-40B4-BE49-F238E27FC236}">
              <a16:creationId xmlns:a16="http://schemas.microsoft.com/office/drawing/2014/main" id="{0FD67B88-4DD1-4E5C-9809-5F09FFC242A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624" name="Text Box 796">
          <a:extLst>
            <a:ext uri="{FF2B5EF4-FFF2-40B4-BE49-F238E27FC236}">
              <a16:creationId xmlns:a16="http://schemas.microsoft.com/office/drawing/2014/main" id="{8EE1AA95-4FB0-4CB7-A819-4AF4EBB04CD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5"/>
    <xdr:sp macro="" textlink="">
      <xdr:nvSpPr>
        <xdr:cNvPr id="7625" name="Text Box 797">
          <a:extLst>
            <a:ext uri="{FF2B5EF4-FFF2-40B4-BE49-F238E27FC236}">
              <a16:creationId xmlns:a16="http://schemas.microsoft.com/office/drawing/2014/main" id="{36A93450-75F8-4E6F-BAEF-2B72B2A22871}"/>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5"/>
    <xdr:sp macro="" textlink="">
      <xdr:nvSpPr>
        <xdr:cNvPr id="7626" name="Text Box 798">
          <a:extLst>
            <a:ext uri="{FF2B5EF4-FFF2-40B4-BE49-F238E27FC236}">
              <a16:creationId xmlns:a16="http://schemas.microsoft.com/office/drawing/2014/main" id="{A43284BB-E57D-4813-BF00-D6F9C6352770}"/>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627" name="Text Box 799">
          <a:extLst>
            <a:ext uri="{FF2B5EF4-FFF2-40B4-BE49-F238E27FC236}">
              <a16:creationId xmlns:a16="http://schemas.microsoft.com/office/drawing/2014/main" id="{388222FE-1D56-49BC-8FE5-5A1E084E40C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628" name="Text Box 800">
          <a:extLst>
            <a:ext uri="{FF2B5EF4-FFF2-40B4-BE49-F238E27FC236}">
              <a16:creationId xmlns:a16="http://schemas.microsoft.com/office/drawing/2014/main" id="{CC439A6F-F65E-41A8-93B7-80DEE7B87F7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5"/>
    <xdr:sp macro="" textlink="">
      <xdr:nvSpPr>
        <xdr:cNvPr id="7629" name="Text Box 801">
          <a:extLst>
            <a:ext uri="{FF2B5EF4-FFF2-40B4-BE49-F238E27FC236}">
              <a16:creationId xmlns:a16="http://schemas.microsoft.com/office/drawing/2014/main" id="{10653D15-2227-479A-8788-53A67C3DFB4A}"/>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630" name="Text Box 802">
          <a:extLst>
            <a:ext uri="{FF2B5EF4-FFF2-40B4-BE49-F238E27FC236}">
              <a16:creationId xmlns:a16="http://schemas.microsoft.com/office/drawing/2014/main" id="{AA51157D-06B7-4BA1-ABA8-43CCD879E85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631" name="Text Box 803">
          <a:extLst>
            <a:ext uri="{FF2B5EF4-FFF2-40B4-BE49-F238E27FC236}">
              <a16:creationId xmlns:a16="http://schemas.microsoft.com/office/drawing/2014/main" id="{EF2BC885-D138-4E3A-96FE-84D062F65DF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5"/>
    <xdr:sp macro="" textlink="">
      <xdr:nvSpPr>
        <xdr:cNvPr id="7632" name="Text Box 804">
          <a:extLst>
            <a:ext uri="{FF2B5EF4-FFF2-40B4-BE49-F238E27FC236}">
              <a16:creationId xmlns:a16="http://schemas.microsoft.com/office/drawing/2014/main" id="{D1A91CB4-27A6-4F5B-812A-B533A7E10E82}"/>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633" name="Text Box 805">
          <a:extLst>
            <a:ext uri="{FF2B5EF4-FFF2-40B4-BE49-F238E27FC236}">
              <a16:creationId xmlns:a16="http://schemas.microsoft.com/office/drawing/2014/main" id="{32649437-8DDC-4BAA-94EE-A6F18D94DB1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634" name="Text Box 806">
          <a:extLst>
            <a:ext uri="{FF2B5EF4-FFF2-40B4-BE49-F238E27FC236}">
              <a16:creationId xmlns:a16="http://schemas.microsoft.com/office/drawing/2014/main" id="{7062BB5E-710B-46E8-8C6D-C2255FB6BA6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5"/>
    <xdr:sp macro="" textlink="">
      <xdr:nvSpPr>
        <xdr:cNvPr id="7635" name="Text Box 807">
          <a:extLst>
            <a:ext uri="{FF2B5EF4-FFF2-40B4-BE49-F238E27FC236}">
              <a16:creationId xmlns:a16="http://schemas.microsoft.com/office/drawing/2014/main" id="{82B25620-83C2-435E-8419-84990951638C}"/>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636" name="Text Box 808">
          <a:extLst>
            <a:ext uri="{FF2B5EF4-FFF2-40B4-BE49-F238E27FC236}">
              <a16:creationId xmlns:a16="http://schemas.microsoft.com/office/drawing/2014/main" id="{EE3853B3-3FF4-488C-8BB4-66389165266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637" name="Text Box 809">
          <a:extLst>
            <a:ext uri="{FF2B5EF4-FFF2-40B4-BE49-F238E27FC236}">
              <a16:creationId xmlns:a16="http://schemas.microsoft.com/office/drawing/2014/main" id="{891D3ABE-B7ED-4E81-BDE6-3A6423020C1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4"/>
    <xdr:sp macro="" textlink="">
      <xdr:nvSpPr>
        <xdr:cNvPr id="7638" name="Text Box 810">
          <a:extLst>
            <a:ext uri="{FF2B5EF4-FFF2-40B4-BE49-F238E27FC236}">
              <a16:creationId xmlns:a16="http://schemas.microsoft.com/office/drawing/2014/main" id="{C9B5DACD-E52B-4968-BB9A-31FAD7BA8A7C}"/>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639" name="Text Box 811">
          <a:extLst>
            <a:ext uri="{FF2B5EF4-FFF2-40B4-BE49-F238E27FC236}">
              <a16:creationId xmlns:a16="http://schemas.microsoft.com/office/drawing/2014/main" id="{2579E2AB-596C-4F62-A108-7A9524F7063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640" name="Text Box 812">
          <a:extLst>
            <a:ext uri="{FF2B5EF4-FFF2-40B4-BE49-F238E27FC236}">
              <a16:creationId xmlns:a16="http://schemas.microsoft.com/office/drawing/2014/main" id="{39C10B52-9645-4305-915E-47E4E225686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4"/>
    <xdr:sp macro="" textlink="">
      <xdr:nvSpPr>
        <xdr:cNvPr id="7641" name="Text Box 813">
          <a:extLst>
            <a:ext uri="{FF2B5EF4-FFF2-40B4-BE49-F238E27FC236}">
              <a16:creationId xmlns:a16="http://schemas.microsoft.com/office/drawing/2014/main" id="{258C4461-337F-4ACF-86D6-1C8FBAD6219D}"/>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642" name="Text Box 814">
          <a:extLst>
            <a:ext uri="{FF2B5EF4-FFF2-40B4-BE49-F238E27FC236}">
              <a16:creationId xmlns:a16="http://schemas.microsoft.com/office/drawing/2014/main" id="{A9084225-731A-4AEF-8948-E3037839550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643" name="Text Box 815">
          <a:extLst>
            <a:ext uri="{FF2B5EF4-FFF2-40B4-BE49-F238E27FC236}">
              <a16:creationId xmlns:a16="http://schemas.microsoft.com/office/drawing/2014/main" id="{A82D6B85-0F31-43F8-8EC9-811CD656AF4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4"/>
    <xdr:sp macro="" textlink="">
      <xdr:nvSpPr>
        <xdr:cNvPr id="7644" name="Text Box 816">
          <a:extLst>
            <a:ext uri="{FF2B5EF4-FFF2-40B4-BE49-F238E27FC236}">
              <a16:creationId xmlns:a16="http://schemas.microsoft.com/office/drawing/2014/main" id="{07BCB558-25DB-4588-A485-A73C75BC9D13}"/>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4"/>
    <xdr:sp macro="" textlink="">
      <xdr:nvSpPr>
        <xdr:cNvPr id="7645" name="Text Box 817">
          <a:extLst>
            <a:ext uri="{FF2B5EF4-FFF2-40B4-BE49-F238E27FC236}">
              <a16:creationId xmlns:a16="http://schemas.microsoft.com/office/drawing/2014/main" id="{2112E3C8-B46F-4B74-908A-4A0EE940079E}"/>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646" name="Text Box 818">
          <a:extLst>
            <a:ext uri="{FF2B5EF4-FFF2-40B4-BE49-F238E27FC236}">
              <a16:creationId xmlns:a16="http://schemas.microsoft.com/office/drawing/2014/main" id="{2DA747F2-6A14-4125-A583-6EE5C33A844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647" name="Text Box 819">
          <a:extLst>
            <a:ext uri="{FF2B5EF4-FFF2-40B4-BE49-F238E27FC236}">
              <a16:creationId xmlns:a16="http://schemas.microsoft.com/office/drawing/2014/main" id="{1C45AC4B-F622-4781-9982-27E7B076B53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4"/>
    <xdr:sp macro="" textlink="">
      <xdr:nvSpPr>
        <xdr:cNvPr id="7648" name="Text Box 820">
          <a:extLst>
            <a:ext uri="{FF2B5EF4-FFF2-40B4-BE49-F238E27FC236}">
              <a16:creationId xmlns:a16="http://schemas.microsoft.com/office/drawing/2014/main" id="{E0FD2409-FF56-4227-854A-318145523C3C}"/>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649" name="Text Box 821">
          <a:extLst>
            <a:ext uri="{FF2B5EF4-FFF2-40B4-BE49-F238E27FC236}">
              <a16:creationId xmlns:a16="http://schemas.microsoft.com/office/drawing/2014/main" id="{28BFE8B9-6EDA-4A2A-853F-1E6AF4AEC19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650" name="Text Box 822">
          <a:extLst>
            <a:ext uri="{FF2B5EF4-FFF2-40B4-BE49-F238E27FC236}">
              <a16:creationId xmlns:a16="http://schemas.microsoft.com/office/drawing/2014/main" id="{AD155C91-04FA-4B90-BD5C-677A99E4CDE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4"/>
    <xdr:sp macro="" textlink="">
      <xdr:nvSpPr>
        <xdr:cNvPr id="7651" name="Text Box 823">
          <a:extLst>
            <a:ext uri="{FF2B5EF4-FFF2-40B4-BE49-F238E27FC236}">
              <a16:creationId xmlns:a16="http://schemas.microsoft.com/office/drawing/2014/main" id="{299AA836-9215-4E7B-9523-E2C053DD533D}"/>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652" name="Text Box 824">
          <a:extLst>
            <a:ext uri="{FF2B5EF4-FFF2-40B4-BE49-F238E27FC236}">
              <a16:creationId xmlns:a16="http://schemas.microsoft.com/office/drawing/2014/main" id="{D4A74B9A-4774-4426-BF6B-9BBC54972A08}"/>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653" name="Text Box 825">
          <a:extLst>
            <a:ext uri="{FF2B5EF4-FFF2-40B4-BE49-F238E27FC236}">
              <a16:creationId xmlns:a16="http://schemas.microsoft.com/office/drawing/2014/main" id="{4127E972-FC4B-4A31-8686-4D56CAD0A45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4"/>
    <xdr:sp macro="" textlink="">
      <xdr:nvSpPr>
        <xdr:cNvPr id="7654" name="Text Box 826">
          <a:extLst>
            <a:ext uri="{FF2B5EF4-FFF2-40B4-BE49-F238E27FC236}">
              <a16:creationId xmlns:a16="http://schemas.microsoft.com/office/drawing/2014/main" id="{E2D32661-D414-465D-B270-D0B5D23C4350}"/>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655" name="Text Box 827">
          <a:extLst>
            <a:ext uri="{FF2B5EF4-FFF2-40B4-BE49-F238E27FC236}">
              <a16:creationId xmlns:a16="http://schemas.microsoft.com/office/drawing/2014/main" id="{4493D57B-FED6-4F24-9949-8335C8655F1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656" name="Text Box 828">
          <a:extLst>
            <a:ext uri="{FF2B5EF4-FFF2-40B4-BE49-F238E27FC236}">
              <a16:creationId xmlns:a16="http://schemas.microsoft.com/office/drawing/2014/main" id="{33A551F5-42DB-47BF-8ABD-D31AAEBA6F7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5"/>
    <xdr:sp macro="" textlink="">
      <xdr:nvSpPr>
        <xdr:cNvPr id="7657" name="Text Box 829">
          <a:extLst>
            <a:ext uri="{FF2B5EF4-FFF2-40B4-BE49-F238E27FC236}">
              <a16:creationId xmlns:a16="http://schemas.microsoft.com/office/drawing/2014/main" id="{F4B26182-13FF-4DDD-AE60-04AC5C8A22EA}"/>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658" name="Text Box 830">
          <a:extLst>
            <a:ext uri="{FF2B5EF4-FFF2-40B4-BE49-F238E27FC236}">
              <a16:creationId xmlns:a16="http://schemas.microsoft.com/office/drawing/2014/main" id="{FDBF6E11-6089-4EEC-BE55-FCE07373EDB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659" name="Text Box 831">
          <a:extLst>
            <a:ext uri="{FF2B5EF4-FFF2-40B4-BE49-F238E27FC236}">
              <a16:creationId xmlns:a16="http://schemas.microsoft.com/office/drawing/2014/main" id="{8FFBDFCC-F1E8-4ACA-83AF-E9686412C31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5"/>
    <xdr:sp macro="" textlink="">
      <xdr:nvSpPr>
        <xdr:cNvPr id="7660" name="Text Box 832">
          <a:extLst>
            <a:ext uri="{FF2B5EF4-FFF2-40B4-BE49-F238E27FC236}">
              <a16:creationId xmlns:a16="http://schemas.microsoft.com/office/drawing/2014/main" id="{A9E1730C-526D-4CC9-9D8B-6F46EEBE9A9E}"/>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661" name="Text Box 833">
          <a:extLst>
            <a:ext uri="{FF2B5EF4-FFF2-40B4-BE49-F238E27FC236}">
              <a16:creationId xmlns:a16="http://schemas.microsoft.com/office/drawing/2014/main" id="{C3E97DEA-A978-4DB9-AF3D-9BBD5A84282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662" name="Text Box 834">
          <a:extLst>
            <a:ext uri="{FF2B5EF4-FFF2-40B4-BE49-F238E27FC236}">
              <a16:creationId xmlns:a16="http://schemas.microsoft.com/office/drawing/2014/main" id="{B2F0C7E0-F823-44AA-8C41-0448ACD76B3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5"/>
    <xdr:sp macro="" textlink="">
      <xdr:nvSpPr>
        <xdr:cNvPr id="7663" name="Text Box 835">
          <a:extLst>
            <a:ext uri="{FF2B5EF4-FFF2-40B4-BE49-F238E27FC236}">
              <a16:creationId xmlns:a16="http://schemas.microsoft.com/office/drawing/2014/main" id="{144772DD-3366-40AC-8541-26B55E8D5DFE}"/>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5"/>
    <xdr:sp macro="" textlink="">
      <xdr:nvSpPr>
        <xdr:cNvPr id="7664" name="Text Box 836">
          <a:extLst>
            <a:ext uri="{FF2B5EF4-FFF2-40B4-BE49-F238E27FC236}">
              <a16:creationId xmlns:a16="http://schemas.microsoft.com/office/drawing/2014/main" id="{B2EBD385-CB07-48F9-838C-E63C8D24BCDF}"/>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665" name="Text Box 837">
          <a:extLst>
            <a:ext uri="{FF2B5EF4-FFF2-40B4-BE49-F238E27FC236}">
              <a16:creationId xmlns:a16="http://schemas.microsoft.com/office/drawing/2014/main" id="{8FA92939-3C04-4460-9C1B-04856ADC798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666" name="Text Box 838">
          <a:extLst>
            <a:ext uri="{FF2B5EF4-FFF2-40B4-BE49-F238E27FC236}">
              <a16:creationId xmlns:a16="http://schemas.microsoft.com/office/drawing/2014/main" id="{D8D1F408-CB83-475D-A69F-410458E1A73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5"/>
    <xdr:sp macro="" textlink="">
      <xdr:nvSpPr>
        <xdr:cNvPr id="7667" name="Text Box 839">
          <a:extLst>
            <a:ext uri="{FF2B5EF4-FFF2-40B4-BE49-F238E27FC236}">
              <a16:creationId xmlns:a16="http://schemas.microsoft.com/office/drawing/2014/main" id="{D430EF18-1BEB-418F-8584-57EEE48A79E2}"/>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668" name="Text Box 840">
          <a:extLst>
            <a:ext uri="{FF2B5EF4-FFF2-40B4-BE49-F238E27FC236}">
              <a16:creationId xmlns:a16="http://schemas.microsoft.com/office/drawing/2014/main" id="{7674E683-20A1-4E62-9095-1239C31AC7F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669" name="Text Box 841">
          <a:extLst>
            <a:ext uri="{FF2B5EF4-FFF2-40B4-BE49-F238E27FC236}">
              <a16:creationId xmlns:a16="http://schemas.microsoft.com/office/drawing/2014/main" id="{A0D91DD7-B092-4845-9D4C-055D8A7DC22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5"/>
    <xdr:sp macro="" textlink="">
      <xdr:nvSpPr>
        <xdr:cNvPr id="7670" name="Text Box 842">
          <a:extLst>
            <a:ext uri="{FF2B5EF4-FFF2-40B4-BE49-F238E27FC236}">
              <a16:creationId xmlns:a16="http://schemas.microsoft.com/office/drawing/2014/main" id="{9E01FA57-F0A8-4BE4-A5AB-840F431D2B57}"/>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671" name="Text Box 843">
          <a:extLst>
            <a:ext uri="{FF2B5EF4-FFF2-40B4-BE49-F238E27FC236}">
              <a16:creationId xmlns:a16="http://schemas.microsoft.com/office/drawing/2014/main" id="{DB0954D7-9E88-4849-81CE-F99455C7700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672" name="Text Box 844">
          <a:extLst>
            <a:ext uri="{FF2B5EF4-FFF2-40B4-BE49-F238E27FC236}">
              <a16:creationId xmlns:a16="http://schemas.microsoft.com/office/drawing/2014/main" id="{EA26FE77-A215-487B-B39F-74CDBD9CD7C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5"/>
    <xdr:sp macro="" textlink="">
      <xdr:nvSpPr>
        <xdr:cNvPr id="7673" name="Text Box 845">
          <a:extLst>
            <a:ext uri="{FF2B5EF4-FFF2-40B4-BE49-F238E27FC236}">
              <a16:creationId xmlns:a16="http://schemas.microsoft.com/office/drawing/2014/main" id="{69E772AA-E5F3-453E-B512-EAFF1701AB78}"/>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674" name="Text Box 846">
          <a:extLst>
            <a:ext uri="{FF2B5EF4-FFF2-40B4-BE49-F238E27FC236}">
              <a16:creationId xmlns:a16="http://schemas.microsoft.com/office/drawing/2014/main" id="{7F9CCDAD-FE0B-415B-9A82-DCC0C142DB3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675" name="Text Box 847">
          <a:extLst>
            <a:ext uri="{FF2B5EF4-FFF2-40B4-BE49-F238E27FC236}">
              <a16:creationId xmlns:a16="http://schemas.microsoft.com/office/drawing/2014/main" id="{5CBFDBCC-C434-45E2-A3B5-04733E7A4E9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6"/>
    <xdr:sp macro="" textlink="">
      <xdr:nvSpPr>
        <xdr:cNvPr id="7676" name="Text Box 848">
          <a:extLst>
            <a:ext uri="{FF2B5EF4-FFF2-40B4-BE49-F238E27FC236}">
              <a16:creationId xmlns:a16="http://schemas.microsoft.com/office/drawing/2014/main" id="{C60C66CC-C30D-43CD-B263-46CDB6A4513C}"/>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677" name="Text Box 849">
          <a:extLst>
            <a:ext uri="{FF2B5EF4-FFF2-40B4-BE49-F238E27FC236}">
              <a16:creationId xmlns:a16="http://schemas.microsoft.com/office/drawing/2014/main" id="{42B7E55A-758C-4F13-9579-3CD8EA47B60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678" name="Text Box 850">
          <a:extLst>
            <a:ext uri="{FF2B5EF4-FFF2-40B4-BE49-F238E27FC236}">
              <a16:creationId xmlns:a16="http://schemas.microsoft.com/office/drawing/2014/main" id="{87B768F2-435A-4636-A7A4-DF7AA4868F7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6"/>
    <xdr:sp macro="" textlink="">
      <xdr:nvSpPr>
        <xdr:cNvPr id="7679" name="Text Box 851">
          <a:extLst>
            <a:ext uri="{FF2B5EF4-FFF2-40B4-BE49-F238E27FC236}">
              <a16:creationId xmlns:a16="http://schemas.microsoft.com/office/drawing/2014/main" id="{E63F1D1E-FEC3-4005-8EC8-30C6F7F8A389}"/>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680" name="Text Box 852">
          <a:extLst>
            <a:ext uri="{FF2B5EF4-FFF2-40B4-BE49-F238E27FC236}">
              <a16:creationId xmlns:a16="http://schemas.microsoft.com/office/drawing/2014/main" id="{3C5158F7-E33E-4FDF-96D4-D9FD2D46443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681" name="Text Box 853">
          <a:extLst>
            <a:ext uri="{FF2B5EF4-FFF2-40B4-BE49-F238E27FC236}">
              <a16:creationId xmlns:a16="http://schemas.microsoft.com/office/drawing/2014/main" id="{846B14D0-35C5-4250-A6D2-1AB8A8863D48}"/>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6"/>
    <xdr:sp macro="" textlink="">
      <xdr:nvSpPr>
        <xdr:cNvPr id="7682" name="Text Box 854">
          <a:extLst>
            <a:ext uri="{FF2B5EF4-FFF2-40B4-BE49-F238E27FC236}">
              <a16:creationId xmlns:a16="http://schemas.microsoft.com/office/drawing/2014/main" id="{1BE3BEFC-509F-4B36-A2D9-5F142D05E0F5}"/>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6"/>
    <xdr:sp macro="" textlink="">
      <xdr:nvSpPr>
        <xdr:cNvPr id="7683" name="Text Box 855">
          <a:extLst>
            <a:ext uri="{FF2B5EF4-FFF2-40B4-BE49-F238E27FC236}">
              <a16:creationId xmlns:a16="http://schemas.microsoft.com/office/drawing/2014/main" id="{6E30D0DD-42B9-4701-91E6-F730A2D91D76}"/>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684" name="Text Box 856">
          <a:extLst>
            <a:ext uri="{FF2B5EF4-FFF2-40B4-BE49-F238E27FC236}">
              <a16:creationId xmlns:a16="http://schemas.microsoft.com/office/drawing/2014/main" id="{4B9EE5DD-4405-426C-B47E-7F4298E5C06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685" name="Text Box 857">
          <a:extLst>
            <a:ext uri="{FF2B5EF4-FFF2-40B4-BE49-F238E27FC236}">
              <a16:creationId xmlns:a16="http://schemas.microsoft.com/office/drawing/2014/main" id="{CFF50EDA-2A26-49B6-8576-A2FD8D8C500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6"/>
    <xdr:sp macro="" textlink="">
      <xdr:nvSpPr>
        <xdr:cNvPr id="7686" name="Text Box 858">
          <a:extLst>
            <a:ext uri="{FF2B5EF4-FFF2-40B4-BE49-F238E27FC236}">
              <a16:creationId xmlns:a16="http://schemas.microsoft.com/office/drawing/2014/main" id="{37C730DA-EED5-4420-9498-A0B81CC53A20}"/>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687" name="Text Box 859">
          <a:extLst>
            <a:ext uri="{FF2B5EF4-FFF2-40B4-BE49-F238E27FC236}">
              <a16:creationId xmlns:a16="http://schemas.microsoft.com/office/drawing/2014/main" id="{6B838205-AC61-4CE1-A553-F08442EEDD3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688" name="Text Box 860">
          <a:extLst>
            <a:ext uri="{FF2B5EF4-FFF2-40B4-BE49-F238E27FC236}">
              <a16:creationId xmlns:a16="http://schemas.microsoft.com/office/drawing/2014/main" id="{B69A64D7-F4D8-4660-9821-FDBF276CDB8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6"/>
    <xdr:sp macro="" textlink="">
      <xdr:nvSpPr>
        <xdr:cNvPr id="7689" name="Text Box 861">
          <a:extLst>
            <a:ext uri="{FF2B5EF4-FFF2-40B4-BE49-F238E27FC236}">
              <a16:creationId xmlns:a16="http://schemas.microsoft.com/office/drawing/2014/main" id="{66DB9440-BBC1-492A-AFC4-D1A87C3DA8E0}"/>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690" name="Text Box 862">
          <a:extLst>
            <a:ext uri="{FF2B5EF4-FFF2-40B4-BE49-F238E27FC236}">
              <a16:creationId xmlns:a16="http://schemas.microsoft.com/office/drawing/2014/main" id="{737D4523-3714-472B-A5D4-1A735BBCB71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691" name="Text Box 863">
          <a:extLst>
            <a:ext uri="{FF2B5EF4-FFF2-40B4-BE49-F238E27FC236}">
              <a16:creationId xmlns:a16="http://schemas.microsoft.com/office/drawing/2014/main" id="{B86F56CB-D03E-4FB2-91FC-444682BB52D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6"/>
    <xdr:sp macro="" textlink="">
      <xdr:nvSpPr>
        <xdr:cNvPr id="7692" name="Text Box 864">
          <a:extLst>
            <a:ext uri="{FF2B5EF4-FFF2-40B4-BE49-F238E27FC236}">
              <a16:creationId xmlns:a16="http://schemas.microsoft.com/office/drawing/2014/main" id="{76AFA0ED-4373-42DC-9B6E-3B8A1E836C67}"/>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693" name="Text Box 865">
          <a:extLst>
            <a:ext uri="{FF2B5EF4-FFF2-40B4-BE49-F238E27FC236}">
              <a16:creationId xmlns:a16="http://schemas.microsoft.com/office/drawing/2014/main" id="{B8EEE980-B7FE-4E4C-A46B-2CB53E0AEAC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694" name="Text Box 866">
          <a:extLst>
            <a:ext uri="{FF2B5EF4-FFF2-40B4-BE49-F238E27FC236}">
              <a16:creationId xmlns:a16="http://schemas.microsoft.com/office/drawing/2014/main" id="{714F888E-5F20-4790-9B4F-789EB9D156D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6"/>
    <xdr:sp macro="" textlink="">
      <xdr:nvSpPr>
        <xdr:cNvPr id="7695" name="Text Box 867">
          <a:extLst>
            <a:ext uri="{FF2B5EF4-FFF2-40B4-BE49-F238E27FC236}">
              <a16:creationId xmlns:a16="http://schemas.microsoft.com/office/drawing/2014/main" id="{5F16B145-9648-4A40-930A-F8D5FBB58A6B}"/>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781050</xdr:colOff>
      <xdr:row>50</xdr:row>
      <xdr:rowOff>0</xdr:rowOff>
    </xdr:from>
    <xdr:ext cx="0" cy="38100"/>
    <xdr:sp macro="" textlink="">
      <xdr:nvSpPr>
        <xdr:cNvPr id="7696" name="Text Box 868">
          <a:extLst>
            <a:ext uri="{FF2B5EF4-FFF2-40B4-BE49-F238E27FC236}">
              <a16:creationId xmlns:a16="http://schemas.microsoft.com/office/drawing/2014/main" id="{CD8E5110-039A-4568-9134-FA6EF188A7A3}"/>
            </a:ext>
          </a:extLst>
        </xdr:cNvPr>
        <xdr:cNvSpPr txBox="1">
          <a:spLocks noChangeArrowheads="1"/>
        </xdr:cNvSpPr>
      </xdr:nvSpPr>
      <xdr:spPr bwMode="auto">
        <a:xfrm>
          <a:off x="136207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2590800</xdr:colOff>
      <xdr:row>50</xdr:row>
      <xdr:rowOff>0</xdr:rowOff>
    </xdr:from>
    <xdr:ext cx="0" cy="38100"/>
    <xdr:sp macro="" textlink="">
      <xdr:nvSpPr>
        <xdr:cNvPr id="7697" name="Text Box 869">
          <a:extLst>
            <a:ext uri="{FF2B5EF4-FFF2-40B4-BE49-F238E27FC236}">
              <a16:creationId xmlns:a16="http://schemas.microsoft.com/office/drawing/2014/main" id="{BE1C29A4-9732-4F86-84C9-651562AE20ED}"/>
            </a:ext>
          </a:extLst>
        </xdr:cNvPr>
        <xdr:cNvSpPr txBox="1">
          <a:spLocks noChangeArrowheads="1"/>
        </xdr:cNvSpPr>
      </xdr:nvSpPr>
      <xdr:spPr bwMode="auto">
        <a:xfrm>
          <a:off x="31718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3733800</xdr:colOff>
      <xdr:row>50</xdr:row>
      <xdr:rowOff>0</xdr:rowOff>
    </xdr:from>
    <xdr:ext cx="0" cy="38100"/>
    <xdr:sp macro="" textlink="">
      <xdr:nvSpPr>
        <xdr:cNvPr id="7698" name="Text Box 870">
          <a:extLst>
            <a:ext uri="{FF2B5EF4-FFF2-40B4-BE49-F238E27FC236}">
              <a16:creationId xmlns:a16="http://schemas.microsoft.com/office/drawing/2014/main" id="{BD192ACC-ECF8-45B7-959D-ECDFED026651}"/>
            </a:ext>
          </a:extLst>
        </xdr:cNvPr>
        <xdr:cNvSpPr txBox="1">
          <a:spLocks noChangeArrowheads="1"/>
        </xdr:cNvSpPr>
      </xdr:nvSpPr>
      <xdr:spPr bwMode="auto">
        <a:xfrm>
          <a:off x="43148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699" name="Text Box 101">
          <a:extLst>
            <a:ext uri="{FF2B5EF4-FFF2-40B4-BE49-F238E27FC236}">
              <a16:creationId xmlns:a16="http://schemas.microsoft.com/office/drawing/2014/main" id="{1A11B5F1-3E82-4FDE-881B-E5E394505F0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700" name="Text Box 102">
          <a:extLst>
            <a:ext uri="{FF2B5EF4-FFF2-40B4-BE49-F238E27FC236}">
              <a16:creationId xmlns:a16="http://schemas.microsoft.com/office/drawing/2014/main" id="{C498E120-AF9E-4649-A6C4-214591EA92F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7701" name="Text Box 103">
          <a:extLst>
            <a:ext uri="{FF2B5EF4-FFF2-40B4-BE49-F238E27FC236}">
              <a16:creationId xmlns:a16="http://schemas.microsoft.com/office/drawing/2014/main" id="{1791505B-BA5C-4C52-A040-326C128E78F1}"/>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7702" name="Text Box 104">
          <a:extLst>
            <a:ext uri="{FF2B5EF4-FFF2-40B4-BE49-F238E27FC236}">
              <a16:creationId xmlns:a16="http://schemas.microsoft.com/office/drawing/2014/main" id="{0FC1BE92-1C47-4519-9AB1-8B4044805523}"/>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7703" name="Text Box 105">
          <a:extLst>
            <a:ext uri="{FF2B5EF4-FFF2-40B4-BE49-F238E27FC236}">
              <a16:creationId xmlns:a16="http://schemas.microsoft.com/office/drawing/2014/main" id="{C7E7EE00-2B61-4D60-BC6A-B71C9A96730B}"/>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7704" name="Text Box 106">
          <a:extLst>
            <a:ext uri="{FF2B5EF4-FFF2-40B4-BE49-F238E27FC236}">
              <a16:creationId xmlns:a16="http://schemas.microsoft.com/office/drawing/2014/main" id="{9AB07031-0E62-43E7-A412-079C22A5B36A}"/>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7705" name="Text Box 107">
          <a:extLst>
            <a:ext uri="{FF2B5EF4-FFF2-40B4-BE49-F238E27FC236}">
              <a16:creationId xmlns:a16="http://schemas.microsoft.com/office/drawing/2014/main" id="{9BA276A6-3FDF-4003-A337-80D933E08237}"/>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7706" name="Text Box 108">
          <a:extLst>
            <a:ext uri="{FF2B5EF4-FFF2-40B4-BE49-F238E27FC236}">
              <a16:creationId xmlns:a16="http://schemas.microsoft.com/office/drawing/2014/main" id="{D2DAE52B-A7CF-4106-A465-9A5C3D23D0F1}"/>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7707" name="Text Box 109">
          <a:extLst>
            <a:ext uri="{FF2B5EF4-FFF2-40B4-BE49-F238E27FC236}">
              <a16:creationId xmlns:a16="http://schemas.microsoft.com/office/drawing/2014/main" id="{5678944B-3262-474C-BD56-0EF75205A27B}"/>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7708" name="Text Box 110">
          <a:extLst>
            <a:ext uri="{FF2B5EF4-FFF2-40B4-BE49-F238E27FC236}">
              <a16:creationId xmlns:a16="http://schemas.microsoft.com/office/drawing/2014/main" id="{75847C2B-1049-4C69-99B4-E011130F620F}"/>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7709" name="Text Box 111">
          <a:extLst>
            <a:ext uri="{FF2B5EF4-FFF2-40B4-BE49-F238E27FC236}">
              <a16:creationId xmlns:a16="http://schemas.microsoft.com/office/drawing/2014/main" id="{BABC7A1D-E589-4A8A-99FE-A858DAFEA5EF}"/>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7710" name="Text Box 112">
          <a:extLst>
            <a:ext uri="{FF2B5EF4-FFF2-40B4-BE49-F238E27FC236}">
              <a16:creationId xmlns:a16="http://schemas.microsoft.com/office/drawing/2014/main" id="{3D0CF5BD-354D-45D1-9349-C4D7F32AE0B9}"/>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7711" name="Text Box 113">
          <a:extLst>
            <a:ext uri="{FF2B5EF4-FFF2-40B4-BE49-F238E27FC236}">
              <a16:creationId xmlns:a16="http://schemas.microsoft.com/office/drawing/2014/main" id="{B8636692-44A2-4FD2-AC37-113E7AE16583}"/>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7712" name="Text Box 114">
          <a:extLst>
            <a:ext uri="{FF2B5EF4-FFF2-40B4-BE49-F238E27FC236}">
              <a16:creationId xmlns:a16="http://schemas.microsoft.com/office/drawing/2014/main" id="{2F7359A3-865A-4C13-A1B1-2BE6A034EEFA}"/>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7713" name="Text Box 115">
          <a:extLst>
            <a:ext uri="{FF2B5EF4-FFF2-40B4-BE49-F238E27FC236}">
              <a16:creationId xmlns:a16="http://schemas.microsoft.com/office/drawing/2014/main" id="{8BC173A8-E6E5-41E1-8836-C8DF59F95AC0}"/>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7714" name="Text Box 116">
          <a:extLst>
            <a:ext uri="{FF2B5EF4-FFF2-40B4-BE49-F238E27FC236}">
              <a16:creationId xmlns:a16="http://schemas.microsoft.com/office/drawing/2014/main" id="{07941D31-28AF-4EFF-8469-233878CEE37D}"/>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7715" name="Text Box 117">
          <a:extLst>
            <a:ext uri="{FF2B5EF4-FFF2-40B4-BE49-F238E27FC236}">
              <a16:creationId xmlns:a16="http://schemas.microsoft.com/office/drawing/2014/main" id="{E9B0113A-603D-4715-8711-2B17CE417A19}"/>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7716" name="Text Box 118">
          <a:extLst>
            <a:ext uri="{FF2B5EF4-FFF2-40B4-BE49-F238E27FC236}">
              <a16:creationId xmlns:a16="http://schemas.microsoft.com/office/drawing/2014/main" id="{7E76A41D-1A9C-48E0-85EF-B72A912A9E92}"/>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7717" name="Text Box 119">
          <a:extLst>
            <a:ext uri="{FF2B5EF4-FFF2-40B4-BE49-F238E27FC236}">
              <a16:creationId xmlns:a16="http://schemas.microsoft.com/office/drawing/2014/main" id="{3F7C320A-5510-4EB1-999C-4288DE9612E4}"/>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7718" name="Text Box 120">
          <a:extLst>
            <a:ext uri="{FF2B5EF4-FFF2-40B4-BE49-F238E27FC236}">
              <a16:creationId xmlns:a16="http://schemas.microsoft.com/office/drawing/2014/main" id="{92DB1DE9-8B5A-4A3D-AB43-43CE3A0370CA}"/>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7719" name="Text Box 121">
          <a:extLst>
            <a:ext uri="{FF2B5EF4-FFF2-40B4-BE49-F238E27FC236}">
              <a16:creationId xmlns:a16="http://schemas.microsoft.com/office/drawing/2014/main" id="{488B7EBF-EB34-487B-984C-405924E62630}"/>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7720" name="Text Box 122">
          <a:extLst>
            <a:ext uri="{FF2B5EF4-FFF2-40B4-BE49-F238E27FC236}">
              <a16:creationId xmlns:a16="http://schemas.microsoft.com/office/drawing/2014/main" id="{5DED0BC9-E2D0-44B6-A833-83BC357AEC67}"/>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7721" name="Text Box 123">
          <a:extLst>
            <a:ext uri="{FF2B5EF4-FFF2-40B4-BE49-F238E27FC236}">
              <a16:creationId xmlns:a16="http://schemas.microsoft.com/office/drawing/2014/main" id="{28AA9965-FA94-4D9C-85D4-96A0BF9C8862}"/>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7722" name="Text Box 124">
          <a:extLst>
            <a:ext uri="{FF2B5EF4-FFF2-40B4-BE49-F238E27FC236}">
              <a16:creationId xmlns:a16="http://schemas.microsoft.com/office/drawing/2014/main" id="{737AAAF2-E957-4901-A03C-A2B73224514D}"/>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7723" name="Text Box 125">
          <a:extLst>
            <a:ext uri="{FF2B5EF4-FFF2-40B4-BE49-F238E27FC236}">
              <a16:creationId xmlns:a16="http://schemas.microsoft.com/office/drawing/2014/main" id="{8154720F-4DC7-4EA0-AE6D-BD9263E32048}"/>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7724" name="Text Box 126">
          <a:extLst>
            <a:ext uri="{FF2B5EF4-FFF2-40B4-BE49-F238E27FC236}">
              <a16:creationId xmlns:a16="http://schemas.microsoft.com/office/drawing/2014/main" id="{E846C809-FDB9-428C-B4D4-6023830F4C28}"/>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7725" name="Text Box 127">
          <a:extLst>
            <a:ext uri="{FF2B5EF4-FFF2-40B4-BE49-F238E27FC236}">
              <a16:creationId xmlns:a16="http://schemas.microsoft.com/office/drawing/2014/main" id="{6D0EE906-42CE-43D6-B1BA-D4CA786D5629}"/>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7726" name="Text Box 128">
          <a:extLst>
            <a:ext uri="{FF2B5EF4-FFF2-40B4-BE49-F238E27FC236}">
              <a16:creationId xmlns:a16="http://schemas.microsoft.com/office/drawing/2014/main" id="{29692713-9D7F-463B-B90E-16DB8867F693}"/>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7727" name="Text Box 129">
          <a:extLst>
            <a:ext uri="{FF2B5EF4-FFF2-40B4-BE49-F238E27FC236}">
              <a16:creationId xmlns:a16="http://schemas.microsoft.com/office/drawing/2014/main" id="{E8C5B1A8-E556-412D-AF44-66690AE6850C}"/>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162204"/>
    <xdr:sp macro="" textlink="">
      <xdr:nvSpPr>
        <xdr:cNvPr id="7728" name="Text Box 130">
          <a:extLst>
            <a:ext uri="{FF2B5EF4-FFF2-40B4-BE49-F238E27FC236}">
              <a16:creationId xmlns:a16="http://schemas.microsoft.com/office/drawing/2014/main" id="{97C9BC9E-A6BB-4007-B005-2BEFE418168B}"/>
            </a:ext>
          </a:extLst>
        </xdr:cNvPr>
        <xdr:cNvSpPr txBox="1">
          <a:spLocks noChangeArrowheads="1"/>
        </xdr:cNvSpPr>
      </xdr:nvSpPr>
      <xdr:spPr bwMode="auto">
        <a:xfrm>
          <a:off x="1076325" y="3438525"/>
          <a:ext cx="0" cy="1622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3"/>
    <xdr:sp macro="" textlink="">
      <xdr:nvSpPr>
        <xdr:cNvPr id="7729" name="Text Box 131">
          <a:extLst>
            <a:ext uri="{FF2B5EF4-FFF2-40B4-BE49-F238E27FC236}">
              <a16:creationId xmlns:a16="http://schemas.microsoft.com/office/drawing/2014/main" id="{A9CC2CF9-1989-453D-8C45-C40446E050C6}"/>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730" name="Text Box 132">
          <a:extLst>
            <a:ext uri="{FF2B5EF4-FFF2-40B4-BE49-F238E27FC236}">
              <a16:creationId xmlns:a16="http://schemas.microsoft.com/office/drawing/2014/main" id="{498B17EC-5F03-40CC-9CE8-5D585AE15068}"/>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731" name="Text Box 133">
          <a:extLst>
            <a:ext uri="{FF2B5EF4-FFF2-40B4-BE49-F238E27FC236}">
              <a16:creationId xmlns:a16="http://schemas.microsoft.com/office/drawing/2014/main" id="{C320E5DE-EF98-4715-A0A0-1271429F714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5"/>
    <xdr:sp macro="" textlink="">
      <xdr:nvSpPr>
        <xdr:cNvPr id="7732" name="Text Box 134">
          <a:extLst>
            <a:ext uri="{FF2B5EF4-FFF2-40B4-BE49-F238E27FC236}">
              <a16:creationId xmlns:a16="http://schemas.microsoft.com/office/drawing/2014/main" id="{8A39DD65-EFFA-41EF-8A80-28FAEE698D8D}"/>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733" name="Text Box 135">
          <a:extLst>
            <a:ext uri="{FF2B5EF4-FFF2-40B4-BE49-F238E27FC236}">
              <a16:creationId xmlns:a16="http://schemas.microsoft.com/office/drawing/2014/main" id="{A30E34DB-1BCE-49F5-A718-4DC27C3F5AE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734" name="Text Box 136">
          <a:extLst>
            <a:ext uri="{FF2B5EF4-FFF2-40B4-BE49-F238E27FC236}">
              <a16:creationId xmlns:a16="http://schemas.microsoft.com/office/drawing/2014/main" id="{521E9C19-9282-47E3-9EE1-D56EA447921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3"/>
    <xdr:sp macro="" textlink="">
      <xdr:nvSpPr>
        <xdr:cNvPr id="7735" name="Text Box 137">
          <a:extLst>
            <a:ext uri="{FF2B5EF4-FFF2-40B4-BE49-F238E27FC236}">
              <a16:creationId xmlns:a16="http://schemas.microsoft.com/office/drawing/2014/main" id="{B40CDD67-64BB-4C22-BAF2-FB55EBBCB47B}"/>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736" name="Text Box 138">
          <a:extLst>
            <a:ext uri="{FF2B5EF4-FFF2-40B4-BE49-F238E27FC236}">
              <a16:creationId xmlns:a16="http://schemas.microsoft.com/office/drawing/2014/main" id="{7B1AD334-FFF4-4CFC-B4D0-B3F8A8487C5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737" name="Text Box 139">
          <a:extLst>
            <a:ext uri="{FF2B5EF4-FFF2-40B4-BE49-F238E27FC236}">
              <a16:creationId xmlns:a16="http://schemas.microsoft.com/office/drawing/2014/main" id="{4010A6BC-BB0D-4A8F-9B78-54B3CC14064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5"/>
    <xdr:sp macro="" textlink="">
      <xdr:nvSpPr>
        <xdr:cNvPr id="7738" name="Text Box 140">
          <a:extLst>
            <a:ext uri="{FF2B5EF4-FFF2-40B4-BE49-F238E27FC236}">
              <a16:creationId xmlns:a16="http://schemas.microsoft.com/office/drawing/2014/main" id="{1891E67D-03AD-47AD-950C-E55C1B3B8578}"/>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739" name="Text Box 141">
          <a:extLst>
            <a:ext uri="{FF2B5EF4-FFF2-40B4-BE49-F238E27FC236}">
              <a16:creationId xmlns:a16="http://schemas.microsoft.com/office/drawing/2014/main" id="{C1A496CA-2762-4A73-AA72-A3E110EFE30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740" name="Text Box 142">
          <a:extLst>
            <a:ext uri="{FF2B5EF4-FFF2-40B4-BE49-F238E27FC236}">
              <a16:creationId xmlns:a16="http://schemas.microsoft.com/office/drawing/2014/main" id="{78A5DDFF-CD8F-40A0-A693-9D4589BD270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3"/>
    <xdr:sp macro="" textlink="">
      <xdr:nvSpPr>
        <xdr:cNvPr id="7741" name="Text Box 143">
          <a:extLst>
            <a:ext uri="{FF2B5EF4-FFF2-40B4-BE49-F238E27FC236}">
              <a16:creationId xmlns:a16="http://schemas.microsoft.com/office/drawing/2014/main" id="{5179A23D-1A1A-4AAC-ACE3-CFF797CFEFE5}"/>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742" name="Text Box 144">
          <a:extLst>
            <a:ext uri="{FF2B5EF4-FFF2-40B4-BE49-F238E27FC236}">
              <a16:creationId xmlns:a16="http://schemas.microsoft.com/office/drawing/2014/main" id="{E17C71A5-8F1C-433B-9BAB-0F41EE3B24E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743" name="Text Box 145">
          <a:extLst>
            <a:ext uri="{FF2B5EF4-FFF2-40B4-BE49-F238E27FC236}">
              <a16:creationId xmlns:a16="http://schemas.microsoft.com/office/drawing/2014/main" id="{129FD746-3555-410E-887B-C2C5A6B27F8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5"/>
    <xdr:sp macro="" textlink="">
      <xdr:nvSpPr>
        <xdr:cNvPr id="7744" name="Text Box 146">
          <a:extLst>
            <a:ext uri="{FF2B5EF4-FFF2-40B4-BE49-F238E27FC236}">
              <a16:creationId xmlns:a16="http://schemas.microsoft.com/office/drawing/2014/main" id="{653E8FEA-58B7-4C5C-92C9-9454E3EBEEF5}"/>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4"/>
    <xdr:sp macro="" textlink="">
      <xdr:nvSpPr>
        <xdr:cNvPr id="7745" name="Text Box 147">
          <a:extLst>
            <a:ext uri="{FF2B5EF4-FFF2-40B4-BE49-F238E27FC236}">
              <a16:creationId xmlns:a16="http://schemas.microsoft.com/office/drawing/2014/main" id="{BA9A44F6-A86E-4903-8387-E359647167E8}"/>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746" name="Text Box 148">
          <a:extLst>
            <a:ext uri="{FF2B5EF4-FFF2-40B4-BE49-F238E27FC236}">
              <a16:creationId xmlns:a16="http://schemas.microsoft.com/office/drawing/2014/main" id="{F84F1417-CE17-4E16-AC40-BCC907C408C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747" name="Text Box 149">
          <a:extLst>
            <a:ext uri="{FF2B5EF4-FFF2-40B4-BE49-F238E27FC236}">
              <a16:creationId xmlns:a16="http://schemas.microsoft.com/office/drawing/2014/main" id="{D4F49B76-F121-4FCF-AB19-46FA7D18055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6"/>
    <xdr:sp macro="" textlink="">
      <xdr:nvSpPr>
        <xdr:cNvPr id="7748" name="Text Box 150">
          <a:extLst>
            <a:ext uri="{FF2B5EF4-FFF2-40B4-BE49-F238E27FC236}">
              <a16:creationId xmlns:a16="http://schemas.microsoft.com/office/drawing/2014/main" id="{9C01F6F8-3CCB-4EFC-BA81-247A492E353A}"/>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749" name="Text Box 151">
          <a:extLst>
            <a:ext uri="{FF2B5EF4-FFF2-40B4-BE49-F238E27FC236}">
              <a16:creationId xmlns:a16="http://schemas.microsoft.com/office/drawing/2014/main" id="{2E65FE4B-700D-4904-88A9-83CE9BF95BA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750" name="Text Box 152">
          <a:extLst>
            <a:ext uri="{FF2B5EF4-FFF2-40B4-BE49-F238E27FC236}">
              <a16:creationId xmlns:a16="http://schemas.microsoft.com/office/drawing/2014/main" id="{56F9835C-671C-4CE7-A0AE-C4C0C316C30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4"/>
    <xdr:sp macro="" textlink="">
      <xdr:nvSpPr>
        <xdr:cNvPr id="7751" name="Text Box 153">
          <a:extLst>
            <a:ext uri="{FF2B5EF4-FFF2-40B4-BE49-F238E27FC236}">
              <a16:creationId xmlns:a16="http://schemas.microsoft.com/office/drawing/2014/main" id="{92A6DA21-8C0D-480B-AD6A-0B1C08748BDD}"/>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752" name="Text Box 154">
          <a:extLst>
            <a:ext uri="{FF2B5EF4-FFF2-40B4-BE49-F238E27FC236}">
              <a16:creationId xmlns:a16="http://schemas.microsoft.com/office/drawing/2014/main" id="{A90F0663-BD8F-4EAA-B467-7A366FE9DC1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753" name="Text Box 155">
          <a:extLst>
            <a:ext uri="{FF2B5EF4-FFF2-40B4-BE49-F238E27FC236}">
              <a16:creationId xmlns:a16="http://schemas.microsoft.com/office/drawing/2014/main" id="{2CB671F8-5DD8-4D25-91CD-6744F6DF479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6"/>
    <xdr:sp macro="" textlink="">
      <xdr:nvSpPr>
        <xdr:cNvPr id="7754" name="Text Box 156">
          <a:extLst>
            <a:ext uri="{FF2B5EF4-FFF2-40B4-BE49-F238E27FC236}">
              <a16:creationId xmlns:a16="http://schemas.microsoft.com/office/drawing/2014/main" id="{FAF2A629-C47D-4540-A0B6-ADE53FCDF441}"/>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755" name="Text Box 157">
          <a:extLst>
            <a:ext uri="{FF2B5EF4-FFF2-40B4-BE49-F238E27FC236}">
              <a16:creationId xmlns:a16="http://schemas.microsoft.com/office/drawing/2014/main" id="{A464F111-A4F1-483B-B584-FDF27B05475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756" name="Text Box 158">
          <a:extLst>
            <a:ext uri="{FF2B5EF4-FFF2-40B4-BE49-F238E27FC236}">
              <a16:creationId xmlns:a16="http://schemas.microsoft.com/office/drawing/2014/main" id="{FA3998DF-CB62-4F37-BB84-0AC1E2331BC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4"/>
    <xdr:sp macro="" textlink="">
      <xdr:nvSpPr>
        <xdr:cNvPr id="7757" name="Text Box 159">
          <a:extLst>
            <a:ext uri="{FF2B5EF4-FFF2-40B4-BE49-F238E27FC236}">
              <a16:creationId xmlns:a16="http://schemas.microsoft.com/office/drawing/2014/main" id="{4645820B-3675-4BE4-9569-8D466C1E13E0}"/>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758" name="Text Box 160">
          <a:extLst>
            <a:ext uri="{FF2B5EF4-FFF2-40B4-BE49-F238E27FC236}">
              <a16:creationId xmlns:a16="http://schemas.microsoft.com/office/drawing/2014/main" id="{D7B17B59-1A0D-4350-AE1D-8907C99E57D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759" name="Text Box 161">
          <a:extLst>
            <a:ext uri="{FF2B5EF4-FFF2-40B4-BE49-F238E27FC236}">
              <a16:creationId xmlns:a16="http://schemas.microsoft.com/office/drawing/2014/main" id="{F2958C9F-E224-4AD8-B9B5-C10EB704F52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6"/>
    <xdr:sp macro="" textlink="">
      <xdr:nvSpPr>
        <xdr:cNvPr id="7760" name="Text Box 162">
          <a:extLst>
            <a:ext uri="{FF2B5EF4-FFF2-40B4-BE49-F238E27FC236}">
              <a16:creationId xmlns:a16="http://schemas.microsoft.com/office/drawing/2014/main" id="{AE83C7F2-390E-4F6A-8E42-EAA00CF2DB19}"/>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5"/>
    <xdr:sp macro="" textlink="">
      <xdr:nvSpPr>
        <xdr:cNvPr id="7761" name="Text Box 163">
          <a:extLst>
            <a:ext uri="{FF2B5EF4-FFF2-40B4-BE49-F238E27FC236}">
              <a16:creationId xmlns:a16="http://schemas.microsoft.com/office/drawing/2014/main" id="{7F63D899-2CC5-4CD4-868B-839B38A0C51A}"/>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762" name="Text Box 164">
          <a:extLst>
            <a:ext uri="{FF2B5EF4-FFF2-40B4-BE49-F238E27FC236}">
              <a16:creationId xmlns:a16="http://schemas.microsoft.com/office/drawing/2014/main" id="{D3BF4A2E-9F59-4DE2-A493-A9F07EDC897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763" name="Text Box 165">
          <a:extLst>
            <a:ext uri="{FF2B5EF4-FFF2-40B4-BE49-F238E27FC236}">
              <a16:creationId xmlns:a16="http://schemas.microsoft.com/office/drawing/2014/main" id="{19584624-06C0-4EFE-BF5A-D0DFA4C53C3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6"/>
    <xdr:sp macro="" textlink="">
      <xdr:nvSpPr>
        <xdr:cNvPr id="7764" name="Text Box 166">
          <a:extLst>
            <a:ext uri="{FF2B5EF4-FFF2-40B4-BE49-F238E27FC236}">
              <a16:creationId xmlns:a16="http://schemas.microsoft.com/office/drawing/2014/main" id="{E2CD648C-D765-41A8-8153-25363F800FA1}"/>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765" name="Text Box 167">
          <a:extLst>
            <a:ext uri="{FF2B5EF4-FFF2-40B4-BE49-F238E27FC236}">
              <a16:creationId xmlns:a16="http://schemas.microsoft.com/office/drawing/2014/main" id="{9A1CC1D3-AA15-43AD-A466-6631410A736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766" name="Text Box 168">
          <a:extLst>
            <a:ext uri="{FF2B5EF4-FFF2-40B4-BE49-F238E27FC236}">
              <a16:creationId xmlns:a16="http://schemas.microsoft.com/office/drawing/2014/main" id="{089A8794-9B90-413B-A2E1-06668CD73A3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5"/>
    <xdr:sp macro="" textlink="">
      <xdr:nvSpPr>
        <xdr:cNvPr id="7767" name="Text Box 169">
          <a:extLst>
            <a:ext uri="{FF2B5EF4-FFF2-40B4-BE49-F238E27FC236}">
              <a16:creationId xmlns:a16="http://schemas.microsoft.com/office/drawing/2014/main" id="{1723C4C4-8113-47A7-910F-4B03885B8FCC}"/>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768" name="Text Box 170">
          <a:extLst>
            <a:ext uri="{FF2B5EF4-FFF2-40B4-BE49-F238E27FC236}">
              <a16:creationId xmlns:a16="http://schemas.microsoft.com/office/drawing/2014/main" id="{96CEBE3C-622F-4EC7-8C99-89029322FAD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769" name="Text Box 171">
          <a:extLst>
            <a:ext uri="{FF2B5EF4-FFF2-40B4-BE49-F238E27FC236}">
              <a16:creationId xmlns:a16="http://schemas.microsoft.com/office/drawing/2014/main" id="{1272BCEE-B80A-49B3-A9A1-9EB746A6B59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6"/>
    <xdr:sp macro="" textlink="">
      <xdr:nvSpPr>
        <xdr:cNvPr id="7770" name="Text Box 172">
          <a:extLst>
            <a:ext uri="{FF2B5EF4-FFF2-40B4-BE49-F238E27FC236}">
              <a16:creationId xmlns:a16="http://schemas.microsoft.com/office/drawing/2014/main" id="{28CECF9B-1DD9-4D22-A7F4-D90F87D028F6}"/>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771" name="Text Box 173">
          <a:extLst>
            <a:ext uri="{FF2B5EF4-FFF2-40B4-BE49-F238E27FC236}">
              <a16:creationId xmlns:a16="http://schemas.microsoft.com/office/drawing/2014/main" id="{AE21B514-3C20-43A5-A6A8-8E31261F073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772" name="Text Box 174">
          <a:extLst>
            <a:ext uri="{FF2B5EF4-FFF2-40B4-BE49-F238E27FC236}">
              <a16:creationId xmlns:a16="http://schemas.microsoft.com/office/drawing/2014/main" id="{D987FDD0-4664-4926-A295-9C6CD05F55E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5"/>
    <xdr:sp macro="" textlink="">
      <xdr:nvSpPr>
        <xdr:cNvPr id="7773" name="Text Box 175">
          <a:extLst>
            <a:ext uri="{FF2B5EF4-FFF2-40B4-BE49-F238E27FC236}">
              <a16:creationId xmlns:a16="http://schemas.microsoft.com/office/drawing/2014/main" id="{F79384B3-36A7-44B2-8361-015D95D33152}"/>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774" name="Text Box 176">
          <a:extLst>
            <a:ext uri="{FF2B5EF4-FFF2-40B4-BE49-F238E27FC236}">
              <a16:creationId xmlns:a16="http://schemas.microsoft.com/office/drawing/2014/main" id="{9F08EE33-6BDE-434D-A3E7-BDB134B95FC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775" name="Text Box 177">
          <a:extLst>
            <a:ext uri="{FF2B5EF4-FFF2-40B4-BE49-F238E27FC236}">
              <a16:creationId xmlns:a16="http://schemas.microsoft.com/office/drawing/2014/main" id="{3F6E3A7D-FD11-40FC-A2A3-9F2A78F55E3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6"/>
    <xdr:sp macro="" textlink="">
      <xdr:nvSpPr>
        <xdr:cNvPr id="7776" name="Text Box 178">
          <a:extLst>
            <a:ext uri="{FF2B5EF4-FFF2-40B4-BE49-F238E27FC236}">
              <a16:creationId xmlns:a16="http://schemas.microsoft.com/office/drawing/2014/main" id="{B2237365-777D-4080-951E-779853812E92}"/>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777" name="Text Box 179">
          <a:extLst>
            <a:ext uri="{FF2B5EF4-FFF2-40B4-BE49-F238E27FC236}">
              <a16:creationId xmlns:a16="http://schemas.microsoft.com/office/drawing/2014/main" id="{70A42704-8554-4C61-9E87-4CF6B89B919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778" name="Text Box 180">
          <a:extLst>
            <a:ext uri="{FF2B5EF4-FFF2-40B4-BE49-F238E27FC236}">
              <a16:creationId xmlns:a16="http://schemas.microsoft.com/office/drawing/2014/main" id="{E37A2B30-AE72-4692-B7A6-BB7F31E61C2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7779" name="Text Box 181">
          <a:extLst>
            <a:ext uri="{FF2B5EF4-FFF2-40B4-BE49-F238E27FC236}">
              <a16:creationId xmlns:a16="http://schemas.microsoft.com/office/drawing/2014/main" id="{96B2BE04-63BE-47C8-AA4E-8FC0A4E405C7}"/>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7780" name="Text Box 182">
          <a:extLst>
            <a:ext uri="{FF2B5EF4-FFF2-40B4-BE49-F238E27FC236}">
              <a16:creationId xmlns:a16="http://schemas.microsoft.com/office/drawing/2014/main" id="{B34A7CC7-6B37-477F-B8D2-543F6756B08B}"/>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7781" name="Text Box 183">
          <a:extLst>
            <a:ext uri="{FF2B5EF4-FFF2-40B4-BE49-F238E27FC236}">
              <a16:creationId xmlns:a16="http://schemas.microsoft.com/office/drawing/2014/main" id="{6E237105-B1EA-4494-B13F-21DEF134C2BF}"/>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7782" name="Text Box 184">
          <a:extLst>
            <a:ext uri="{FF2B5EF4-FFF2-40B4-BE49-F238E27FC236}">
              <a16:creationId xmlns:a16="http://schemas.microsoft.com/office/drawing/2014/main" id="{6D2EF507-46F3-47F5-8E71-D6FF4B914D7D}"/>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7783" name="Text Box 185">
          <a:extLst>
            <a:ext uri="{FF2B5EF4-FFF2-40B4-BE49-F238E27FC236}">
              <a16:creationId xmlns:a16="http://schemas.microsoft.com/office/drawing/2014/main" id="{34260628-9CD1-4DEE-BACE-F82F4CDDC4CF}"/>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7784" name="Text Box 186">
          <a:extLst>
            <a:ext uri="{FF2B5EF4-FFF2-40B4-BE49-F238E27FC236}">
              <a16:creationId xmlns:a16="http://schemas.microsoft.com/office/drawing/2014/main" id="{5830B2FF-E35E-4382-A21C-01DA2936D626}"/>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7785" name="Text Box 187">
          <a:extLst>
            <a:ext uri="{FF2B5EF4-FFF2-40B4-BE49-F238E27FC236}">
              <a16:creationId xmlns:a16="http://schemas.microsoft.com/office/drawing/2014/main" id="{0A0E64B0-93A2-4059-9579-17F90A46164E}"/>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7786" name="Text Box 188">
          <a:extLst>
            <a:ext uri="{FF2B5EF4-FFF2-40B4-BE49-F238E27FC236}">
              <a16:creationId xmlns:a16="http://schemas.microsoft.com/office/drawing/2014/main" id="{C2415FE3-5E16-47F7-876A-DC87F0AB2C59}"/>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7787" name="Text Box 189">
          <a:extLst>
            <a:ext uri="{FF2B5EF4-FFF2-40B4-BE49-F238E27FC236}">
              <a16:creationId xmlns:a16="http://schemas.microsoft.com/office/drawing/2014/main" id="{56317098-4999-45CE-A2F8-0E934C717155}"/>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7788" name="Text Box 190">
          <a:extLst>
            <a:ext uri="{FF2B5EF4-FFF2-40B4-BE49-F238E27FC236}">
              <a16:creationId xmlns:a16="http://schemas.microsoft.com/office/drawing/2014/main" id="{5034144D-F11E-4DF0-AA9D-E806446D4E6F}"/>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7789" name="Text Box 191">
          <a:extLst>
            <a:ext uri="{FF2B5EF4-FFF2-40B4-BE49-F238E27FC236}">
              <a16:creationId xmlns:a16="http://schemas.microsoft.com/office/drawing/2014/main" id="{77B74352-704E-4324-BEAC-4167F23B4854}"/>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7790" name="Text Box 192">
          <a:extLst>
            <a:ext uri="{FF2B5EF4-FFF2-40B4-BE49-F238E27FC236}">
              <a16:creationId xmlns:a16="http://schemas.microsoft.com/office/drawing/2014/main" id="{1833D659-2D1F-476D-9E2C-84FCB6E7FD4B}"/>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7791" name="Text Box 193">
          <a:extLst>
            <a:ext uri="{FF2B5EF4-FFF2-40B4-BE49-F238E27FC236}">
              <a16:creationId xmlns:a16="http://schemas.microsoft.com/office/drawing/2014/main" id="{C442A863-DDA7-4FAE-A942-591ECCCDECAD}"/>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7792" name="Text Box 194">
          <a:extLst>
            <a:ext uri="{FF2B5EF4-FFF2-40B4-BE49-F238E27FC236}">
              <a16:creationId xmlns:a16="http://schemas.microsoft.com/office/drawing/2014/main" id="{3E37FA8E-D452-4649-A4F7-DD7FBF070585}"/>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7793" name="Text Box 195">
          <a:extLst>
            <a:ext uri="{FF2B5EF4-FFF2-40B4-BE49-F238E27FC236}">
              <a16:creationId xmlns:a16="http://schemas.microsoft.com/office/drawing/2014/main" id="{626AD3A9-61AC-4A4E-971A-DE320853CC7E}"/>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7794" name="Text Box 196">
          <a:extLst>
            <a:ext uri="{FF2B5EF4-FFF2-40B4-BE49-F238E27FC236}">
              <a16:creationId xmlns:a16="http://schemas.microsoft.com/office/drawing/2014/main" id="{ECEBA617-0A51-4C84-BA92-686B908558B2}"/>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7795" name="Text Box 197">
          <a:extLst>
            <a:ext uri="{FF2B5EF4-FFF2-40B4-BE49-F238E27FC236}">
              <a16:creationId xmlns:a16="http://schemas.microsoft.com/office/drawing/2014/main" id="{C6161AFE-4CA1-4527-AEEA-9B378CC9CA29}"/>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7796" name="Text Box 198">
          <a:extLst>
            <a:ext uri="{FF2B5EF4-FFF2-40B4-BE49-F238E27FC236}">
              <a16:creationId xmlns:a16="http://schemas.microsoft.com/office/drawing/2014/main" id="{57790E2C-D9D6-475C-99C7-1F190AD5ACF0}"/>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7797" name="Text Box 199">
          <a:extLst>
            <a:ext uri="{FF2B5EF4-FFF2-40B4-BE49-F238E27FC236}">
              <a16:creationId xmlns:a16="http://schemas.microsoft.com/office/drawing/2014/main" id="{CBEB74A5-15B3-4CF1-A6C8-06A123702A77}"/>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7798" name="Text Box 200">
          <a:extLst>
            <a:ext uri="{FF2B5EF4-FFF2-40B4-BE49-F238E27FC236}">
              <a16:creationId xmlns:a16="http://schemas.microsoft.com/office/drawing/2014/main" id="{2B0885A4-3ACC-4419-AEA1-BD78480595AA}"/>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7799" name="Text Box 201">
          <a:extLst>
            <a:ext uri="{FF2B5EF4-FFF2-40B4-BE49-F238E27FC236}">
              <a16:creationId xmlns:a16="http://schemas.microsoft.com/office/drawing/2014/main" id="{7A96559B-15FE-477B-8F56-86D3C4EC0D13}"/>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7800" name="Text Box 202">
          <a:extLst>
            <a:ext uri="{FF2B5EF4-FFF2-40B4-BE49-F238E27FC236}">
              <a16:creationId xmlns:a16="http://schemas.microsoft.com/office/drawing/2014/main" id="{4F6A5084-0D5C-4030-8F3A-A7564E710611}"/>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7801" name="Text Box 203">
          <a:extLst>
            <a:ext uri="{FF2B5EF4-FFF2-40B4-BE49-F238E27FC236}">
              <a16:creationId xmlns:a16="http://schemas.microsoft.com/office/drawing/2014/main" id="{92CCD97D-31CD-4A6B-A36A-589EE622A2A9}"/>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7802" name="Text Box 204">
          <a:extLst>
            <a:ext uri="{FF2B5EF4-FFF2-40B4-BE49-F238E27FC236}">
              <a16:creationId xmlns:a16="http://schemas.microsoft.com/office/drawing/2014/main" id="{65A68876-FD33-42BD-80EB-81ED90C59E2B}"/>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7803" name="Text Box 205">
          <a:extLst>
            <a:ext uri="{FF2B5EF4-FFF2-40B4-BE49-F238E27FC236}">
              <a16:creationId xmlns:a16="http://schemas.microsoft.com/office/drawing/2014/main" id="{EE9F9474-AD37-4BAB-9DAE-C0FD0494CCFC}"/>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7804" name="Text Box 206">
          <a:extLst>
            <a:ext uri="{FF2B5EF4-FFF2-40B4-BE49-F238E27FC236}">
              <a16:creationId xmlns:a16="http://schemas.microsoft.com/office/drawing/2014/main" id="{0F3CD084-4C0C-46E7-9B37-63897B9C0EC7}"/>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7805" name="Text Box 207">
          <a:extLst>
            <a:ext uri="{FF2B5EF4-FFF2-40B4-BE49-F238E27FC236}">
              <a16:creationId xmlns:a16="http://schemas.microsoft.com/office/drawing/2014/main" id="{B479A67E-CD0E-4241-8E65-FE492B478EF5}"/>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3"/>
    <xdr:sp macro="" textlink="">
      <xdr:nvSpPr>
        <xdr:cNvPr id="7806" name="Text Box 208">
          <a:extLst>
            <a:ext uri="{FF2B5EF4-FFF2-40B4-BE49-F238E27FC236}">
              <a16:creationId xmlns:a16="http://schemas.microsoft.com/office/drawing/2014/main" id="{630D8078-E05C-4FC9-A8A1-9BD67BB9FC96}"/>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5"/>
    <xdr:sp macro="" textlink="">
      <xdr:nvSpPr>
        <xdr:cNvPr id="7807" name="Text Box 209">
          <a:extLst>
            <a:ext uri="{FF2B5EF4-FFF2-40B4-BE49-F238E27FC236}">
              <a16:creationId xmlns:a16="http://schemas.microsoft.com/office/drawing/2014/main" id="{69923685-DF18-4DF0-9782-4DEF0E40A98F}"/>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808" name="Text Box 210">
          <a:extLst>
            <a:ext uri="{FF2B5EF4-FFF2-40B4-BE49-F238E27FC236}">
              <a16:creationId xmlns:a16="http://schemas.microsoft.com/office/drawing/2014/main" id="{C94B4A2C-1FBA-4DEF-A20B-54C529B0D77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809" name="Text Box 211">
          <a:extLst>
            <a:ext uri="{FF2B5EF4-FFF2-40B4-BE49-F238E27FC236}">
              <a16:creationId xmlns:a16="http://schemas.microsoft.com/office/drawing/2014/main" id="{733C8129-9BE3-4EE4-BDC0-24BFB97131D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5"/>
    <xdr:sp macro="" textlink="">
      <xdr:nvSpPr>
        <xdr:cNvPr id="7810" name="Text Box 212">
          <a:extLst>
            <a:ext uri="{FF2B5EF4-FFF2-40B4-BE49-F238E27FC236}">
              <a16:creationId xmlns:a16="http://schemas.microsoft.com/office/drawing/2014/main" id="{23F0BAA6-53E0-4E09-AA85-30DD87D86B50}"/>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811" name="Text Box 213">
          <a:extLst>
            <a:ext uri="{FF2B5EF4-FFF2-40B4-BE49-F238E27FC236}">
              <a16:creationId xmlns:a16="http://schemas.microsoft.com/office/drawing/2014/main" id="{329B8C87-52D8-427D-B6D6-03020D9265A8}"/>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812" name="Text Box 214">
          <a:extLst>
            <a:ext uri="{FF2B5EF4-FFF2-40B4-BE49-F238E27FC236}">
              <a16:creationId xmlns:a16="http://schemas.microsoft.com/office/drawing/2014/main" id="{B479B2B8-FF72-4DDF-A2D1-42B3097F74F8}"/>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5"/>
    <xdr:sp macro="" textlink="">
      <xdr:nvSpPr>
        <xdr:cNvPr id="7813" name="Text Box 215">
          <a:extLst>
            <a:ext uri="{FF2B5EF4-FFF2-40B4-BE49-F238E27FC236}">
              <a16:creationId xmlns:a16="http://schemas.microsoft.com/office/drawing/2014/main" id="{ED2F0C46-CF66-4270-8AC1-B0F337955751}"/>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814" name="Text Box 216">
          <a:extLst>
            <a:ext uri="{FF2B5EF4-FFF2-40B4-BE49-F238E27FC236}">
              <a16:creationId xmlns:a16="http://schemas.microsoft.com/office/drawing/2014/main" id="{A1A5B19B-B863-4A9B-B37C-8466E28C591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815" name="Text Box 217">
          <a:extLst>
            <a:ext uri="{FF2B5EF4-FFF2-40B4-BE49-F238E27FC236}">
              <a16:creationId xmlns:a16="http://schemas.microsoft.com/office/drawing/2014/main" id="{A2E418B4-78E6-47A8-ADEB-B3A9A3EB055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5"/>
    <xdr:sp macro="" textlink="">
      <xdr:nvSpPr>
        <xdr:cNvPr id="7816" name="Text Box 218">
          <a:extLst>
            <a:ext uri="{FF2B5EF4-FFF2-40B4-BE49-F238E27FC236}">
              <a16:creationId xmlns:a16="http://schemas.microsoft.com/office/drawing/2014/main" id="{40BB507D-6257-4092-B5BB-CA3D454C19EF}"/>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817" name="Text Box 219">
          <a:extLst>
            <a:ext uri="{FF2B5EF4-FFF2-40B4-BE49-F238E27FC236}">
              <a16:creationId xmlns:a16="http://schemas.microsoft.com/office/drawing/2014/main" id="{3D6DDDE2-37D0-494E-83ED-2EAB92F0F6F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818" name="Text Box 220">
          <a:extLst>
            <a:ext uri="{FF2B5EF4-FFF2-40B4-BE49-F238E27FC236}">
              <a16:creationId xmlns:a16="http://schemas.microsoft.com/office/drawing/2014/main" id="{5B58994F-8B3E-4C58-A1FE-367E51311BD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4"/>
    <xdr:sp macro="" textlink="">
      <xdr:nvSpPr>
        <xdr:cNvPr id="7819" name="Text Box 221">
          <a:extLst>
            <a:ext uri="{FF2B5EF4-FFF2-40B4-BE49-F238E27FC236}">
              <a16:creationId xmlns:a16="http://schemas.microsoft.com/office/drawing/2014/main" id="{30C86632-ADCC-42A6-A2BE-A45BC96D60F2}"/>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820" name="Text Box 222">
          <a:extLst>
            <a:ext uri="{FF2B5EF4-FFF2-40B4-BE49-F238E27FC236}">
              <a16:creationId xmlns:a16="http://schemas.microsoft.com/office/drawing/2014/main" id="{3BA4A110-4CB8-415B-9C64-DE5442ABE5D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821" name="Text Box 223">
          <a:extLst>
            <a:ext uri="{FF2B5EF4-FFF2-40B4-BE49-F238E27FC236}">
              <a16:creationId xmlns:a16="http://schemas.microsoft.com/office/drawing/2014/main" id="{2ADB6C72-1293-4888-9159-B9085507784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4"/>
    <xdr:sp macro="" textlink="">
      <xdr:nvSpPr>
        <xdr:cNvPr id="7822" name="Text Box 224">
          <a:extLst>
            <a:ext uri="{FF2B5EF4-FFF2-40B4-BE49-F238E27FC236}">
              <a16:creationId xmlns:a16="http://schemas.microsoft.com/office/drawing/2014/main" id="{1489043E-AF68-4BF5-AAD4-80C7776B3198}"/>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823" name="Text Box 225">
          <a:extLst>
            <a:ext uri="{FF2B5EF4-FFF2-40B4-BE49-F238E27FC236}">
              <a16:creationId xmlns:a16="http://schemas.microsoft.com/office/drawing/2014/main" id="{D573C879-C7C0-462F-B522-5C4C6753FA28}"/>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824" name="Text Box 226">
          <a:extLst>
            <a:ext uri="{FF2B5EF4-FFF2-40B4-BE49-F238E27FC236}">
              <a16:creationId xmlns:a16="http://schemas.microsoft.com/office/drawing/2014/main" id="{509DC4C6-E3D8-4777-BF9C-268FA9BE7FB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4"/>
    <xdr:sp macro="" textlink="">
      <xdr:nvSpPr>
        <xdr:cNvPr id="7825" name="Text Box 227">
          <a:extLst>
            <a:ext uri="{FF2B5EF4-FFF2-40B4-BE49-F238E27FC236}">
              <a16:creationId xmlns:a16="http://schemas.microsoft.com/office/drawing/2014/main" id="{ACB0C895-9867-41BF-810B-924D17BFBA6B}"/>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4"/>
    <xdr:sp macro="" textlink="">
      <xdr:nvSpPr>
        <xdr:cNvPr id="7826" name="Text Box 228">
          <a:extLst>
            <a:ext uri="{FF2B5EF4-FFF2-40B4-BE49-F238E27FC236}">
              <a16:creationId xmlns:a16="http://schemas.microsoft.com/office/drawing/2014/main" id="{AB5EFF40-66CE-41B5-927D-4546F2031DBB}"/>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827" name="Text Box 229">
          <a:extLst>
            <a:ext uri="{FF2B5EF4-FFF2-40B4-BE49-F238E27FC236}">
              <a16:creationId xmlns:a16="http://schemas.microsoft.com/office/drawing/2014/main" id="{20C251BA-E8B2-42A3-9E16-BD7E73373C9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828" name="Text Box 230">
          <a:extLst>
            <a:ext uri="{FF2B5EF4-FFF2-40B4-BE49-F238E27FC236}">
              <a16:creationId xmlns:a16="http://schemas.microsoft.com/office/drawing/2014/main" id="{492E1A61-3EE3-449B-BAC3-CFC8CC7E779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4"/>
    <xdr:sp macro="" textlink="">
      <xdr:nvSpPr>
        <xdr:cNvPr id="7829" name="Text Box 231">
          <a:extLst>
            <a:ext uri="{FF2B5EF4-FFF2-40B4-BE49-F238E27FC236}">
              <a16:creationId xmlns:a16="http://schemas.microsoft.com/office/drawing/2014/main" id="{93890844-16CC-466D-BAAF-C5B92DF2B7C1}"/>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830" name="Text Box 232">
          <a:extLst>
            <a:ext uri="{FF2B5EF4-FFF2-40B4-BE49-F238E27FC236}">
              <a16:creationId xmlns:a16="http://schemas.microsoft.com/office/drawing/2014/main" id="{6C2EBE35-79BD-4F7E-B5BB-77F806AC624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831" name="Text Box 233">
          <a:extLst>
            <a:ext uri="{FF2B5EF4-FFF2-40B4-BE49-F238E27FC236}">
              <a16:creationId xmlns:a16="http://schemas.microsoft.com/office/drawing/2014/main" id="{BE7A9374-8F97-4675-92CC-2625A8BFFFE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4"/>
    <xdr:sp macro="" textlink="">
      <xdr:nvSpPr>
        <xdr:cNvPr id="7832" name="Text Box 234">
          <a:extLst>
            <a:ext uri="{FF2B5EF4-FFF2-40B4-BE49-F238E27FC236}">
              <a16:creationId xmlns:a16="http://schemas.microsoft.com/office/drawing/2014/main" id="{B738680E-53FC-4B68-B694-7281F641DEA7}"/>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833" name="Text Box 235">
          <a:extLst>
            <a:ext uri="{FF2B5EF4-FFF2-40B4-BE49-F238E27FC236}">
              <a16:creationId xmlns:a16="http://schemas.microsoft.com/office/drawing/2014/main" id="{54469003-3994-4403-B695-19737B621F4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834" name="Text Box 236">
          <a:extLst>
            <a:ext uri="{FF2B5EF4-FFF2-40B4-BE49-F238E27FC236}">
              <a16:creationId xmlns:a16="http://schemas.microsoft.com/office/drawing/2014/main" id="{DAA2AEF5-097E-4CEA-AC20-7EF3705ED0C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4"/>
    <xdr:sp macro="" textlink="">
      <xdr:nvSpPr>
        <xdr:cNvPr id="7835" name="Text Box 237">
          <a:extLst>
            <a:ext uri="{FF2B5EF4-FFF2-40B4-BE49-F238E27FC236}">
              <a16:creationId xmlns:a16="http://schemas.microsoft.com/office/drawing/2014/main" id="{6D954C96-23C7-4A44-A83B-80E4E5AB209F}"/>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5"/>
    <xdr:sp macro="" textlink="">
      <xdr:nvSpPr>
        <xdr:cNvPr id="7836" name="Text Box 238">
          <a:extLst>
            <a:ext uri="{FF2B5EF4-FFF2-40B4-BE49-F238E27FC236}">
              <a16:creationId xmlns:a16="http://schemas.microsoft.com/office/drawing/2014/main" id="{256285DF-BFC1-40E2-A8FA-C46393562B0F}"/>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837" name="Text Box 239">
          <a:extLst>
            <a:ext uri="{FF2B5EF4-FFF2-40B4-BE49-F238E27FC236}">
              <a16:creationId xmlns:a16="http://schemas.microsoft.com/office/drawing/2014/main" id="{07EAA9BC-8C67-4C2C-9785-BD4B108AB3F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838" name="Text Box 240">
          <a:extLst>
            <a:ext uri="{FF2B5EF4-FFF2-40B4-BE49-F238E27FC236}">
              <a16:creationId xmlns:a16="http://schemas.microsoft.com/office/drawing/2014/main" id="{215D5911-B5F1-4C42-A544-24B43BA3B23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5"/>
    <xdr:sp macro="" textlink="">
      <xdr:nvSpPr>
        <xdr:cNvPr id="7839" name="Text Box 241">
          <a:extLst>
            <a:ext uri="{FF2B5EF4-FFF2-40B4-BE49-F238E27FC236}">
              <a16:creationId xmlns:a16="http://schemas.microsoft.com/office/drawing/2014/main" id="{03661EDC-253E-4CC2-BA54-77F5156DFDF2}"/>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840" name="Text Box 242">
          <a:extLst>
            <a:ext uri="{FF2B5EF4-FFF2-40B4-BE49-F238E27FC236}">
              <a16:creationId xmlns:a16="http://schemas.microsoft.com/office/drawing/2014/main" id="{F696D662-1B8A-45F3-B368-00C824D108C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841" name="Text Box 243">
          <a:extLst>
            <a:ext uri="{FF2B5EF4-FFF2-40B4-BE49-F238E27FC236}">
              <a16:creationId xmlns:a16="http://schemas.microsoft.com/office/drawing/2014/main" id="{84BEC28E-2F0C-4A14-94FE-9533F968C258}"/>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5"/>
    <xdr:sp macro="" textlink="">
      <xdr:nvSpPr>
        <xdr:cNvPr id="7842" name="Text Box 244">
          <a:extLst>
            <a:ext uri="{FF2B5EF4-FFF2-40B4-BE49-F238E27FC236}">
              <a16:creationId xmlns:a16="http://schemas.microsoft.com/office/drawing/2014/main" id="{567C6D89-2578-4D4A-9C77-B6237161D28C}"/>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843" name="Text Box 245">
          <a:extLst>
            <a:ext uri="{FF2B5EF4-FFF2-40B4-BE49-F238E27FC236}">
              <a16:creationId xmlns:a16="http://schemas.microsoft.com/office/drawing/2014/main" id="{1E88EAE8-03A4-4C1F-A625-7B5F5038DCD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844" name="Text Box 246">
          <a:extLst>
            <a:ext uri="{FF2B5EF4-FFF2-40B4-BE49-F238E27FC236}">
              <a16:creationId xmlns:a16="http://schemas.microsoft.com/office/drawing/2014/main" id="{FCD1E616-03BA-4B54-8CBD-B9658EE1D81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5"/>
    <xdr:sp macro="" textlink="">
      <xdr:nvSpPr>
        <xdr:cNvPr id="7845" name="Text Box 247">
          <a:extLst>
            <a:ext uri="{FF2B5EF4-FFF2-40B4-BE49-F238E27FC236}">
              <a16:creationId xmlns:a16="http://schemas.microsoft.com/office/drawing/2014/main" id="{A4C85928-C165-4C62-9D43-56707C2E8369}"/>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4"/>
    <xdr:sp macro="" textlink="">
      <xdr:nvSpPr>
        <xdr:cNvPr id="7846" name="Text Box 248">
          <a:extLst>
            <a:ext uri="{FF2B5EF4-FFF2-40B4-BE49-F238E27FC236}">
              <a16:creationId xmlns:a16="http://schemas.microsoft.com/office/drawing/2014/main" id="{A898024A-F8B0-4B96-B61A-FC9EF408967A}"/>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847" name="Text Box 249">
          <a:extLst>
            <a:ext uri="{FF2B5EF4-FFF2-40B4-BE49-F238E27FC236}">
              <a16:creationId xmlns:a16="http://schemas.microsoft.com/office/drawing/2014/main" id="{22695EDC-BFBD-479A-8E35-066A1F500EB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848" name="Text Box 250">
          <a:extLst>
            <a:ext uri="{FF2B5EF4-FFF2-40B4-BE49-F238E27FC236}">
              <a16:creationId xmlns:a16="http://schemas.microsoft.com/office/drawing/2014/main" id="{63C9C674-A26F-4E5B-86E3-3A8D9EC50B9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4"/>
    <xdr:sp macro="" textlink="">
      <xdr:nvSpPr>
        <xdr:cNvPr id="7849" name="Text Box 251">
          <a:extLst>
            <a:ext uri="{FF2B5EF4-FFF2-40B4-BE49-F238E27FC236}">
              <a16:creationId xmlns:a16="http://schemas.microsoft.com/office/drawing/2014/main" id="{240754D3-8463-4DFB-8E2C-07F9EB754316}"/>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850" name="Text Box 252">
          <a:extLst>
            <a:ext uri="{FF2B5EF4-FFF2-40B4-BE49-F238E27FC236}">
              <a16:creationId xmlns:a16="http://schemas.microsoft.com/office/drawing/2014/main" id="{65DAFF86-BB38-4E5B-9099-49DC4753597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851" name="Text Box 253">
          <a:extLst>
            <a:ext uri="{FF2B5EF4-FFF2-40B4-BE49-F238E27FC236}">
              <a16:creationId xmlns:a16="http://schemas.microsoft.com/office/drawing/2014/main" id="{D4AE6E53-D4C9-4EAC-9283-563BEDFDD9D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4"/>
    <xdr:sp macro="" textlink="">
      <xdr:nvSpPr>
        <xdr:cNvPr id="7852" name="Text Box 254">
          <a:extLst>
            <a:ext uri="{FF2B5EF4-FFF2-40B4-BE49-F238E27FC236}">
              <a16:creationId xmlns:a16="http://schemas.microsoft.com/office/drawing/2014/main" id="{E64032A8-33CE-4271-9223-ADA84F5083A1}"/>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853" name="Text Box 255">
          <a:extLst>
            <a:ext uri="{FF2B5EF4-FFF2-40B4-BE49-F238E27FC236}">
              <a16:creationId xmlns:a16="http://schemas.microsoft.com/office/drawing/2014/main" id="{4B749718-762D-4173-8018-13EC68B61E1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854" name="Text Box 256">
          <a:extLst>
            <a:ext uri="{FF2B5EF4-FFF2-40B4-BE49-F238E27FC236}">
              <a16:creationId xmlns:a16="http://schemas.microsoft.com/office/drawing/2014/main" id="{E5CB4F6E-AFAD-4514-BD41-B1ABF652C79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4"/>
    <xdr:sp macro="" textlink="">
      <xdr:nvSpPr>
        <xdr:cNvPr id="7855" name="Text Box 257">
          <a:extLst>
            <a:ext uri="{FF2B5EF4-FFF2-40B4-BE49-F238E27FC236}">
              <a16:creationId xmlns:a16="http://schemas.microsoft.com/office/drawing/2014/main" id="{72F15BDB-754F-494A-A82A-A85C5ACB703A}"/>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6"/>
    <xdr:sp macro="" textlink="">
      <xdr:nvSpPr>
        <xdr:cNvPr id="7856" name="Text Box 258">
          <a:extLst>
            <a:ext uri="{FF2B5EF4-FFF2-40B4-BE49-F238E27FC236}">
              <a16:creationId xmlns:a16="http://schemas.microsoft.com/office/drawing/2014/main" id="{1B8D9D39-D202-4AA2-8344-4F4A07A35725}"/>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857" name="Text Box 259">
          <a:extLst>
            <a:ext uri="{FF2B5EF4-FFF2-40B4-BE49-F238E27FC236}">
              <a16:creationId xmlns:a16="http://schemas.microsoft.com/office/drawing/2014/main" id="{95B259F0-5B07-4089-935F-0941CAA356F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858" name="Text Box 260">
          <a:extLst>
            <a:ext uri="{FF2B5EF4-FFF2-40B4-BE49-F238E27FC236}">
              <a16:creationId xmlns:a16="http://schemas.microsoft.com/office/drawing/2014/main" id="{80F76967-1D95-4FD3-A0BD-3711F04A9F9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6"/>
    <xdr:sp macro="" textlink="">
      <xdr:nvSpPr>
        <xdr:cNvPr id="7859" name="Text Box 261">
          <a:extLst>
            <a:ext uri="{FF2B5EF4-FFF2-40B4-BE49-F238E27FC236}">
              <a16:creationId xmlns:a16="http://schemas.microsoft.com/office/drawing/2014/main" id="{E1D53947-2C91-4E66-ACE2-3B0DF4592310}"/>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860" name="Text Box 262">
          <a:extLst>
            <a:ext uri="{FF2B5EF4-FFF2-40B4-BE49-F238E27FC236}">
              <a16:creationId xmlns:a16="http://schemas.microsoft.com/office/drawing/2014/main" id="{82D76F3A-AA23-4CD8-9AFB-B9A988B3667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861" name="Text Box 263">
          <a:extLst>
            <a:ext uri="{FF2B5EF4-FFF2-40B4-BE49-F238E27FC236}">
              <a16:creationId xmlns:a16="http://schemas.microsoft.com/office/drawing/2014/main" id="{3EAA856B-FCE8-4B8E-ADAB-843AD455C29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6"/>
    <xdr:sp macro="" textlink="">
      <xdr:nvSpPr>
        <xdr:cNvPr id="7862" name="Text Box 264">
          <a:extLst>
            <a:ext uri="{FF2B5EF4-FFF2-40B4-BE49-F238E27FC236}">
              <a16:creationId xmlns:a16="http://schemas.microsoft.com/office/drawing/2014/main" id="{EAFDC914-1FAD-4ABA-8284-FD8A4EB349AF}"/>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863" name="Text Box 265">
          <a:extLst>
            <a:ext uri="{FF2B5EF4-FFF2-40B4-BE49-F238E27FC236}">
              <a16:creationId xmlns:a16="http://schemas.microsoft.com/office/drawing/2014/main" id="{C6DCFA9A-0E11-41BB-9AA5-B012FF01579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864" name="Text Box 266">
          <a:extLst>
            <a:ext uri="{FF2B5EF4-FFF2-40B4-BE49-F238E27FC236}">
              <a16:creationId xmlns:a16="http://schemas.microsoft.com/office/drawing/2014/main" id="{2C575EFE-A847-44EF-88C2-91289535465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6"/>
    <xdr:sp macro="" textlink="">
      <xdr:nvSpPr>
        <xdr:cNvPr id="7865" name="Text Box 267">
          <a:extLst>
            <a:ext uri="{FF2B5EF4-FFF2-40B4-BE49-F238E27FC236}">
              <a16:creationId xmlns:a16="http://schemas.microsoft.com/office/drawing/2014/main" id="{454F8A43-CD1B-472E-B634-1E34596B8E78}"/>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5"/>
    <xdr:sp macro="" textlink="">
      <xdr:nvSpPr>
        <xdr:cNvPr id="7866" name="Text Box 268">
          <a:extLst>
            <a:ext uri="{FF2B5EF4-FFF2-40B4-BE49-F238E27FC236}">
              <a16:creationId xmlns:a16="http://schemas.microsoft.com/office/drawing/2014/main" id="{26B803A9-56FE-4D20-83FD-F920C4D93B00}"/>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867" name="Text Box 269">
          <a:extLst>
            <a:ext uri="{FF2B5EF4-FFF2-40B4-BE49-F238E27FC236}">
              <a16:creationId xmlns:a16="http://schemas.microsoft.com/office/drawing/2014/main" id="{3497C8DD-3C61-40F6-9094-59E9A4F1305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868" name="Text Box 270">
          <a:extLst>
            <a:ext uri="{FF2B5EF4-FFF2-40B4-BE49-F238E27FC236}">
              <a16:creationId xmlns:a16="http://schemas.microsoft.com/office/drawing/2014/main" id="{005497F3-CBE0-4B0C-834F-E660BC35216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5"/>
    <xdr:sp macro="" textlink="">
      <xdr:nvSpPr>
        <xdr:cNvPr id="7869" name="Text Box 271">
          <a:extLst>
            <a:ext uri="{FF2B5EF4-FFF2-40B4-BE49-F238E27FC236}">
              <a16:creationId xmlns:a16="http://schemas.microsoft.com/office/drawing/2014/main" id="{32296340-2739-4201-B505-1C63412F43D4}"/>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870" name="Text Box 272">
          <a:extLst>
            <a:ext uri="{FF2B5EF4-FFF2-40B4-BE49-F238E27FC236}">
              <a16:creationId xmlns:a16="http://schemas.microsoft.com/office/drawing/2014/main" id="{99465C62-3EC0-409B-9AFC-8F2BBA96C64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871" name="Text Box 273">
          <a:extLst>
            <a:ext uri="{FF2B5EF4-FFF2-40B4-BE49-F238E27FC236}">
              <a16:creationId xmlns:a16="http://schemas.microsoft.com/office/drawing/2014/main" id="{F05CC9DA-020D-426E-BB9F-D76B98789B0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5"/>
    <xdr:sp macro="" textlink="">
      <xdr:nvSpPr>
        <xdr:cNvPr id="7872" name="Text Box 274">
          <a:extLst>
            <a:ext uri="{FF2B5EF4-FFF2-40B4-BE49-F238E27FC236}">
              <a16:creationId xmlns:a16="http://schemas.microsoft.com/office/drawing/2014/main" id="{2CD2C47E-4BF2-4C06-9F0C-2D61600B07AD}"/>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873" name="Text Box 275">
          <a:extLst>
            <a:ext uri="{FF2B5EF4-FFF2-40B4-BE49-F238E27FC236}">
              <a16:creationId xmlns:a16="http://schemas.microsoft.com/office/drawing/2014/main" id="{D9D2CC76-C90C-4132-8A3B-2583103D1ED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874" name="Text Box 276">
          <a:extLst>
            <a:ext uri="{FF2B5EF4-FFF2-40B4-BE49-F238E27FC236}">
              <a16:creationId xmlns:a16="http://schemas.microsoft.com/office/drawing/2014/main" id="{97020581-A6FE-48DD-B232-688CB71C6E0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5"/>
    <xdr:sp macro="" textlink="">
      <xdr:nvSpPr>
        <xdr:cNvPr id="7875" name="Text Box 277">
          <a:extLst>
            <a:ext uri="{FF2B5EF4-FFF2-40B4-BE49-F238E27FC236}">
              <a16:creationId xmlns:a16="http://schemas.microsoft.com/office/drawing/2014/main" id="{E2A54A1A-32AF-403E-8B21-0BE79A2F347A}"/>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6"/>
    <xdr:sp macro="" textlink="">
      <xdr:nvSpPr>
        <xdr:cNvPr id="7876" name="Text Box 278">
          <a:extLst>
            <a:ext uri="{FF2B5EF4-FFF2-40B4-BE49-F238E27FC236}">
              <a16:creationId xmlns:a16="http://schemas.microsoft.com/office/drawing/2014/main" id="{14F4CC2F-3D19-44D2-8634-3FD4AEFCDA24}"/>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877" name="Text Box 279">
          <a:extLst>
            <a:ext uri="{FF2B5EF4-FFF2-40B4-BE49-F238E27FC236}">
              <a16:creationId xmlns:a16="http://schemas.microsoft.com/office/drawing/2014/main" id="{6796FF20-4C21-4B00-B8F9-7BD9210BB2F8}"/>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878" name="Text Box 280">
          <a:extLst>
            <a:ext uri="{FF2B5EF4-FFF2-40B4-BE49-F238E27FC236}">
              <a16:creationId xmlns:a16="http://schemas.microsoft.com/office/drawing/2014/main" id="{B311184E-2E50-401C-936A-881D79136E2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6"/>
    <xdr:sp macro="" textlink="">
      <xdr:nvSpPr>
        <xdr:cNvPr id="7879" name="Text Box 281">
          <a:extLst>
            <a:ext uri="{FF2B5EF4-FFF2-40B4-BE49-F238E27FC236}">
              <a16:creationId xmlns:a16="http://schemas.microsoft.com/office/drawing/2014/main" id="{0EF4C4F7-29E0-44FD-997A-FFB20C8005D2}"/>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880" name="Text Box 282">
          <a:extLst>
            <a:ext uri="{FF2B5EF4-FFF2-40B4-BE49-F238E27FC236}">
              <a16:creationId xmlns:a16="http://schemas.microsoft.com/office/drawing/2014/main" id="{B686219F-3776-43E6-94DC-A3E3C677800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881" name="Text Box 283">
          <a:extLst>
            <a:ext uri="{FF2B5EF4-FFF2-40B4-BE49-F238E27FC236}">
              <a16:creationId xmlns:a16="http://schemas.microsoft.com/office/drawing/2014/main" id="{95B703D5-E677-4BA5-B74B-8F39D73D49B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6"/>
    <xdr:sp macro="" textlink="">
      <xdr:nvSpPr>
        <xdr:cNvPr id="7882" name="Text Box 284">
          <a:extLst>
            <a:ext uri="{FF2B5EF4-FFF2-40B4-BE49-F238E27FC236}">
              <a16:creationId xmlns:a16="http://schemas.microsoft.com/office/drawing/2014/main" id="{2CB3D9B1-7F16-4A0C-AB81-C05C7588AFF0}"/>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883" name="Text Box 285">
          <a:extLst>
            <a:ext uri="{FF2B5EF4-FFF2-40B4-BE49-F238E27FC236}">
              <a16:creationId xmlns:a16="http://schemas.microsoft.com/office/drawing/2014/main" id="{A8A6CD92-1EF3-4170-B00D-88F7BF9EC06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884" name="Text Box 286">
          <a:extLst>
            <a:ext uri="{FF2B5EF4-FFF2-40B4-BE49-F238E27FC236}">
              <a16:creationId xmlns:a16="http://schemas.microsoft.com/office/drawing/2014/main" id="{7ADDCF77-49D9-4E7D-B8CC-0E07C44649E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6"/>
    <xdr:sp macro="" textlink="">
      <xdr:nvSpPr>
        <xdr:cNvPr id="7885" name="Text Box 287">
          <a:extLst>
            <a:ext uri="{FF2B5EF4-FFF2-40B4-BE49-F238E27FC236}">
              <a16:creationId xmlns:a16="http://schemas.microsoft.com/office/drawing/2014/main" id="{44C328F8-B570-4890-9633-C3C215D2B9E2}"/>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886" name="Text Box 288">
          <a:extLst>
            <a:ext uri="{FF2B5EF4-FFF2-40B4-BE49-F238E27FC236}">
              <a16:creationId xmlns:a16="http://schemas.microsoft.com/office/drawing/2014/main" id="{218D55C4-E426-4A04-AE18-C267831EC17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887" name="Text Box 289">
          <a:extLst>
            <a:ext uri="{FF2B5EF4-FFF2-40B4-BE49-F238E27FC236}">
              <a16:creationId xmlns:a16="http://schemas.microsoft.com/office/drawing/2014/main" id="{EAAE68FA-D29F-4A71-A56C-674C3EBEFB1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6"/>
    <xdr:sp macro="" textlink="">
      <xdr:nvSpPr>
        <xdr:cNvPr id="7888" name="Text Box 290">
          <a:extLst>
            <a:ext uri="{FF2B5EF4-FFF2-40B4-BE49-F238E27FC236}">
              <a16:creationId xmlns:a16="http://schemas.microsoft.com/office/drawing/2014/main" id="{22CF846C-4DB2-49D9-8229-9F6D96D2BB2D}"/>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889" name="Text Box 291">
          <a:extLst>
            <a:ext uri="{FF2B5EF4-FFF2-40B4-BE49-F238E27FC236}">
              <a16:creationId xmlns:a16="http://schemas.microsoft.com/office/drawing/2014/main" id="{86595A71-C767-49A0-8EB1-063C1AA2314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890" name="Text Box 292">
          <a:extLst>
            <a:ext uri="{FF2B5EF4-FFF2-40B4-BE49-F238E27FC236}">
              <a16:creationId xmlns:a16="http://schemas.microsoft.com/office/drawing/2014/main" id="{6788350C-C1C4-402F-B41D-D8679C3F03D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6"/>
    <xdr:sp macro="" textlink="">
      <xdr:nvSpPr>
        <xdr:cNvPr id="7891" name="Text Box 293">
          <a:extLst>
            <a:ext uri="{FF2B5EF4-FFF2-40B4-BE49-F238E27FC236}">
              <a16:creationId xmlns:a16="http://schemas.microsoft.com/office/drawing/2014/main" id="{B8B8ABC4-C57B-4419-AA12-A8646E307C27}"/>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892" name="Text Box 294">
          <a:extLst>
            <a:ext uri="{FF2B5EF4-FFF2-40B4-BE49-F238E27FC236}">
              <a16:creationId xmlns:a16="http://schemas.microsoft.com/office/drawing/2014/main" id="{FB8C0C9D-652F-4598-B613-76FFAE7BCE3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893" name="Text Box 295">
          <a:extLst>
            <a:ext uri="{FF2B5EF4-FFF2-40B4-BE49-F238E27FC236}">
              <a16:creationId xmlns:a16="http://schemas.microsoft.com/office/drawing/2014/main" id="{67163423-928B-4E76-97B1-FC2AD26AF91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6"/>
    <xdr:sp macro="" textlink="">
      <xdr:nvSpPr>
        <xdr:cNvPr id="7894" name="Text Box 296">
          <a:extLst>
            <a:ext uri="{FF2B5EF4-FFF2-40B4-BE49-F238E27FC236}">
              <a16:creationId xmlns:a16="http://schemas.microsoft.com/office/drawing/2014/main" id="{2367B650-47A0-41BA-B586-9CC40B8A0464}"/>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6"/>
    <xdr:sp macro="" textlink="">
      <xdr:nvSpPr>
        <xdr:cNvPr id="7895" name="Text Box 297">
          <a:extLst>
            <a:ext uri="{FF2B5EF4-FFF2-40B4-BE49-F238E27FC236}">
              <a16:creationId xmlns:a16="http://schemas.microsoft.com/office/drawing/2014/main" id="{1C86368C-1471-4D93-A2AD-D8140530B2FA}"/>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896" name="Text Box 298">
          <a:extLst>
            <a:ext uri="{FF2B5EF4-FFF2-40B4-BE49-F238E27FC236}">
              <a16:creationId xmlns:a16="http://schemas.microsoft.com/office/drawing/2014/main" id="{76679C72-DAF8-4EFA-A050-2D229048A94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897" name="Text Box 299">
          <a:extLst>
            <a:ext uri="{FF2B5EF4-FFF2-40B4-BE49-F238E27FC236}">
              <a16:creationId xmlns:a16="http://schemas.microsoft.com/office/drawing/2014/main" id="{3FC30C6D-FF4F-4D52-9BC7-41E0E871A10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6"/>
    <xdr:sp macro="" textlink="">
      <xdr:nvSpPr>
        <xdr:cNvPr id="7898" name="Text Box 300">
          <a:extLst>
            <a:ext uri="{FF2B5EF4-FFF2-40B4-BE49-F238E27FC236}">
              <a16:creationId xmlns:a16="http://schemas.microsoft.com/office/drawing/2014/main" id="{9297B35D-EE9C-43D8-B6E2-5378528C9E3A}"/>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899" name="Text Box 301">
          <a:extLst>
            <a:ext uri="{FF2B5EF4-FFF2-40B4-BE49-F238E27FC236}">
              <a16:creationId xmlns:a16="http://schemas.microsoft.com/office/drawing/2014/main" id="{ACE18981-3718-4E7F-94A7-02A96FE9D65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900" name="Text Box 302">
          <a:extLst>
            <a:ext uri="{FF2B5EF4-FFF2-40B4-BE49-F238E27FC236}">
              <a16:creationId xmlns:a16="http://schemas.microsoft.com/office/drawing/2014/main" id="{BCCAD841-6861-412B-96E3-3AB3334A5FE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6"/>
    <xdr:sp macro="" textlink="">
      <xdr:nvSpPr>
        <xdr:cNvPr id="7901" name="Text Box 303">
          <a:extLst>
            <a:ext uri="{FF2B5EF4-FFF2-40B4-BE49-F238E27FC236}">
              <a16:creationId xmlns:a16="http://schemas.microsoft.com/office/drawing/2014/main" id="{EB1086F2-008E-4D1A-B6E9-D486A3E2CD7B}"/>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902" name="Text Box 304">
          <a:extLst>
            <a:ext uri="{FF2B5EF4-FFF2-40B4-BE49-F238E27FC236}">
              <a16:creationId xmlns:a16="http://schemas.microsoft.com/office/drawing/2014/main" id="{EDE1A1D4-2B41-4C55-B664-DE151F684AF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903" name="Text Box 305">
          <a:extLst>
            <a:ext uri="{FF2B5EF4-FFF2-40B4-BE49-F238E27FC236}">
              <a16:creationId xmlns:a16="http://schemas.microsoft.com/office/drawing/2014/main" id="{3BA9C1F1-87CE-4C68-8759-62A93553098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6"/>
    <xdr:sp macro="" textlink="">
      <xdr:nvSpPr>
        <xdr:cNvPr id="7904" name="Text Box 306">
          <a:extLst>
            <a:ext uri="{FF2B5EF4-FFF2-40B4-BE49-F238E27FC236}">
              <a16:creationId xmlns:a16="http://schemas.microsoft.com/office/drawing/2014/main" id="{C599B93F-A8A8-468D-A516-BFDA760739B8}"/>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905" name="Text Box 307">
          <a:extLst>
            <a:ext uri="{FF2B5EF4-FFF2-40B4-BE49-F238E27FC236}">
              <a16:creationId xmlns:a16="http://schemas.microsoft.com/office/drawing/2014/main" id="{0521590E-2B24-4F3E-B085-D7452DF96BA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906" name="Text Box 308">
          <a:extLst>
            <a:ext uri="{FF2B5EF4-FFF2-40B4-BE49-F238E27FC236}">
              <a16:creationId xmlns:a16="http://schemas.microsoft.com/office/drawing/2014/main" id="{E2A30349-6878-4137-B2DE-72F26DDD230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7907" name="Text Box 309">
          <a:extLst>
            <a:ext uri="{FF2B5EF4-FFF2-40B4-BE49-F238E27FC236}">
              <a16:creationId xmlns:a16="http://schemas.microsoft.com/office/drawing/2014/main" id="{F3BDA387-0EDD-40E9-B4AB-5BCDD154378A}"/>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7908" name="Text Box 310">
          <a:extLst>
            <a:ext uri="{FF2B5EF4-FFF2-40B4-BE49-F238E27FC236}">
              <a16:creationId xmlns:a16="http://schemas.microsoft.com/office/drawing/2014/main" id="{5548BE83-6DA3-4C34-8FE6-AADAC068758C}"/>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7909" name="Text Box 311">
          <a:extLst>
            <a:ext uri="{FF2B5EF4-FFF2-40B4-BE49-F238E27FC236}">
              <a16:creationId xmlns:a16="http://schemas.microsoft.com/office/drawing/2014/main" id="{AF532044-E134-4678-9123-36A53E123F74}"/>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7910" name="Text Box 312">
          <a:extLst>
            <a:ext uri="{FF2B5EF4-FFF2-40B4-BE49-F238E27FC236}">
              <a16:creationId xmlns:a16="http://schemas.microsoft.com/office/drawing/2014/main" id="{9A12806B-9480-4BCD-97C2-8758B3F6420D}"/>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7911" name="Text Box 313">
          <a:extLst>
            <a:ext uri="{FF2B5EF4-FFF2-40B4-BE49-F238E27FC236}">
              <a16:creationId xmlns:a16="http://schemas.microsoft.com/office/drawing/2014/main" id="{0782640A-3D2A-4D4B-90A5-88760F866470}"/>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7912" name="Text Box 314">
          <a:extLst>
            <a:ext uri="{FF2B5EF4-FFF2-40B4-BE49-F238E27FC236}">
              <a16:creationId xmlns:a16="http://schemas.microsoft.com/office/drawing/2014/main" id="{532DFAD0-A64F-4594-B367-1B52855D2623}"/>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7913" name="Text Box 315">
          <a:extLst>
            <a:ext uri="{FF2B5EF4-FFF2-40B4-BE49-F238E27FC236}">
              <a16:creationId xmlns:a16="http://schemas.microsoft.com/office/drawing/2014/main" id="{5699D229-EA2F-458F-9094-37737795D7D6}"/>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7914" name="Text Box 316">
          <a:extLst>
            <a:ext uri="{FF2B5EF4-FFF2-40B4-BE49-F238E27FC236}">
              <a16:creationId xmlns:a16="http://schemas.microsoft.com/office/drawing/2014/main" id="{B01B8EED-6266-41EA-8D69-BFA3A5E87785}"/>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7915" name="Text Box 317">
          <a:extLst>
            <a:ext uri="{FF2B5EF4-FFF2-40B4-BE49-F238E27FC236}">
              <a16:creationId xmlns:a16="http://schemas.microsoft.com/office/drawing/2014/main" id="{0263FC4B-AC1A-4035-AA93-B4B42D0919DC}"/>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7916" name="Text Box 318">
          <a:extLst>
            <a:ext uri="{FF2B5EF4-FFF2-40B4-BE49-F238E27FC236}">
              <a16:creationId xmlns:a16="http://schemas.microsoft.com/office/drawing/2014/main" id="{23B25CEF-1A62-4195-A203-A62403291F89}"/>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7917" name="Text Box 319">
          <a:extLst>
            <a:ext uri="{FF2B5EF4-FFF2-40B4-BE49-F238E27FC236}">
              <a16:creationId xmlns:a16="http://schemas.microsoft.com/office/drawing/2014/main" id="{94F0EF97-1680-46BB-A848-E88D4BFD8E1F}"/>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7918" name="Text Box 320">
          <a:extLst>
            <a:ext uri="{FF2B5EF4-FFF2-40B4-BE49-F238E27FC236}">
              <a16:creationId xmlns:a16="http://schemas.microsoft.com/office/drawing/2014/main" id="{E48FD472-F23A-4711-B566-123119489C2E}"/>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7919" name="Text Box 321">
          <a:extLst>
            <a:ext uri="{FF2B5EF4-FFF2-40B4-BE49-F238E27FC236}">
              <a16:creationId xmlns:a16="http://schemas.microsoft.com/office/drawing/2014/main" id="{6AD1863F-5413-4BBD-8417-7D0F2E46DADF}"/>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7920" name="Text Box 322">
          <a:extLst>
            <a:ext uri="{FF2B5EF4-FFF2-40B4-BE49-F238E27FC236}">
              <a16:creationId xmlns:a16="http://schemas.microsoft.com/office/drawing/2014/main" id="{1D0F108F-AA65-429C-AF7F-8684C3A60D18}"/>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7921" name="Text Box 323">
          <a:extLst>
            <a:ext uri="{FF2B5EF4-FFF2-40B4-BE49-F238E27FC236}">
              <a16:creationId xmlns:a16="http://schemas.microsoft.com/office/drawing/2014/main" id="{5D2BEE6E-5160-47FB-8130-D11E37F43B4A}"/>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7922" name="Text Box 324">
          <a:extLst>
            <a:ext uri="{FF2B5EF4-FFF2-40B4-BE49-F238E27FC236}">
              <a16:creationId xmlns:a16="http://schemas.microsoft.com/office/drawing/2014/main" id="{A9609B21-E677-4C97-AB61-8630A3CEDB22}"/>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7923" name="Text Box 325">
          <a:extLst>
            <a:ext uri="{FF2B5EF4-FFF2-40B4-BE49-F238E27FC236}">
              <a16:creationId xmlns:a16="http://schemas.microsoft.com/office/drawing/2014/main" id="{18CC3460-4E4E-45F8-8E30-0240E7787488}"/>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7924" name="Text Box 326">
          <a:extLst>
            <a:ext uri="{FF2B5EF4-FFF2-40B4-BE49-F238E27FC236}">
              <a16:creationId xmlns:a16="http://schemas.microsoft.com/office/drawing/2014/main" id="{FD16FF6D-8469-40A8-9EAA-35F10A09A0D0}"/>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7925" name="Text Box 327">
          <a:extLst>
            <a:ext uri="{FF2B5EF4-FFF2-40B4-BE49-F238E27FC236}">
              <a16:creationId xmlns:a16="http://schemas.microsoft.com/office/drawing/2014/main" id="{E2B7FEFF-6AF6-4DF9-A6A2-B5C32764D8E7}"/>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7926" name="Text Box 328">
          <a:extLst>
            <a:ext uri="{FF2B5EF4-FFF2-40B4-BE49-F238E27FC236}">
              <a16:creationId xmlns:a16="http://schemas.microsoft.com/office/drawing/2014/main" id="{05618241-B24C-43D8-A162-A561D9E67443}"/>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7927" name="Text Box 329">
          <a:extLst>
            <a:ext uri="{FF2B5EF4-FFF2-40B4-BE49-F238E27FC236}">
              <a16:creationId xmlns:a16="http://schemas.microsoft.com/office/drawing/2014/main" id="{1C259CA1-54E9-4033-AC2D-AEEF7359AD94}"/>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7928" name="Text Box 330">
          <a:extLst>
            <a:ext uri="{FF2B5EF4-FFF2-40B4-BE49-F238E27FC236}">
              <a16:creationId xmlns:a16="http://schemas.microsoft.com/office/drawing/2014/main" id="{4688FBB6-E924-454E-B434-C9B945C4F263}"/>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7929" name="Text Box 331">
          <a:extLst>
            <a:ext uri="{FF2B5EF4-FFF2-40B4-BE49-F238E27FC236}">
              <a16:creationId xmlns:a16="http://schemas.microsoft.com/office/drawing/2014/main" id="{1703FA3D-11B9-4B81-93C8-0C8F772ECD77}"/>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7930" name="Text Box 332">
          <a:extLst>
            <a:ext uri="{FF2B5EF4-FFF2-40B4-BE49-F238E27FC236}">
              <a16:creationId xmlns:a16="http://schemas.microsoft.com/office/drawing/2014/main" id="{47A03056-A801-4946-9A9F-25C42F0D11E2}"/>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7931" name="Text Box 333">
          <a:extLst>
            <a:ext uri="{FF2B5EF4-FFF2-40B4-BE49-F238E27FC236}">
              <a16:creationId xmlns:a16="http://schemas.microsoft.com/office/drawing/2014/main" id="{AF331F9D-6834-4D52-8EEC-2056F04193B9}"/>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7932" name="Text Box 334">
          <a:extLst>
            <a:ext uri="{FF2B5EF4-FFF2-40B4-BE49-F238E27FC236}">
              <a16:creationId xmlns:a16="http://schemas.microsoft.com/office/drawing/2014/main" id="{9D1E8DF2-5FAA-435F-ACEB-AB113C97F1E1}"/>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7933" name="Text Box 335">
          <a:extLst>
            <a:ext uri="{FF2B5EF4-FFF2-40B4-BE49-F238E27FC236}">
              <a16:creationId xmlns:a16="http://schemas.microsoft.com/office/drawing/2014/main" id="{951C6E02-208B-49E8-BB16-C7374F2F3104}"/>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6"/>
    <xdr:sp macro="" textlink="">
      <xdr:nvSpPr>
        <xdr:cNvPr id="7934" name="Text Box 336">
          <a:extLst>
            <a:ext uri="{FF2B5EF4-FFF2-40B4-BE49-F238E27FC236}">
              <a16:creationId xmlns:a16="http://schemas.microsoft.com/office/drawing/2014/main" id="{3EF67A44-10A9-429D-BA95-5F43398F12E3}"/>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6"/>
    <xdr:sp macro="" textlink="">
      <xdr:nvSpPr>
        <xdr:cNvPr id="7935" name="Text Box 337">
          <a:extLst>
            <a:ext uri="{FF2B5EF4-FFF2-40B4-BE49-F238E27FC236}">
              <a16:creationId xmlns:a16="http://schemas.microsoft.com/office/drawing/2014/main" id="{6E3B6416-349F-4B5F-9078-F6635567D640}"/>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936" name="Text Box 338">
          <a:extLst>
            <a:ext uri="{FF2B5EF4-FFF2-40B4-BE49-F238E27FC236}">
              <a16:creationId xmlns:a16="http://schemas.microsoft.com/office/drawing/2014/main" id="{FD1612E3-5192-4609-B840-30C61FAC662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937" name="Text Box 339">
          <a:extLst>
            <a:ext uri="{FF2B5EF4-FFF2-40B4-BE49-F238E27FC236}">
              <a16:creationId xmlns:a16="http://schemas.microsoft.com/office/drawing/2014/main" id="{E4A3F7A8-0F28-4FC5-9633-9A9C8D9C921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6"/>
    <xdr:sp macro="" textlink="">
      <xdr:nvSpPr>
        <xdr:cNvPr id="7938" name="Text Box 340">
          <a:extLst>
            <a:ext uri="{FF2B5EF4-FFF2-40B4-BE49-F238E27FC236}">
              <a16:creationId xmlns:a16="http://schemas.microsoft.com/office/drawing/2014/main" id="{D59876C2-226A-4C52-9038-3C77BB6DEAC9}"/>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939" name="Text Box 341">
          <a:extLst>
            <a:ext uri="{FF2B5EF4-FFF2-40B4-BE49-F238E27FC236}">
              <a16:creationId xmlns:a16="http://schemas.microsoft.com/office/drawing/2014/main" id="{DD62D896-CD9F-48F7-8ABA-876321EF45B8}"/>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940" name="Text Box 342">
          <a:extLst>
            <a:ext uri="{FF2B5EF4-FFF2-40B4-BE49-F238E27FC236}">
              <a16:creationId xmlns:a16="http://schemas.microsoft.com/office/drawing/2014/main" id="{23081A6D-318F-4C93-ADD5-109E0D82662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6"/>
    <xdr:sp macro="" textlink="">
      <xdr:nvSpPr>
        <xdr:cNvPr id="7941" name="Text Box 343">
          <a:extLst>
            <a:ext uri="{FF2B5EF4-FFF2-40B4-BE49-F238E27FC236}">
              <a16:creationId xmlns:a16="http://schemas.microsoft.com/office/drawing/2014/main" id="{28F6CA34-196D-4A1C-AAB2-DE99F4A07055}"/>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942" name="Text Box 344">
          <a:extLst>
            <a:ext uri="{FF2B5EF4-FFF2-40B4-BE49-F238E27FC236}">
              <a16:creationId xmlns:a16="http://schemas.microsoft.com/office/drawing/2014/main" id="{B29ACE2B-4C3B-4AD6-8109-29FA601FE6D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943" name="Text Box 345">
          <a:extLst>
            <a:ext uri="{FF2B5EF4-FFF2-40B4-BE49-F238E27FC236}">
              <a16:creationId xmlns:a16="http://schemas.microsoft.com/office/drawing/2014/main" id="{C9CE5D73-CF95-4BB3-80AC-F1C30F2DDA3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7944" name="Text Box 346">
          <a:extLst>
            <a:ext uri="{FF2B5EF4-FFF2-40B4-BE49-F238E27FC236}">
              <a16:creationId xmlns:a16="http://schemas.microsoft.com/office/drawing/2014/main" id="{FF788020-FA36-4D19-A3E5-AC7EED56A132}"/>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7945" name="Text Box 347">
          <a:extLst>
            <a:ext uri="{FF2B5EF4-FFF2-40B4-BE49-F238E27FC236}">
              <a16:creationId xmlns:a16="http://schemas.microsoft.com/office/drawing/2014/main" id="{1B5883BE-CE12-4088-8306-3311AC0C5AFF}"/>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7946" name="Text Box 348">
          <a:extLst>
            <a:ext uri="{FF2B5EF4-FFF2-40B4-BE49-F238E27FC236}">
              <a16:creationId xmlns:a16="http://schemas.microsoft.com/office/drawing/2014/main" id="{F69DD88D-EB62-4426-9C7E-4AAF1EBA509B}"/>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7947" name="Text Box 349">
          <a:extLst>
            <a:ext uri="{FF2B5EF4-FFF2-40B4-BE49-F238E27FC236}">
              <a16:creationId xmlns:a16="http://schemas.microsoft.com/office/drawing/2014/main" id="{F0DD3623-1318-4570-96A7-874012C183AB}"/>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7948" name="Text Box 350">
          <a:extLst>
            <a:ext uri="{FF2B5EF4-FFF2-40B4-BE49-F238E27FC236}">
              <a16:creationId xmlns:a16="http://schemas.microsoft.com/office/drawing/2014/main" id="{8823815E-B917-440A-863B-797151E10A6E}"/>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7949" name="Text Box 351">
          <a:extLst>
            <a:ext uri="{FF2B5EF4-FFF2-40B4-BE49-F238E27FC236}">
              <a16:creationId xmlns:a16="http://schemas.microsoft.com/office/drawing/2014/main" id="{FF6F73E3-4D5F-448A-B435-8133FCA3272B}"/>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7950" name="Text Box 352">
          <a:extLst>
            <a:ext uri="{FF2B5EF4-FFF2-40B4-BE49-F238E27FC236}">
              <a16:creationId xmlns:a16="http://schemas.microsoft.com/office/drawing/2014/main" id="{E3A330F8-596F-4D33-9BAB-2870A3A0D1C7}"/>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7951" name="Text Box 353">
          <a:extLst>
            <a:ext uri="{FF2B5EF4-FFF2-40B4-BE49-F238E27FC236}">
              <a16:creationId xmlns:a16="http://schemas.microsoft.com/office/drawing/2014/main" id="{2F905F95-3731-4E0D-A96D-5AF1F5960428}"/>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7952" name="Text Box 354">
          <a:extLst>
            <a:ext uri="{FF2B5EF4-FFF2-40B4-BE49-F238E27FC236}">
              <a16:creationId xmlns:a16="http://schemas.microsoft.com/office/drawing/2014/main" id="{0F6EC73D-1A9D-4BAC-B7F2-57EC50B2D7BA}"/>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7953" name="Text Box 355">
          <a:extLst>
            <a:ext uri="{FF2B5EF4-FFF2-40B4-BE49-F238E27FC236}">
              <a16:creationId xmlns:a16="http://schemas.microsoft.com/office/drawing/2014/main" id="{C4576156-8B84-4C85-95B2-4216579EF396}"/>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7954" name="Text Box 356">
          <a:extLst>
            <a:ext uri="{FF2B5EF4-FFF2-40B4-BE49-F238E27FC236}">
              <a16:creationId xmlns:a16="http://schemas.microsoft.com/office/drawing/2014/main" id="{23BEE68D-C987-466F-88E2-1ECBF6D59D7A}"/>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7955" name="Text Box 357">
          <a:extLst>
            <a:ext uri="{FF2B5EF4-FFF2-40B4-BE49-F238E27FC236}">
              <a16:creationId xmlns:a16="http://schemas.microsoft.com/office/drawing/2014/main" id="{68EC0FA4-0206-4D63-9C6F-13DD16361213}"/>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7956" name="Text Box 358">
          <a:extLst>
            <a:ext uri="{FF2B5EF4-FFF2-40B4-BE49-F238E27FC236}">
              <a16:creationId xmlns:a16="http://schemas.microsoft.com/office/drawing/2014/main" id="{4D099716-E7C1-409C-915E-E5FE95208E75}"/>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7957" name="Text Box 359">
          <a:extLst>
            <a:ext uri="{FF2B5EF4-FFF2-40B4-BE49-F238E27FC236}">
              <a16:creationId xmlns:a16="http://schemas.microsoft.com/office/drawing/2014/main" id="{A1F15816-6568-4494-B334-405BFF7E094C}"/>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7958" name="Text Box 360">
          <a:extLst>
            <a:ext uri="{FF2B5EF4-FFF2-40B4-BE49-F238E27FC236}">
              <a16:creationId xmlns:a16="http://schemas.microsoft.com/office/drawing/2014/main" id="{463A4590-AF6D-492A-BBD2-9C4DD8497AB1}"/>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7959" name="Text Box 361">
          <a:extLst>
            <a:ext uri="{FF2B5EF4-FFF2-40B4-BE49-F238E27FC236}">
              <a16:creationId xmlns:a16="http://schemas.microsoft.com/office/drawing/2014/main" id="{F6A7606F-081A-4D9B-B096-2C16D7CE1385}"/>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7960" name="Text Box 362">
          <a:extLst>
            <a:ext uri="{FF2B5EF4-FFF2-40B4-BE49-F238E27FC236}">
              <a16:creationId xmlns:a16="http://schemas.microsoft.com/office/drawing/2014/main" id="{DD402366-57BB-465C-879E-B64BB6FA643B}"/>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7961" name="Text Box 363">
          <a:extLst>
            <a:ext uri="{FF2B5EF4-FFF2-40B4-BE49-F238E27FC236}">
              <a16:creationId xmlns:a16="http://schemas.microsoft.com/office/drawing/2014/main" id="{46AE71DD-C587-4780-8BB1-16986F3CCD47}"/>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7962" name="Text Box 364">
          <a:extLst>
            <a:ext uri="{FF2B5EF4-FFF2-40B4-BE49-F238E27FC236}">
              <a16:creationId xmlns:a16="http://schemas.microsoft.com/office/drawing/2014/main" id="{04C5FF01-070B-466A-B453-6E1711A6ED5D}"/>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7963" name="Text Box 365">
          <a:extLst>
            <a:ext uri="{FF2B5EF4-FFF2-40B4-BE49-F238E27FC236}">
              <a16:creationId xmlns:a16="http://schemas.microsoft.com/office/drawing/2014/main" id="{A6113D5F-EF07-4DC6-94A1-4AC5B0146B75}"/>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7964" name="Text Box 366">
          <a:extLst>
            <a:ext uri="{FF2B5EF4-FFF2-40B4-BE49-F238E27FC236}">
              <a16:creationId xmlns:a16="http://schemas.microsoft.com/office/drawing/2014/main" id="{273DE2BD-19AD-44D5-8E10-295C80ED8AF0}"/>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7965" name="Text Box 367">
          <a:extLst>
            <a:ext uri="{FF2B5EF4-FFF2-40B4-BE49-F238E27FC236}">
              <a16:creationId xmlns:a16="http://schemas.microsoft.com/office/drawing/2014/main" id="{5F7739B7-7D03-4650-9BD3-9665D3C72389}"/>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7966" name="Text Box 368">
          <a:extLst>
            <a:ext uri="{FF2B5EF4-FFF2-40B4-BE49-F238E27FC236}">
              <a16:creationId xmlns:a16="http://schemas.microsoft.com/office/drawing/2014/main" id="{1EDA20F7-A961-4AF8-BC07-014CC2474990}"/>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7967" name="Text Box 369">
          <a:extLst>
            <a:ext uri="{FF2B5EF4-FFF2-40B4-BE49-F238E27FC236}">
              <a16:creationId xmlns:a16="http://schemas.microsoft.com/office/drawing/2014/main" id="{6A7E2D03-9B52-4292-91AD-73A072A480B2}"/>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7968" name="Text Box 370">
          <a:extLst>
            <a:ext uri="{FF2B5EF4-FFF2-40B4-BE49-F238E27FC236}">
              <a16:creationId xmlns:a16="http://schemas.microsoft.com/office/drawing/2014/main" id="{70162D3E-5B18-450E-9341-5F40BED0832C}"/>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7969" name="Text Box 371">
          <a:extLst>
            <a:ext uri="{FF2B5EF4-FFF2-40B4-BE49-F238E27FC236}">
              <a16:creationId xmlns:a16="http://schemas.microsoft.com/office/drawing/2014/main" id="{4C43893D-6CA3-40D8-8F09-399331279188}"/>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7970" name="Text Box 372">
          <a:extLst>
            <a:ext uri="{FF2B5EF4-FFF2-40B4-BE49-F238E27FC236}">
              <a16:creationId xmlns:a16="http://schemas.microsoft.com/office/drawing/2014/main" id="{A12F11BA-84B4-41D1-B6F2-1CC2CE55FD9B}"/>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6"/>
    <xdr:sp macro="" textlink="">
      <xdr:nvSpPr>
        <xdr:cNvPr id="7971" name="Text Box 373">
          <a:extLst>
            <a:ext uri="{FF2B5EF4-FFF2-40B4-BE49-F238E27FC236}">
              <a16:creationId xmlns:a16="http://schemas.microsoft.com/office/drawing/2014/main" id="{ADD5EC09-208D-4A7B-BAC1-6BF4CE3BA761}"/>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3"/>
    <xdr:sp macro="" textlink="">
      <xdr:nvSpPr>
        <xdr:cNvPr id="7972" name="Text Box 374">
          <a:extLst>
            <a:ext uri="{FF2B5EF4-FFF2-40B4-BE49-F238E27FC236}">
              <a16:creationId xmlns:a16="http://schemas.microsoft.com/office/drawing/2014/main" id="{1B7A7E94-391E-48CF-BFBF-AD550D382DC3}"/>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973" name="Text Box 375">
          <a:extLst>
            <a:ext uri="{FF2B5EF4-FFF2-40B4-BE49-F238E27FC236}">
              <a16:creationId xmlns:a16="http://schemas.microsoft.com/office/drawing/2014/main" id="{8B1FF541-F494-4571-A96B-01F1950DD96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974" name="Text Box 376">
          <a:extLst>
            <a:ext uri="{FF2B5EF4-FFF2-40B4-BE49-F238E27FC236}">
              <a16:creationId xmlns:a16="http://schemas.microsoft.com/office/drawing/2014/main" id="{57EBB683-BE4E-45B2-B19F-08854033498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3"/>
    <xdr:sp macro="" textlink="">
      <xdr:nvSpPr>
        <xdr:cNvPr id="7975" name="Text Box 377">
          <a:extLst>
            <a:ext uri="{FF2B5EF4-FFF2-40B4-BE49-F238E27FC236}">
              <a16:creationId xmlns:a16="http://schemas.microsoft.com/office/drawing/2014/main" id="{B2CF9CE5-4655-481B-9FD0-EDF07BC7586E}"/>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976" name="Text Box 378">
          <a:extLst>
            <a:ext uri="{FF2B5EF4-FFF2-40B4-BE49-F238E27FC236}">
              <a16:creationId xmlns:a16="http://schemas.microsoft.com/office/drawing/2014/main" id="{A210C06C-C66F-4C40-B65E-057E5E1BB52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977" name="Text Box 379">
          <a:extLst>
            <a:ext uri="{FF2B5EF4-FFF2-40B4-BE49-F238E27FC236}">
              <a16:creationId xmlns:a16="http://schemas.microsoft.com/office/drawing/2014/main" id="{3650E782-50DA-412D-AED5-DD27E7BF049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3"/>
    <xdr:sp macro="" textlink="">
      <xdr:nvSpPr>
        <xdr:cNvPr id="7978" name="Text Box 380">
          <a:extLst>
            <a:ext uri="{FF2B5EF4-FFF2-40B4-BE49-F238E27FC236}">
              <a16:creationId xmlns:a16="http://schemas.microsoft.com/office/drawing/2014/main" id="{87B50611-495C-4B6C-AA1A-16684BE8989F}"/>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979" name="Text Box 381">
          <a:extLst>
            <a:ext uri="{FF2B5EF4-FFF2-40B4-BE49-F238E27FC236}">
              <a16:creationId xmlns:a16="http://schemas.microsoft.com/office/drawing/2014/main" id="{E5664E41-9B72-4AC3-BF11-8B902C470D4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7980" name="Text Box 382">
          <a:extLst>
            <a:ext uri="{FF2B5EF4-FFF2-40B4-BE49-F238E27FC236}">
              <a16:creationId xmlns:a16="http://schemas.microsoft.com/office/drawing/2014/main" id="{A024FA68-701B-4E25-AC60-7A08D977B69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7981" name="Text Box 383">
          <a:extLst>
            <a:ext uri="{FF2B5EF4-FFF2-40B4-BE49-F238E27FC236}">
              <a16:creationId xmlns:a16="http://schemas.microsoft.com/office/drawing/2014/main" id="{54A6B03A-436D-4AE3-8716-F2E2420B15B6}"/>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7982" name="Text Box 384">
          <a:extLst>
            <a:ext uri="{FF2B5EF4-FFF2-40B4-BE49-F238E27FC236}">
              <a16:creationId xmlns:a16="http://schemas.microsoft.com/office/drawing/2014/main" id="{5C516C71-DA08-4F45-A7F2-D6EBFE842E74}"/>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7983" name="Text Box 385">
          <a:extLst>
            <a:ext uri="{FF2B5EF4-FFF2-40B4-BE49-F238E27FC236}">
              <a16:creationId xmlns:a16="http://schemas.microsoft.com/office/drawing/2014/main" id="{86A143AE-FA6D-4791-83F5-6D1FAEE882FD}"/>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7984" name="Text Box 386">
          <a:extLst>
            <a:ext uri="{FF2B5EF4-FFF2-40B4-BE49-F238E27FC236}">
              <a16:creationId xmlns:a16="http://schemas.microsoft.com/office/drawing/2014/main" id="{A5784C64-D994-49B7-AEAC-FAF40874E1A7}"/>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7985" name="Text Box 387">
          <a:extLst>
            <a:ext uri="{FF2B5EF4-FFF2-40B4-BE49-F238E27FC236}">
              <a16:creationId xmlns:a16="http://schemas.microsoft.com/office/drawing/2014/main" id="{CC582B3B-B874-4D02-ACEF-81E788D0130F}"/>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7986" name="Text Box 388">
          <a:extLst>
            <a:ext uri="{FF2B5EF4-FFF2-40B4-BE49-F238E27FC236}">
              <a16:creationId xmlns:a16="http://schemas.microsoft.com/office/drawing/2014/main" id="{7606D53B-43DC-40B8-A67D-18E9FDEC5226}"/>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7987" name="Text Box 389">
          <a:extLst>
            <a:ext uri="{FF2B5EF4-FFF2-40B4-BE49-F238E27FC236}">
              <a16:creationId xmlns:a16="http://schemas.microsoft.com/office/drawing/2014/main" id="{20BD84AD-A495-47DD-81C5-68DE25F86FDA}"/>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7988" name="Text Box 390">
          <a:extLst>
            <a:ext uri="{FF2B5EF4-FFF2-40B4-BE49-F238E27FC236}">
              <a16:creationId xmlns:a16="http://schemas.microsoft.com/office/drawing/2014/main" id="{CF090F0F-BC27-42E5-B932-794BBC4D8482}"/>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7989" name="Text Box 391">
          <a:extLst>
            <a:ext uri="{FF2B5EF4-FFF2-40B4-BE49-F238E27FC236}">
              <a16:creationId xmlns:a16="http://schemas.microsoft.com/office/drawing/2014/main" id="{D85A70F2-E196-4238-96E8-2F26B41A554B}"/>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7990" name="Text Box 392">
          <a:extLst>
            <a:ext uri="{FF2B5EF4-FFF2-40B4-BE49-F238E27FC236}">
              <a16:creationId xmlns:a16="http://schemas.microsoft.com/office/drawing/2014/main" id="{E16CFB5E-321E-4136-A818-EBC19DFCAC0C}"/>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7991" name="Text Box 393">
          <a:extLst>
            <a:ext uri="{FF2B5EF4-FFF2-40B4-BE49-F238E27FC236}">
              <a16:creationId xmlns:a16="http://schemas.microsoft.com/office/drawing/2014/main" id="{9419E25A-C094-4D76-9AB3-85E7D9EFE731}"/>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7992" name="Text Box 394">
          <a:extLst>
            <a:ext uri="{FF2B5EF4-FFF2-40B4-BE49-F238E27FC236}">
              <a16:creationId xmlns:a16="http://schemas.microsoft.com/office/drawing/2014/main" id="{43AD60DD-B4DC-41AB-9E9F-9178C0484285}"/>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7993" name="Text Box 395">
          <a:extLst>
            <a:ext uri="{FF2B5EF4-FFF2-40B4-BE49-F238E27FC236}">
              <a16:creationId xmlns:a16="http://schemas.microsoft.com/office/drawing/2014/main" id="{C1CC547D-1821-40EB-8F31-895FA3883537}"/>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7994" name="Text Box 396">
          <a:extLst>
            <a:ext uri="{FF2B5EF4-FFF2-40B4-BE49-F238E27FC236}">
              <a16:creationId xmlns:a16="http://schemas.microsoft.com/office/drawing/2014/main" id="{628B4CB4-64AA-4880-B8F7-3D7EF891B2BE}"/>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7995" name="Text Box 397">
          <a:extLst>
            <a:ext uri="{FF2B5EF4-FFF2-40B4-BE49-F238E27FC236}">
              <a16:creationId xmlns:a16="http://schemas.microsoft.com/office/drawing/2014/main" id="{31CEC180-1B1C-4E6F-82FD-06FECBDB9279}"/>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7996" name="Text Box 398">
          <a:extLst>
            <a:ext uri="{FF2B5EF4-FFF2-40B4-BE49-F238E27FC236}">
              <a16:creationId xmlns:a16="http://schemas.microsoft.com/office/drawing/2014/main" id="{83AFF9D1-B94C-49D4-9ECD-6B0C3147BE92}"/>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7997" name="Text Box 399">
          <a:extLst>
            <a:ext uri="{FF2B5EF4-FFF2-40B4-BE49-F238E27FC236}">
              <a16:creationId xmlns:a16="http://schemas.microsoft.com/office/drawing/2014/main" id="{8B688FCD-8E59-4ABD-8211-71175469FC09}"/>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7998" name="Text Box 400">
          <a:extLst>
            <a:ext uri="{FF2B5EF4-FFF2-40B4-BE49-F238E27FC236}">
              <a16:creationId xmlns:a16="http://schemas.microsoft.com/office/drawing/2014/main" id="{6A9F7FE0-BA94-4FEB-8CB1-C99C46233FC5}"/>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7999" name="Text Box 401">
          <a:extLst>
            <a:ext uri="{FF2B5EF4-FFF2-40B4-BE49-F238E27FC236}">
              <a16:creationId xmlns:a16="http://schemas.microsoft.com/office/drawing/2014/main" id="{F09A3AF1-2808-4AD1-BE23-B2079DB7C457}"/>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8000" name="Text Box 402">
          <a:extLst>
            <a:ext uri="{FF2B5EF4-FFF2-40B4-BE49-F238E27FC236}">
              <a16:creationId xmlns:a16="http://schemas.microsoft.com/office/drawing/2014/main" id="{58736993-FECA-4D4A-B57D-3F29FA111638}"/>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8001" name="Text Box 403">
          <a:extLst>
            <a:ext uri="{FF2B5EF4-FFF2-40B4-BE49-F238E27FC236}">
              <a16:creationId xmlns:a16="http://schemas.microsoft.com/office/drawing/2014/main" id="{F476BB48-0ACF-48B5-BBFF-E6748210A3A8}"/>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8002" name="Text Box 404">
          <a:extLst>
            <a:ext uri="{FF2B5EF4-FFF2-40B4-BE49-F238E27FC236}">
              <a16:creationId xmlns:a16="http://schemas.microsoft.com/office/drawing/2014/main" id="{34DE0389-0230-4BB1-A86F-DFBF2C8E4230}"/>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8003" name="Text Box 405">
          <a:extLst>
            <a:ext uri="{FF2B5EF4-FFF2-40B4-BE49-F238E27FC236}">
              <a16:creationId xmlns:a16="http://schemas.microsoft.com/office/drawing/2014/main" id="{A2EC0786-17A5-4542-91D3-948223A7CE78}"/>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8004" name="Text Box 406">
          <a:extLst>
            <a:ext uri="{FF2B5EF4-FFF2-40B4-BE49-F238E27FC236}">
              <a16:creationId xmlns:a16="http://schemas.microsoft.com/office/drawing/2014/main" id="{473CD166-94FF-4655-8FA2-B9602ECFE04F}"/>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8005" name="Text Box 407">
          <a:extLst>
            <a:ext uri="{FF2B5EF4-FFF2-40B4-BE49-F238E27FC236}">
              <a16:creationId xmlns:a16="http://schemas.microsoft.com/office/drawing/2014/main" id="{491A0200-7229-409A-9616-B9DBA8598073}"/>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8006" name="Text Box 408">
          <a:extLst>
            <a:ext uri="{FF2B5EF4-FFF2-40B4-BE49-F238E27FC236}">
              <a16:creationId xmlns:a16="http://schemas.microsoft.com/office/drawing/2014/main" id="{A0AEDDE6-02C9-487B-8084-1CEEB98CBC62}"/>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8007" name="Text Box 409">
          <a:extLst>
            <a:ext uri="{FF2B5EF4-FFF2-40B4-BE49-F238E27FC236}">
              <a16:creationId xmlns:a16="http://schemas.microsoft.com/office/drawing/2014/main" id="{0331B0B8-7BA3-435B-B03D-707B5557228D}"/>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3"/>
    <xdr:sp macro="" textlink="">
      <xdr:nvSpPr>
        <xdr:cNvPr id="8008" name="Text Box 410">
          <a:extLst>
            <a:ext uri="{FF2B5EF4-FFF2-40B4-BE49-F238E27FC236}">
              <a16:creationId xmlns:a16="http://schemas.microsoft.com/office/drawing/2014/main" id="{4836023F-D785-43B4-8568-62FC9094A1E4}"/>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7"/>
    <xdr:sp macro="" textlink="">
      <xdr:nvSpPr>
        <xdr:cNvPr id="8009" name="Text Box 411">
          <a:extLst>
            <a:ext uri="{FF2B5EF4-FFF2-40B4-BE49-F238E27FC236}">
              <a16:creationId xmlns:a16="http://schemas.microsoft.com/office/drawing/2014/main" id="{DEE4E24A-49B5-4305-BFA9-8D9E6F361B55}"/>
            </a:ext>
          </a:extLst>
        </xdr:cNvPr>
        <xdr:cNvSpPr txBox="1">
          <a:spLocks noChangeArrowheads="1"/>
        </xdr:cNvSpPr>
      </xdr:nvSpPr>
      <xdr:spPr bwMode="auto">
        <a:xfrm>
          <a:off x="1076325" y="343852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010" name="Text Box 412">
          <a:extLst>
            <a:ext uri="{FF2B5EF4-FFF2-40B4-BE49-F238E27FC236}">
              <a16:creationId xmlns:a16="http://schemas.microsoft.com/office/drawing/2014/main" id="{F50D32D3-3508-49BA-B0FB-BB15DE59E078}"/>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011" name="Text Box 413">
          <a:extLst>
            <a:ext uri="{FF2B5EF4-FFF2-40B4-BE49-F238E27FC236}">
              <a16:creationId xmlns:a16="http://schemas.microsoft.com/office/drawing/2014/main" id="{C1C18594-71EF-4526-A39C-4986018A7C7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7"/>
    <xdr:sp macro="" textlink="">
      <xdr:nvSpPr>
        <xdr:cNvPr id="8012" name="Text Box 414">
          <a:extLst>
            <a:ext uri="{FF2B5EF4-FFF2-40B4-BE49-F238E27FC236}">
              <a16:creationId xmlns:a16="http://schemas.microsoft.com/office/drawing/2014/main" id="{5F78F25F-076A-44D9-A3CE-6CAF85F65BD2}"/>
            </a:ext>
          </a:extLst>
        </xdr:cNvPr>
        <xdr:cNvSpPr txBox="1">
          <a:spLocks noChangeArrowheads="1"/>
        </xdr:cNvSpPr>
      </xdr:nvSpPr>
      <xdr:spPr bwMode="auto">
        <a:xfrm>
          <a:off x="1076325" y="343852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013" name="Text Box 415">
          <a:extLst>
            <a:ext uri="{FF2B5EF4-FFF2-40B4-BE49-F238E27FC236}">
              <a16:creationId xmlns:a16="http://schemas.microsoft.com/office/drawing/2014/main" id="{AE38F594-0C74-47C2-B557-91AACC6A560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014" name="Text Box 416">
          <a:extLst>
            <a:ext uri="{FF2B5EF4-FFF2-40B4-BE49-F238E27FC236}">
              <a16:creationId xmlns:a16="http://schemas.microsoft.com/office/drawing/2014/main" id="{175DB744-DBB8-4F11-813E-844CBF4E73B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7"/>
    <xdr:sp macro="" textlink="">
      <xdr:nvSpPr>
        <xdr:cNvPr id="8015" name="Text Box 417">
          <a:extLst>
            <a:ext uri="{FF2B5EF4-FFF2-40B4-BE49-F238E27FC236}">
              <a16:creationId xmlns:a16="http://schemas.microsoft.com/office/drawing/2014/main" id="{76E85423-9E08-4B79-97D6-29292CC20261}"/>
            </a:ext>
          </a:extLst>
        </xdr:cNvPr>
        <xdr:cNvSpPr txBox="1">
          <a:spLocks noChangeArrowheads="1"/>
        </xdr:cNvSpPr>
      </xdr:nvSpPr>
      <xdr:spPr bwMode="auto">
        <a:xfrm>
          <a:off x="1076325" y="343852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016" name="Text Box 418">
          <a:extLst>
            <a:ext uri="{FF2B5EF4-FFF2-40B4-BE49-F238E27FC236}">
              <a16:creationId xmlns:a16="http://schemas.microsoft.com/office/drawing/2014/main" id="{AA11B0D9-632C-4064-BB3B-35AA3A51FEF8}"/>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017" name="Text Box 419">
          <a:extLst>
            <a:ext uri="{FF2B5EF4-FFF2-40B4-BE49-F238E27FC236}">
              <a16:creationId xmlns:a16="http://schemas.microsoft.com/office/drawing/2014/main" id="{CAF8DDFA-3311-499B-9A83-522B460B6558}"/>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8018" name="Text Box 420">
          <a:extLst>
            <a:ext uri="{FF2B5EF4-FFF2-40B4-BE49-F238E27FC236}">
              <a16:creationId xmlns:a16="http://schemas.microsoft.com/office/drawing/2014/main" id="{80AAC3FE-C2DF-46ED-AB94-687827F4D72E}"/>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8019" name="Text Box 421">
          <a:extLst>
            <a:ext uri="{FF2B5EF4-FFF2-40B4-BE49-F238E27FC236}">
              <a16:creationId xmlns:a16="http://schemas.microsoft.com/office/drawing/2014/main" id="{410B1441-2BFC-4E81-9570-67B712BA5430}"/>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8020" name="Text Box 422">
          <a:extLst>
            <a:ext uri="{FF2B5EF4-FFF2-40B4-BE49-F238E27FC236}">
              <a16:creationId xmlns:a16="http://schemas.microsoft.com/office/drawing/2014/main" id="{1328D3ED-F17C-46E3-ADC6-F758AB2AA87B}"/>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8021" name="Text Box 423">
          <a:extLst>
            <a:ext uri="{FF2B5EF4-FFF2-40B4-BE49-F238E27FC236}">
              <a16:creationId xmlns:a16="http://schemas.microsoft.com/office/drawing/2014/main" id="{0A74CA20-2BF0-4E37-9A7E-90C80806F2F6}"/>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8022" name="Text Box 424">
          <a:extLst>
            <a:ext uri="{FF2B5EF4-FFF2-40B4-BE49-F238E27FC236}">
              <a16:creationId xmlns:a16="http://schemas.microsoft.com/office/drawing/2014/main" id="{BCC587CD-453C-42E9-9259-A0DC268ABE20}"/>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8023" name="Text Box 425">
          <a:extLst>
            <a:ext uri="{FF2B5EF4-FFF2-40B4-BE49-F238E27FC236}">
              <a16:creationId xmlns:a16="http://schemas.microsoft.com/office/drawing/2014/main" id="{238986E1-EE7B-44AB-B6B7-1F1196C07047}"/>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8024" name="Text Box 426">
          <a:extLst>
            <a:ext uri="{FF2B5EF4-FFF2-40B4-BE49-F238E27FC236}">
              <a16:creationId xmlns:a16="http://schemas.microsoft.com/office/drawing/2014/main" id="{3FD498F7-7E7F-4216-B74D-049C3B7A0D98}"/>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8025" name="Text Box 427">
          <a:extLst>
            <a:ext uri="{FF2B5EF4-FFF2-40B4-BE49-F238E27FC236}">
              <a16:creationId xmlns:a16="http://schemas.microsoft.com/office/drawing/2014/main" id="{6030B92E-48AB-4CC6-B910-0C1F6C0B0AC2}"/>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8026" name="Text Box 428">
          <a:extLst>
            <a:ext uri="{FF2B5EF4-FFF2-40B4-BE49-F238E27FC236}">
              <a16:creationId xmlns:a16="http://schemas.microsoft.com/office/drawing/2014/main" id="{84265440-E76C-426A-9A7D-E20A378DF0FD}"/>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8027" name="Text Box 429">
          <a:extLst>
            <a:ext uri="{FF2B5EF4-FFF2-40B4-BE49-F238E27FC236}">
              <a16:creationId xmlns:a16="http://schemas.microsoft.com/office/drawing/2014/main" id="{55E75E15-C6D1-477C-B41F-90FDCCDD99E3}"/>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8028" name="Text Box 430">
          <a:extLst>
            <a:ext uri="{FF2B5EF4-FFF2-40B4-BE49-F238E27FC236}">
              <a16:creationId xmlns:a16="http://schemas.microsoft.com/office/drawing/2014/main" id="{2A169247-CA1D-4F44-969E-0120E419E1CF}"/>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8029" name="Text Box 431">
          <a:extLst>
            <a:ext uri="{FF2B5EF4-FFF2-40B4-BE49-F238E27FC236}">
              <a16:creationId xmlns:a16="http://schemas.microsoft.com/office/drawing/2014/main" id="{16A9DCA7-75C8-41CD-9EBE-31D749374763}"/>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8030" name="Text Box 432">
          <a:extLst>
            <a:ext uri="{FF2B5EF4-FFF2-40B4-BE49-F238E27FC236}">
              <a16:creationId xmlns:a16="http://schemas.microsoft.com/office/drawing/2014/main" id="{AF4810EC-A75C-45F1-8F00-7EFE8004718F}"/>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8031" name="Text Box 433">
          <a:extLst>
            <a:ext uri="{FF2B5EF4-FFF2-40B4-BE49-F238E27FC236}">
              <a16:creationId xmlns:a16="http://schemas.microsoft.com/office/drawing/2014/main" id="{81A91D85-D6E0-42EF-B225-5F4C13F5BA23}"/>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8032" name="Text Box 434">
          <a:extLst>
            <a:ext uri="{FF2B5EF4-FFF2-40B4-BE49-F238E27FC236}">
              <a16:creationId xmlns:a16="http://schemas.microsoft.com/office/drawing/2014/main" id="{F8879B9B-9AC3-4523-A63D-5497EB9C5991}"/>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8033" name="Text Box 435">
          <a:extLst>
            <a:ext uri="{FF2B5EF4-FFF2-40B4-BE49-F238E27FC236}">
              <a16:creationId xmlns:a16="http://schemas.microsoft.com/office/drawing/2014/main" id="{44A1584E-E9E2-4CCE-A215-98A2409A2193}"/>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8034" name="Text Box 436">
          <a:extLst>
            <a:ext uri="{FF2B5EF4-FFF2-40B4-BE49-F238E27FC236}">
              <a16:creationId xmlns:a16="http://schemas.microsoft.com/office/drawing/2014/main" id="{F665E224-7652-4F2C-BC19-916AC363941C}"/>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8035" name="Text Box 437">
          <a:extLst>
            <a:ext uri="{FF2B5EF4-FFF2-40B4-BE49-F238E27FC236}">
              <a16:creationId xmlns:a16="http://schemas.microsoft.com/office/drawing/2014/main" id="{68B4A187-4A0D-40BD-A085-4921F0ACB686}"/>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8036" name="Text Box 438">
          <a:extLst>
            <a:ext uri="{FF2B5EF4-FFF2-40B4-BE49-F238E27FC236}">
              <a16:creationId xmlns:a16="http://schemas.microsoft.com/office/drawing/2014/main" id="{CB8C8070-CDCE-43EE-A0F4-C151EC6C7243}"/>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8037" name="Text Box 439">
          <a:extLst>
            <a:ext uri="{FF2B5EF4-FFF2-40B4-BE49-F238E27FC236}">
              <a16:creationId xmlns:a16="http://schemas.microsoft.com/office/drawing/2014/main" id="{8C13227C-A568-442D-B151-B19D32F95741}"/>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8038" name="Text Box 440">
          <a:extLst>
            <a:ext uri="{FF2B5EF4-FFF2-40B4-BE49-F238E27FC236}">
              <a16:creationId xmlns:a16="http://schemas.microsoft.com/office/drawing/2014/main" id="{584FDDBD-8A30-4B76-BA34-E9E7249B6106}"/>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8039" name="Text Box 441">
          <a:extLst>
            <a:ext uri="{FF2B5EF4-FFF2-40B4-BE49-F238E27FC236}">
              <a16:creationId xmlns:a16="http://schemas.microsoft.com/office/drawing/2014/main" id="{FE7ED210-D3D4-4544-8995-E71BB1AB3751}"/>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8040" name="Text Box 442">
          <a:extLst>
            <a:ext uri="{FF2B5EF4-FFF2-40B4-BE49-F238E27FC236}">
              <a16:creationId xmlns:a16="http://schemas.microsoft.com/office/drawing/2014/main" id="{97F2BAB0-4EB4-4B14-9A91-8304900DCBF1}"/>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8041" name="Text Box 443">
          <a:extLst>
            <a:ext uri="{FF2B5EF4-FFF2-40B4-BE49-F238E27FC236}">
              <a16:creationId xmlns:a16="http://schemas.microsoft.com/office/drawing/2014/main" id="{1C47E9A0-C65F-4358-9FCE-297128F72226}"/>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8042" name="Text Box 444">
          <a:extLst>
            <a:ext uri="{FF2B5EF4-FFF2-40B4-BE49-F238E27FC236}">
              <a16:creationId xmlns:a16="http://schemas.microsoft.com/office/drawing/2014/main" id="{7B92FBD3-4A67-4E89-B9A7-B2FE7F374F24}"/>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8043" name="Text Box 445">
          <a:extLst>
            <a:ext uri="{FF2B5EF4-FFF2-40B4-BE49-F238E27FC236}">
              <a16:creationId xmlns:a16="http://schemas.microsoft.com/office/drawing/2014/main" id="{D8EED5BC-991F-48FA-84F8-2FDF8D9E091C}"/>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8044" name="Text Box 446">
          <a:extLst>
            <a:ext uri="{FF2B5EF4-FFF2-40B4-BE49-F238E27FC236}">
              <a16:creationId xmlns:a16="http://schemas.microsoft.com/office/drawing/2014/main" id="{EF2DD6A1-BA58-4F29-AD98-394E748821DE}"/>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7"/>
    <xdr:sp macro="" textlink="">
      <xdr:nvSpPr>
        <xdr:cNvPr id="8045" name="Text Box 447">
          <a:extLst>
            <a:ext uri="{FF2B5EF4-FFF2-40B4-BE49-F238E27FC236}">
              <a16:creationId xmlns:a16="http://schemas.microsoft.com/office/drawing/2014/main" id="{5624AB5C-3AF9-40BA-877D-823CC0FD815C}"/>
            </a:ext>
          </a:extLst>
        </xdr:cNvPr>
        <xdr:cNvSpPr txBox="1">
          <a:spLocks noChangeArrowheads="1"/>
        </xdr:cNvSpPr>
      </xdr:nvSpPr>
      <xdr:spPr bwMode="auto">
        <a:xfrm>
          <a:off x="1076325" y="343852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046" name="Text Box 448">
          <a:extLst>
            <a:ext uri="{FF2B5EF4-FFF2-40B4-BE49-F238E27FC236}">
              <a16:creationId xmlns:a16="http://schemas.microsoft.com/office/drawing/2014/main" id="{04B16536-5E59-4E63-8DF2-200F91BDB94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047" name="Text Box 449">
          <a:extLst>
            <a:ext uri="{FF2B5EF4-FFF2-40B4-BE49-F238E27FC236}">
              <a16:creationId xmlns:a16="http://schemas.microsoft.com/office/drawing/2014/main" id="{8AAC701A-AF0F-4EA5-9DFE-DE9CBAB8DE9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4"/>
    <xdr:sp macro="" textlink="">
      <xdr:nvSpPr>
        <xdr:cNvPr id="8048" name="Text Box 450">
          <a:extLst>
            <a:ext uri="{FF2B5EF4-FFF2-40B4-BE49-F238E27FC236}">
              <a16:creationId xmlns:a16="http://schemas.microsoft.com/office/drawing/2014/main" id="{F0972A49-5019-450A-BA4E-BF0F3B95B5B9}"/>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049" name="Text Box 451">
          <a:extLst>
            <a:ext uri="{FF2B5EF4-FFF2-40B4-BE49-F238E27FC236}">
              <a16:creationId xmlns:a16="http://schemas.microsoft.com/office/drawing/2014/main" id="{294C5720-E5B6-4BAA-95D0-88901E8FC9D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050" name="Text Box 452">
          <a:extLst>
            <a:ext uri="{FF2B5EF4-FFF2-40B4-BE49-F238E27FC236}">
              <a16:creationId xmlns:a16="http://schemas.microsoft.com/office/drawing/2014/main" id="{A09A0FCB-18F4-4E54-BC75-B52CCB5D2F4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4"/>
    <xdr:sp macro="" textlink="">
      <xdr:nvSpPr>
        <xdr:cNvPr id="8051" name="Text Box 453">
          <a:extLst>
            <a:ext uri="{FF2B5EF4-FFF2-40B4-BE49-F238E27FC236}">
              <a16:creationId xmlns:a16="http://schemas.microsoft.com/office/drawing/2014/main" id="{81E830F1-A5FB-4710-AB5C-190664F8A570}"/>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052" name="Text Box 454">
          <a:extLst>
            <a:ext uri="{FF2B5EF4-FFF2-40B4-BE49-F238E27FC236}">
              <a16:creationId xmlns:a16="http://schemas.microsoft.com/office/drawing/2014/main" id="{B1F8BD4C-933B-4302-984B-72ABAD83CDB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053" name="Text Box 455">
          <a:extLst>
            <a:ext uri="{FF2B5EF4-FFF2-40B4-BE49-F238E27FC236}">
              <a16:creationId xmlns:a16="http://schemas.microsoft.com/office/drawing/2014/main" id="{99A9A25E-AD48-4610-AA34-9C1551BCA83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4"/>
    <xdr:sp macro="" textlink="">
      <xdr:nvSpPr>
        <xdr:cNvPr id="8054" name="Text Box 456">
          <a:extLst>
            <a:ext uri="{FF2B5EF4-FFF2-40B4-BE49-F238E27FC236}">
              <a16:creationId xmlns:a16="http://schemas.microsoft.com/office/drawing/2014/main" id="{E81A7FFE-723C-4BB6-8A7F-A88A9378DB12}"/>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4"/>
    <xdr:sp macro="" textlink="">
      <xdr:nvSpPr>
        <xdr:cNvPr id="8055" name="Text Box 457">
          <a:extLst>
            <a:ext uri="{FF2B5EF4-FFF2-40B4-BE49-F238E27FC236}">
              <a16:creationId xmlns:a16="http://schemas.microsoft.com/office/drawing/2014/main" id="{4B829526-11A1-4A6C-A890-763F013DC131}"/>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056" name="Text Box 458">
          <a:extLst>
            <a:ext uri="{FF2B5EF4-FFF2-40B4-BE49-F238E27FC236}">
              <a16:creationId xmlns:a16="http://schemas.microsoft.com/office/drawing/2014/main" id="{DE2F1CE9-7523-46C2-A3C1-5E15B7BA7A7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057" name="Text Box 459">
          <a:extLst>
            <a:ext uri="{FF2B5EF4-FFF2-40B4-BE49-F238E27FC236}">
              <a16:creationId xmlns:a16="http://schemas.microsoft.com/office/drawing/2014/main" id="{8A9B787D-6245-49F2-93B7-FA9525A7A98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4"/>
    <xdr:sp macro="" textlink="">
      <xdr:nvSpPr>
        <xdr:cNvPr id="8058" name="Text Box 460">
          <a:extLst>
            <a:ext uri="{FF2B5EF4-FFF2-40B4-BE49-F238E27FC236}">
              <a16:creationId xmlns:a16="http://schemas.microsoft.com/office/drawing/2014/main" id="{01871681-8645-442D-B21F-AA14640E176B}"/>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059" name="Text Box 461">
          <a:extLst>
            <a:ext uri="{FF2B5EF4-FFF2-40B4-BE49-F238E27FC236}">
              <a16:creationId xmlns:a16="http://schemas.microsoft.com/office/drawing/2014/main" id="{1258AF37-BC28-4078-9FE7-8E2D761A6D1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060" name="Text Box 462">
          <a:extLst>
            <a:ext uri="{FF2B5EF4-FFF2-40B4-BE49-F238E27FC236}">
              <a16:creationId xmlns:a16="http://schemas.microsoft.com/office/drawing/2014/main" id="{70F1A43F-C6A1-4BCB-9F6E-928D0771644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4"/>
    <xdr:sp macro="" textlink="">
      <xdr:nvSpPr>
        <xdr:cNvPr id="8061" name="Text Box 463">
          <a:extLst>
            <a:ext uri="{FF2B5EF4-FFF2-40B4-BE49-F238E27FC236}">
              <a16:creationId xmlns:a16="http://schemas.microsoft.com/office/drawing/2014/main" id="{B5B1A562-1AE5-4D2B-9584-859F05825C69}"/>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062" name="Text Box 464">
          <a:extLst>
            <a:ext uri="{FF2B5EF4-FFF2-40B4-BE49-F238E27FC236}">
              <a16:creationId xmlns:a16="http://schemas.microsoft.com/office/drawing/2014/main" id="{7B81C0DD-2F0C-4954-B363-30EAC22BBC4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063" name="Text Box 465">
          <a:extLst>
            <a:ext uri="{FF2B5EF4-FFF2-40B4-BE49-F238E27FC236}">
              <a16:creationId xmlns:a16="http://schemas.microsoft.com/office/drawing/2014/main" id="{D913020B-D8E7-43C2-90E7-B6C62E6AAAE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4"/>
    <xdr:sp macro="" textlink="">
      <xdr:nvSpPr>
        <xdr:cNvPr id="8064" name="Text Box 466">
          <a:extLst>
            <a:ext uri="{FF2B5EF4-FFF2-40B4-BE49-F238E27FC236}">
              <a16:creationId xmlns:a16="http://schemas.microsoft.com/office/drawing/2014/main" id="{D2D18306-3A82-43ED-A5E6-FDDD07537E51}"/>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4"/>
    <xdr:sp macro="" textlink="">
      <xdr:nvSpPr>
        <xdr:cNvPr id="8065" name="Text Box 467">
          <a:extLst>
            <a:ext uri="{FF2B5EF4-FFF2-40B4-BE49-F238E27FC236}">
              <a16:creationId xmlns:a16="http://schemas.microsoft.com/office/drawing/2014/main" id="{6C80208A-9A53-4A3D-8B2C-91E5A4F0C3E4}"/>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066" name="Text Box 468">
          <a:extLst>
            <a:ext uri="{FF2B5EF4-FFF2-40B4-BE49-F238E27FC236}">
              <a16:creationId xmlns:a16="http://schemas.microsoft.com/office/drawing/2014/main" id="{A0E6CE63-B7EE-4EF9-89D5-11D8A9AD698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067" name="Text Box 469">
          <a:extLst>
            <a:ext uri="{FF2B5EF4-FFF2-40B4-BE49-F238E27FC236}">
              <a16:creationId xmlns:a16="http://schemas.microsoft.com/office/drawing/2014/main" id="{9F3943B0-A1E8-4ACA-A958-7D1A743CDB3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4"/>
    <xdr:sp macro="" textlink="">
      <xdr:nvSpPr>
        <xdr:cNvPr id="8068" name="Text Box 470">
          <a:extLst>
            <a:ext uri="{FF2B5EF4-FFF2-40B4-BE49-F238E27FC236}">
              <a16:creationId xmlns:a16="http://schemas.microsoft.com/office/drawing/2014/main" id="{304C0FCD-4668-4914-83A6-4315059F3A93}"/>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069" name="Text Box 471">
          <a:extLst>
            <a:ext uri="{FF2B5EF4-FFF2-40B4-BE49-F238E27FC236}">
              <a16:creationId xmlns:a16="http://schemas.microsoft.com/office/drawing/2014/main" id="{EE63E319-550E-43BE-ABE1-A7D76C56CA7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070" name="Text Box 472">
          <a:extLst>
            <a:ext uri="{FF2B5EF4-FFF2-40B4-BE49-F238E27FC236}">
              <a16:creationId xmlns:a16="http://schemas.microsoft.com/office/drawing/2014/main" id="{FA675341-4223-4B3E-89B0-8ABA18FEF25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4"/>
    <xdr:sp macro="" textlink="">
      <xdr:nvSpPr>
        <xdr:cNvPr id="8071" name="Text Box 473">
          <a:extLst>
            <a:ext uri="{FF2B5EF4-FFF2-40B4-BE49-F238E27FC236}">
              <a16:creationId xmlns:a16="http://schemas.microsoft.com/office/drawing/2014/main" id="{48C099FD-8EAB-4859-933F-99D4BB8B8659}"/>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072" name="Text Box 474">
          <a:extLst>
            <a:ext uri="{FF2B5EF4-FFF2-40B4-BE49-F238E27FC236}">
              <a16:creationId xmlns:a16="http://schemas.microsoft.com/office/drawing/2014/main" id="{C1ED26F8-C236-41F1-9AAC-1DE27370DF5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073" name="Text Box 475">
          <a:extLst>
            <a:ext uri="{FF2B5EF4-FFF2-40B4-BE49-F238E27FC236}">
              <a16:creationId xmlns:a16="http://schemas.microsoft.com/office/drawing/2014/main" id="{20BDFB44-A302-43D8-80B7-5836964028E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4"/>
    <xdr:sp macro="" textlink="">
      <xdr:nvSpPr>
        <xdr:cNvPr id="8074" name="Text Box 476">
          <a:extLst>
            <a:ext uri="{FF2B5EF4-FFF2-40B4-BE49-F238E27FC236}">
              <a16:creationId xmlns:a16="http://schemas.microsoft.com/office/drawing/2014/main" id="{FCA5C315-1CB7-4633-9E4B-5F46412ED5D6}"/>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075" name="Text Box 477">
          <a:extLst>
            <a:ext uri="{FF2B5EF4-FFF2-40B4-BE49-F238E27FC236}">
              <a16:creationId xmlns:a16="http://schemas.microsoft.com/office/drawing/2014/main" id="{79DEACE6-7ABF-4CE8-93CA-863A6912537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076" name="Text Box 478">
          <a:extLst>
            <a:ext uri="{FF2B5EF4-FFF2-40B4-BE49-F238E27FC236}">
              <a16:creationId xmlns:a16="http://schemas.microsoft.com/office/drawing/2014/main" id="{968E625A-D73F-4E66-ACD8-242C02DBF67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7"/>
    <xdr:sp macro="" textlink="">
      <xdr:nvSpPr>
        <xdr:cNvPr id="8077" name="Text Box 479">
          <a:extLst>
            <a:ext uri="{FF2B5EF4-FFF2-40B4-BE49-F238E27FC236}">
              <a16:creationId xmlns:a16="http://schemas.microsoft.com/office/drawing/2014/main" id="{F8F3C4C3-0FCB-461D-AFF2-1507E58BDA65}"/>
            </a:ext>
          </a:extLst>
        </xdr:cNvPr>
        <xdr:cNvSpPr txBox="1">
          <a:spLocks noChangeArrowheads="1"/>
        </xdr:cNvSpPr>
      </xdr:nvSpPr>
      <xdr:spPr bwMode="auto">
        <a:xfrm>
          <a:off x="1076325" y="343852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078" name="Text Box 480">
          <a:extLst>
            <a:ext uri="{FF2B5EF4-FFF2-40B4-BE49-F238E27FC236}">
              <a16:creationId xmlns:a16="http://schemas.microsoft.com/office/drawing/2014/main" id="{4A858829-2B2D-4414-9DD3-28A1707DDA6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079" name="Text Box 481">
          <a:extLst>
            <a:ext uri="{FF2B5EF4-FFF2-40B4-BE49-F238E27FC236}">
              <a16:creationId xmlns:a16="http://schemas.microsoft.com/office/drawing/2014/main" id="{F7539294-D57E-4486-8396-DB382B96D08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7"/>
    <xdr:sp macro="" textlink="">
      <xdr:nvSpPr>
        <xdr:cNvPr id="8080" name="Text Box 482">
          <a:extLst>
            <a:ext uri="{FF2B5EF4-FFF2-40B4-BE49-F238E27FC236}">
              <a16:creationId xmlns:a16="http://schemas.microsoft.com/office/drawing/2014/main" id="{42298EE0-CB77-414A-A42C-EEE05682C574}"/>
            </a:ext>
          </a:extLst>
        </xdr:cNvPr>
        <xdr:cNvSpPr txBox="1">
          <a:spLocks noChangeArrowheads="1"/>
        </xdr:cNvSpPr>
      </xdr:nvSpPr>
      <xdr:spPr bwMode="auto">
        <a:xfrm>
          <a:off x="1076325" y="343852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081" name="Text Box 483">
          <a:extLst>
            <a:ext uri="{FF2B5EF4-FFF2-40B4-BE49-F238E27FC236}">
              <a16:creationId xmlns:a16="http://schemas.microsoft.com/office/drawing/2014/main" id="{290AC123-6DDB-43D4-B2C2-BBDD48B77F58}"/>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082" name="Text Box 484">
          <a:extLst>
            <a:ext uri="{FF2B5EF4-FFF2-40B4-BE49-F238E27FC236}">
              <a16:creationId xmlns:a16="http://schemas.microsoft.com/office/drawing/2014/main" id="{04A1BE88-5412-4D96-B5F7-191150793CC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7"/>
    <xdr:sp macro="" textlink="">
      <xdr:nvSpPr>
        <xdr:cNvPr id="8083" name="Text Box 485">
          <a:extLst>
            <a:ext uri="{FF2B5EF4-FFF2-40B4-BE49-F238E27FC236}">
              <a16:creationId xmlns:a16="http://schemas.microsoft.com/office/drawing/2014/main" id="{7ADB5A0C-8F2B-4758-B30E-ACBE0183995E}"/>
            </a:ext>
          </a:extLst>
        </xdr:cNvPr>
        <xdr:cNvSpPr txBox="1">
          <a:spLocks noChangeArrowheads="1"/>
        </xdr:cNvSpPr>
      </xdr:nvSpPr>
      <xdr:spPr bwMode="auto">
        <a:xfrm>
          <a:off x="1076325" y="343852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7"/>
    <xdr:sp macro="" textlink="">
      <xdr:nvSpPr>
        <xdr:cNvPr id="8084" name="Text Box 486">
          <a:extLst>
            <a:ext uri="{FF2B5EF4-FFF2-40B4-BE49-F238E27FC236}">
              <a16:creationId xmlns:a16="http://schemas.microsoft.com/office/drawing/2014/main" id="{065966A3-F35B-46AF-8934-3268D93F00AA}"/>
            </a:ext>
          </a:extLst>
        </xdr:cNvPr>
        <xdr:cNvSpPr txBox="1">
          <a:spLocks noChangeArrowheads="1"/>
        </xdr:cNvSpPr>
      </xdr:nvSpPr>
      <xdr:spPr bwMode="auto">
        <a:xfrm>
          <a:off x="1076325" y="343852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085" name="Text Box 487">
          <a:extLst>
            <a:ext uri="{FF2B5EF4-FFF2-40B4-BE49-F238E27FC236}">
              <a16:creationId xmlns:a16="http://schemas.microsoft.com/office/drawing/2014/main" id="{C908FE54-6DB6-44E7-9340-0D8E77832618}"/>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086" name="Text Box 488">
          <a:extLst>
            <a:ext uri="{FF2B5EF4-FFF2-40B4-BE49-F238E27FC236}">
              <a16:creationId xmlns:a16="http://schemas.microsoft.com/office/drawing/2014/main" id="{52059366-BC14-4913-B36F-648E50BFD91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7"/>
    <xdr:sp macro="" textlink="">
      <xdr:nvSpPr>
        <xdr:cNvPr id="8087" name="Text Box 489">
          <a:extLst>
            <a:ext uri="{FF2B5EF4-FFF2-40B4-BE49-F238E27FC236}">
              <a16:creationId xmlns:a16="http://schemas.microsoft.com/office/drawing/2014/main" id="{F0C77E1B-C536-47BF-BCD8-7D0D544FD6FE}"/>
            </a:ext>
          </a:extLst>
        </xdr:cNvPr>
        <xdr:cNvSpPr txBox="1">
          <a:spLocks noChangeArrowheads="1"/>
        </xdr:cNvSpPr>
      </xdr:nvSpPr>
      <xdr:spPr bwMode="auto">
        <a:xfrm>
          <a:off x="1076325" y="343852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088" name="Text Box 490">
          <a:extLst>
            <a:ext uri="{FF2B5EF4-FFF2-40B4-BE49-F238E27FC236}">
              <a16:creationId xmlns:a16="http://schemas.microsoft.com/office/drawing/2014/main" id="{005E04C6-59A7-48BB-84E3-3B670BA308D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089" name="Text Box 491">
          <a:extLst>
            <a:ext uri="{FF2B5EF4-FFF2-40B4-BE49-F238E27FC236}">
              <a16:creationId xmlns:a16="http://schemas.microsoft.com/office/drawing/2014/main" id="{86DC939A-923C-4BBD-9BB9-1612234FEEA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7"/>
    <xdr:sp macro="" textlink="">
      <xdr:nvSpPr>
        <xdr:cNvPr id="8090" name="Text Box 492">
          <a:extLst>
            <a:ext uri="{FF2B5EF4-FFF2-40B4-BE49-F238E27FC236}">
              <a16:creationId xmlns:a16="http://schemas.microsoft.com/office/drawing/2014/main" id="{C1F26732-4A4D-45A8-9546-43987B6C0645}"/>
            </a:ext>
          </a:extLst>
        </xdr:cNvPr>
        <xdr:cNvSpPr txBox="1">
          <a:spLocks noChangeArrowheads="1"/>
        </xdr:cNvSpPr>
      </xdr:nvSpPr>
      <xdr:spPr bwMode="auto">
        <a:xfrm>
          <a:off x="1076325" y="343852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091" name="Text Box 493">
          <a:extLst>
            <a:ext uri="{FF2B5EF4-FFF2-40B4-BE49-F238E27FC236}">
              <a16:creationId xmlns:a16="http://schemas.microsoft.com/office/drawing/2014/main" id="{20AE473F-042A-4AAC-9CA8-94ED838CFD7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092" name="Text Box 494">
          <a:extLst>
            <a:ext uri="{FF2B5EF4-FFF2-40B4-BE49-F238E27FC236}">
              <a16:creationId xmlns:a16="http://schemas.microsoft.com/office/drawing/2014/main" id="{7ED550FF-541F-4A36-AFB7-12E21856CE4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7"/>
    <xdr:sp macro="" textlink="">
      <xdr:nvSpPr>
        <xdr:cNvPr id="8093" name="Text Box 495">
          <a:extLst>
            <a:ext uri="{FF2B5EF4-FFF2-40B4-BE49-F238E27FC236}">
              <a16:creationId xmlns:a16="http://schemas.microsoft.com/office/drawing/2014/main" id="{4860A7F8-F096-46B5-8D86-AD150058BED0}"/>
            </a:ext>
          </a:extLst>
        </xdr:cNvPr>
        <xdr:cNvSpPr txBox="1">
          <a:spLocks noChangeArrowheads="1"/>
        </xdr:cNvSpPr>
      </xdr:nvSpPr>
      <xdr:spPr bwMode="auto">
        <a:xfrm>
          <a:off x="1076325" y="343852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7"/>
    <xdr:sp macro="" textlink="">
      <xdr:nvSpPr>
        <xdr:cNvPr id="8094" name="Text Box 496">
          <a:extLst>
            <a:ext uri="{FF2B5EF4-FFF2-40B4-BE49-F238E27FC236}">
              <a16:creationId xmlns:a16="http://schemas.microsoft.com/office/drawing/2014/main" id="{56BDA457-544B-4795-A76D-D4102F260CA9}"/>
            </a:ext>
          </a:extLst>
        </xdr:cNvPr>
        <xdr:cNvSpPr txBox="1">
          <a:spLocks noChangeArrowheads="1"/>
        </xdr:cNvSpPr>
      </xdr:nvSpPr>
      <xdr:spPr bwMode="auto">
        <a:xfrm>
          <a:off x="1076325" y="343852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095" name="Text Box 497">
          <a:extLst>
            <a:ext uri="{FF2B5EF4-FFF2-40B4-BE49-F238E27FC236}">
              <a16:creationId xmlns:a16="http://schemas.microsoft.com/office/drawing/2014/main" id="{47208F93-A257-4E6A-9A53-3EAF2D28FD0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096" name="Text Box 498">
          <a:extLst>
            <a:ext uri="{FF2B5EF4-FFF2-40B4-BE49-F238E27FC236}">
              <a16:creationId xmlns:a16="http://schemas.microsoft.com/office/drawing/2014/main" id="{FC1697E6-40FF-41FB-A4B7-414966EE35C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7"/>
    <xdr:sp macro="" textlink="">
      <xdr:nvSpPr>
        <xdr:cNvPr id="8097" name="Text Box 499">
          <a:extLst>
            <a:ext uri="{FF2B5EF4-FFF2-40B4-BE49-F238E27FC236}">
              <a16:creationId xmlns:a16="http://schemas.microsoft.com/office/drawing/2014/main" id="{C4E81B8D-C97B-4054-87A7-38082418F486}"/>
            </a:ext>
          </a:extLst>
        </xdr:cNvPr>
        <xdr:cNvSpPr txBox="1">
          <a:spLocks noChangeArrowheads="1"/>
        </xdr:cNvSpPr>
      </xdr:nvSpPr>
      <xdr:spPr bwMode="auto">
        <a:xfrm>
          <a:off x="1076325" y="343852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098" name="Text Box 500">
          <a:extLst>
            <a:ext uri="{FF2B5EF4-FFF2-40B4-BE49-F238E27FC236}">
              <a16:creationId xmlns:a16="http://schemas.microsoft.com/office/drawing/2014/main" id="{A4F29A66-0FA4-4BBC-993C-6ADE9FACD81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099" name="Text Box 501">
          <a:extLst>
            <a:ext uri="{FF2B5EF4-FFF2-40B4-BE49-F238E27FC236}">
              <a16:creationId xmlns:a16="http://schemas.microsoft.com/office/drawing/2014/main" id="{9457C765-491F-41B9-B405-AB511E0D921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7"/>
    <xdr:sp macro="" textlink="">
      <xdr:nvSpPr>
        <xdr:cNvPr id="8100" name="Text Box 502">
          <a:extLst>
            <a:ext uri="{FF2B5EF4-FFF2-40B4-BE49-F238E27FC236}">
              <a16:creationId xmlns:a16="http://schemas.microsoft.com/office/drawing/2014/main" id="{404DCC2E-ECC0-49FC-9321-611EAE85CA2A}"/>
            </a:ext>
          </a:extLst>
        </xdr:cNvPr>
        <xdr:cNvSpPr txBox="1">
          <a:spLocks noChangeArrowheads="1"/>
        </xdr:cNvSpPr>
      </xdr:nvSpPr>
      <xdr:spPr bwMode="auto">
        <a:xfrm>
          <a:off x="1076325" y="343852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101" name="Text Box 503">
          <a:extLst>
            <a:ext uri="{FF2B5EF4-FFF2-40B4-BE49-F238E27FC236}">
              <a16:creationId xmlns:a16="http://schemas.microsoft.com/office/drawing/2014/main" id="{8A9C4DDF-D2AB-4EF5-B441-E32B85C6D1D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102" name="Text Box 504">
          <a:extLst>
            <a:ext uri="{FF2B5EF4-FFF2-40B4-BE49-F238E27FC236}">
              <a16:creationId xmlns:a16="http://schemas.microsoft.com/office/drawing/2014/main" id="{139C44EB-272B-427C-8A35-0BD05784D31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7"/>
    <xdr:sp macro="" textlink="">
      <xdr:nvSpPr>
        <xdr:cNvPr id="8103" name="Text Box 505">
          <a:extLst>
            <a:ext uri="{FF2B5EF4-FFF2-40B4-BE49-F238E27FC236}">
              <a16:creationId xmlns:a16="http://schemas.microsoft.com/office/drawing/2014/main" id="{F5966B03-DBA0-4527-A01E-78135DEFB6A0}"/>
            </a:ext>
          </a:extLst>
        </xdr:cNvPr>
        <xdr:cNvSpPr txBox="1">
          <a:spLocks noChangeArrowheads="1"/>
        </xdr:cNvSpPr>
      </xdr:nvSpPr>
      <xdr:spPr bwMode="auto">
        <a:xfrm>
          <a:off x="1076325" y="343852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104" name="Text Box 506">
          <a:extLst>
            <a:ext uri="{FF2B5EF4-FFF2-40B4-BE49-F238E27FC236}">
              <a16:creationId xmlns:a16="http://schemas.microsoft.com/office/drawing/2014/main" id="{8DF29BF5-3254-440A-925E-C6297289073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105" name="Text Box 507">
          <a:extLst>
            <a:ext uri="{FF2B5EF4-FFF2-40B4-BE49-F238E27FC236}">
              <a16:creationId xmlns:a16="http://schemas.microsoft.com/office/drawing/2014/main" id="{B7A96361-DC1C-47E1-B482-A371A1DDEC4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4"/>
    <xdr:sp macro="" textlink="">
      <xdr:nvSpPr>
        <xdr:cNvPr id="8106" name="Text Box 508">
          <a:extLst>
            <a:ext uri="{FF2B5EF4-FFF2-40B4-BE49-F238E27FC236}">
              <a16:creationId xmlns:a16="http://schemas.microsoft.com/office/drawing/2014/main" id="{5B4CF570-CBA6-4A20-80AB-32DFAE0D26C6}"/>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107" name="Text Box 509">
          <a:extLst>
            <a:ext uri="{FF2B5EF4-FFF2-40B4-BE49-F238E27FC236}">
              <a16:creationId xmlns:a16="http://schemas.microsoft.com/office/drawing/2014/main" id="{85D203A1-C911-44C2-B4C2-2C533732D57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108" name="Text Box 510">
          <a:extLst>
            <a:ext uri="{FF2B5EF4-FFF2-40B4-BE49-F238E27FC236}">
              <a16:creationId xmlns:a16="http://schemas.microsoft.com/office/drawing/2014/main" id="{ABA3CED0-3E12-456B-888C-B3204B4BE3F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4"/>
    <xdr:sp macro="" textlink="">
      <xdr:nvSpPr>
        <xdr:cNvPr id="8109" name="Text Box 511">
          <a:extLst>
            <a:ext uri="{FF2B5EF4-FFF2-40B4-BE49-F238E27FC236}">
              <a16:creationId xmlns:a16="http://schemas.microsoft.com/office/drawing/2014/main" id="{64108062-A42F-48D6-A5AF-B9D05BA34D5D}"/>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110" name="Text Box 512">
          <a:extLst>
            <a:ext uri="{FF2B5EF4-FFF2-40B4-BE49-F238E27FC236}">
              <a16:creationId xmlns:a16="http://schemas.microsoft.com/office/drawing/2014/main" id="{BD33B667-C9B2-4A52-9054-819ADE13511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111" name="Text Box 513">
          <a:extLst>
            <a:ext uri="{FF2B5EF4-FFF2-40B4-BE49-F238E27FC236}">
              <a16:creationId xmlns:a16="http://schemas.microsoft.com/office/drawing/2014/main" id="{6EA07230-D584-45AC-B013-2361E1DCFE1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4"/>
    <xdr:sp macro="" textlink="">
      <xdr:nvSpPr>
        <xdr:cNvPr id="8112" name="Text Box 514">
          <a:extLst>
            <a:ext uri="{FF2B5EF4-FFF2-40B4-BE49-F238E27FC236}">
              <a16:creationId xmlns:a16="http://schemas.microsoft.com/office/drawing/2014/main" id="{D46924C5-8B2F-4D06-841F-F3491D0F67D6}"/>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4"/>
    <xdr:sp macro="" textlink="">
      <xdr:nvSpPr>
        <xdr:cNvPr id="8113" name="Text Box 515">
          <a:extLst>
            <a:ext uri="{FF2B5EF4-FFF2-40B4-BE49-F238E27FC236}">
              <a16:creationId xmlns:a16="http://schemas.microsoft.com/office/drawing/2014/main" id="{A306245F-83D2-499A-8817-45EDCA16FD0E}"/>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114" name="Text Box 516">
          <a:extLst>
            <a:ext uri="{FF2B5EF4-FFF2-40B4-BE49-F238E27FC236}">
              <a16:creationId xmlns:a16="http://schemas.microsoft.com/office/drawing/2014/main" id="{D6E4ACAF-2035-4722-A2F5-57924DEE4FF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115" name="Text Box 517">
          <a:extLst>
            <a:ext uri="{FF2B5EF4-FFF2-40B4-BE49-F238E27FC236}">
              <a16:creationId xmlns:a16="http://schemas.microsoft.com/office/drawing/2014/main" id="{397BFD3B-706E-40AC-A43D-3E65B0C32E8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4"/>
    <xdr:sp macro="" textlink="">
      <xdr:nvSpPr>
        <xdr:cNvPr id="8116" name="Text Box 518">
          <a:extLst>
            <a:ext uri="{FF2B5EF4-FFF2-40B4-BE49-F238E27FC236}">
              <a16:creationId xmlns:a16="http://schemas.microsoft.com/office/drawing/2014/main" id="{E9459080-597E-4B59-A119-E24CCDA371E5}"/>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117" name="Text Box 519">
          <a:extLst>
            <a:ext uri="{FF2B5EF4-FFF2-40B4-BE49-F238E27FC236}">
              <a16:creationId xmlns:a16="http://schemas.microsoft.com/office/drawing/2014/main" id="{D482BB66-DA8C-44B8-B1D8-D8B498CD410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118" name="Text Box 520">
          <a:extLst>
            <a:ext uri="{FF2B5EF4-FFF2-40B4-BE49-F238E27FC236}">
              <a16:creationId xmlns:a16="http://schemas.microsoft.com/office/drawing/2014/main" id="{EE20AB39-DDC4-49C2-80F3-1FF5C1AF4C8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4"/>
    <xdr:sp macro="" textlink="">
      <xdr:nvSpPr>
        <xdr:cNvPr id="8119" name="Text Box 521">
          <a:extLst>
            <a:ext uri="{FF2B5EF4-FFF2-40B4-BE49-F238E27FC236}">
              <a16:creationId xmlns:a16="http://schemas.microsoft.com/office/drawing/2014/main" id="{6F33AE0D-8AA1-419C-984C-433EA3C0C890}"/>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120" name="Text Box 522">
          <a:extLst>
            <a:ext uri="{FF2B5EF4-FFF2-40B4-BE49-F238E27FC236}">
              <a16:creationId xmlns:a16="http://schemas.microsoft.com/office/drawing/2014/main" id="{6CAFF106-00CD-4F92-9C54-B634A5FA75E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121" name="Text Box 523">
          <a:extLst>
            <a:ext uri="{FF2B5EF4-FFF2-40B4-BE49-F238E27FC236}">
              <a16:creationId xmlns:a16="http://schemas.microsoft.com/office/drawing/2014/main" id="{B3785103-7EC7-4B73-8589-E2E7B70A49A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4"/>
    <xdr:sp macro="" textlink="">
      <xdr:nvSpPr>
        <xdr:cNvPr id="8122" name="Text Box 524">
          <a:extLst>
            <a:ext uri="{FF2B5EF4-FFF2-40B4-BE49-F238E27FC236}">
              <a16:creationId xmlns:a16="http://schemas.microsoft.com/office/drawing/2014/main" id="{E1F6DA69-3EA6-4388-9E28-03A87860CB26}"/>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4"/>
    <xdr:sp macro="" textlink="">
      <xdr:nvSpPr>
        <xdr:cNvPr id="8123" name="Text Box 525">
          <a:extLst>
            <a:ext uri="{FF2B5EF4-FFF2-40B4-BE49-F238E27FC236}">
              <a16:creationId xmlns:a16="http://schemas.microsoft.com/office/drawing/2014/main" id="{17083AC8-B368-4932-BD2C-A90A5D7B8F5C}"/>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124" name="Text Box 526">
          <a:extLst>
            <a:ext uri="{FF2B5EF4-FFF2-40B4-BE49-F238E27FC236}">
              <a16:creationId xmlns:a16="http://schemas.microsoft.com/office/drawing/2014/main" id="{8E0A5CA5-7CA9-4CE0-8E7D-044FB4324C4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125" name="Text Box 527">
          <a:extLst>
            <a:ext uri="{FF2B5EF4-FFF2-40B4-BE49-F238E27FC236}">
              <a16:creationId xmlns:a16="http://schemas.microsoft.com/office/drawing/2014/main" id="{D11ABFBF-0D11-48B2-8645-D075FC60DD3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4"/>
    <xdr:sp macro="" textlink="">
      <xdr:nvSpPr>
        <xdr:cNvPr id="8126" name="Text Box 528">
          <a:extLst>
            <a:ext uri="{FF2B5EF4-FFF2-40B4-BE49-F238E27FC236}">
              <a16:creationId xmlns:a16="http://schemas.microsoft.com/office/drawing/2014/main" id="{F57BA2AB-FA7D-4DF3-805B-2648D30E324B}"/>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127" name="Text Box 529">
          <a:extLst>
            <a:ext uri="{FF2B5EF4-FFF2-40B4-BE49-F238E27FC236}">
              <a16:creationId xmlns:a16="http://schemas.microsoft.com/office/drawing/2014/main" id="{88080107-6187-449C-9556-07EDD2EA3C9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128" name="Text Box 530">
          <a:extLst>
            <a:ext uri="{FF2B5EF4-FFF2-40B4-BE49-F238E27FC236}">
              <a16:creationId xmlns:a16="http://schemas.microsoft.com/office/drawing/2014/main" id="{6BF6FD14-D540-448D-BE3C-1FDB65127D0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4"/>
    <xdr:sp macro="" textlink="">
      <xdr:nvSpPr>
        <xdr:cNvPr id="8129" name="Text Box 531">
          <a:extLst>
            <a:ext uri="{FF2B5EF4-FFF2-40B4-BE49-F238E27FC236}">
              <a16:creationId xmlns:a16="http://schemas.microsoft.com/office/drawing/2014/main" id="{106825DC-E21F-43C3-921F-5B95718563D2}"/>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130" name="Text Box 532">
          <a:extLst>
            <a:ext uri="{FF2B5EF4-FFF2-40B4-BE49-F238E27FC236}">
              <a16:creationId xmlns:a16="http://schemas.microsoft.com/office/drawing/2014/main" id="{8E81E064-F918-49E2-8020-7DB1C7B1C7E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131" name="Text Box 533">
          <a:extLst>
            <a:ext uri="{FF2B5EF4-FFF2-40B4-BE49-F238E27FC236}">
              <a16:creationId xmlns:a16="http://schemas.microsoft.com/office/drawing/2014/main" id="{0306A711-0518-49E7-BD0F-98C25CEC9A28}"/>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4"/>
    <xdr:sp macro="" textlink="">
      <xdr:nvSpPr>
        <xdr:cNvPr id="8132" name="Text Box 534">
          <a:extLst>
            <a:ext uri="{FF2B5EF4-FFF2-40B4-BE49-F238E27FC236}">
              <a16:creationId xmlns:a16="http://schemas.microsoft.com/office/drawing/2014/main" id="{C881DDFF-8121-446E-BF7E-1472B6F8AE0F}"/>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6"/>
    <xdr:sp macro="" textlink="">
      <xdr:nvSpPr>
        <xdr:cNvPr id="8133" name="Text Box 535">
          <a:extLst>
            <a:ext uri="{FF2B5EF4-FFF2-40B4-BE49-F238E27FC236}">
              <a16:creationId xmlns:a16="http://schemas.microsoft.com/office/drawing/2014/main" id="{705F9526-6BA8-479F-88CA-00A2F98E460F}"/>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134" name="Text Box 536">
          <a:extLst>
            <a:ext uri="{FF2B5EF4-FFF2-40B4-BE49-F238E27FC236}">
              <a16:creationId xmlns:a16="http://schemas.microsoft.com/office/drawing/2014/main" id="{16BC4688-D310-41A6-BB20-F8421580FD0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135" name="Text Box 537">
          <a:extLst>
            <a:ext uri="{FF2B5EF4-FFF2-40B4-BE49-F238E27FC236}">
              <a16:creationId xmlns:a16="http://schemas.microsoft.com/office/drawing/2014/main" id="{CD804E3B-F142-4FC0-8D50-E80CBA826F6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6"/>
    <xdr:sp macro="" textlink="">
      <xdr:nvSpPr>
        <xdr:cNvPr id="8136" name="Text Box 538">
          <a:extLst>
            <a:ext uri="{FF2B5EF4-FFF2-40B4-BE49-F238E27FC236}">
              <a16:creationId xmlns:a16="http://schemas.microsoft.com/office/drawing/2014/main" id="{3F0729A3-C8DF-48AC-86B1-FB5E687EE252}"/>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137" name="Text Box 539">
          <a:extLst>
            <a:ext uri="{FF2B5EF4-FFF2-40B4-BE49-F238E27FC236}">
              <a16:creationId xmlns:a16="http://schemas.microsoft.com/office/drawing/2014/main" id="{243FA844-C5FC-4A6A-8018-3664435EB45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138" name="Text Box 540">
          <a:extLst>
            <a:ext uri="{FF2B5EF4-FFF2-40B4-BE49-F238E27FC236}">
              <a16:creationId xmlns:a16="http://schemas.microsoft.com/office/drawing/2014/main" id="{774B50AB-4EA8-434C-8063-40D76A56F42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6"/>
    <xdr:sp macro="" textlink="">
      <xdr:nvSpPr>
        <xdr:cNvPr id="8139" name="Text Box 541">
          <a:extLst>
            <a:ext uri="{FF2B5EF4-FFF2-40B4-BE49-F238E27FC236}">
              <a16:creationId xmlns:a16="http://schemas.microsoft.com/office/drawing/2014/main" id="{96685D1D-DD8A-4B2C-BBE0-BDCB886E9B98}"/>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140" name="Text Box 542">
          <a:extLst>
            <a:ext uri="{FF2B5EF4-FFF2-40B4-BE49-F238E27FC236}">
              <a16:creationId xmlns:a16="http://schemas.microsoft.com/office/drawing/2014/main" id="{4E90911A-E2F3-46BB-97B7-AF9862B6781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141" name="Text Box 543">
          <a:extLst>
            <a:ext uri="{FF2B5EF4-FFF2-40B4-BE49-F238E27FC236}">
              <a16:creationId xmlns:a16="http://schemas.microsoft.com/office/drawing/2014/main" id="{D2F49EF5-94A3-4E61-8C26-8166235DE3A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6"/>
    <xdr:sp macro="" textlink="">
      <xdr:nvSpPr>
        <xdr:cNvPr id="8142" name="Text Box 544">
          <a:extLst>
            <a:ext uri="{FF2B5EF4-FFF2-40B4-BE49-F238E27FC236}">
              <a16:creationId xmlns:a16="http://schemas.microsoft.com/office/drawing/2014/main" id="{74274D46-AD8F-441C-9F8F-E2CB545972CA}"/>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143" name="Text Box 545">
          <a:extLst>
            <a:ext uri="{FF2B5EF4-FFF2-40B4-BE49-F238E27FC236}">
              <a16:creationId xmlns:a16="http://schemas.microsoft.com/office/drawing/2014/main" id="{0A773E8B-FBD6-4971-982C-5EAC9EA0B34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144" name="Text Box 546">
          <a:extLst>
            <a:ext uri="{FF2B5EF4-FFF2-40B4-BE49-F238E27FC236}">
              <a16:creationId xmlns:a16="http://schemas.microsoft.com/office/drawing/2014/main" id="{82CBFB56-40A4-4288-A5FA-DD0B6ACDF49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6"/>
    <xdr:sp macro="" textlink="">
      <xdr:nvSpPr>
        <xdr:cNvPr id="8145" name="Text Box 547">
          <a:extLst>
            <a:ext uri="{FF2B5EF4-FFF2-40B4-BE49-F238E27FC236}">
              <a16:creationId xmlns:a16="http://schemas.microsoft.com/office/drawing/2014/main" id="{AD907B75-CDBF-4B02-8968-D2D8A9663042}"/>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146" name="Text Box 548">
          <a:extLst>
            <a:ext uri="{FF2B5EF4-FFF2-40B4-BE49-F238E27FC236}">
              <a16:creationId xmlns:a16="http://schemas.microsoft.com/office/drawing/2014/main" id="{60C8079F-C349-45DE-BA01-E49FFAE4191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147" name="Text Box 549">
          <a:extLst>
            <a:ext uri="{FF2B5EF4-FFF2-40B4-BE49-F238E27FC236}">
              <a16:creationId xmlns:a16="http://schemas.microsoft.com/office/drawing/2014/main" id="{8E2E69F2-78C0-44F1-A63B-C6B9500AA07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6"/>
    <xdr:sp macro="" textlink="">
      <xdr:nvSpPr>
        <xdr:cNvPr id="8148" name="Text Box 550">
          <a:extLst>
            <a:ext uri="{FF2B5EF4-FFF2-40B4-BE49-F238E27FC236}">
              <a16:creationId xmlns:a16="http://schemas.microsoft.com/office/drawing/2014/main" id="{910EF1F1-793A-450E-8C1F-6DC888EF0BA2}"/>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6"/>
    <xdr:sp macro="" textlink="">
      <xdr:nvSpPr>
        <xdr:cNvPr id="8149" name="Text Box 551">
          <a:extLst>
            <a:ext uri="{FF2B5EF4-FFF2-40B4-BE49-F238E27FC236}">
              <a16:creationId xmlns:a16="http://schemas.microsoft.com/office/drawing/2014/main" id="{CB2A9992-74D8-4110-87F4-5B274B84A60F}"/>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150" name="Text Box 552">
          <a:extLst>
            <a:ext uri="{FF2B5EF4-FFF2-40B4-BE49-F238E27FC236}">
              <a16:creationId xmlns:a16="http://schemas.microsoft.com/office/drawing/2014/main" id="{2C979408-E531-4A93-9335-4AE68685B95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151" name="Text Box 553">
          <a:extLst>
            <a:ext uri="{FF2B5EF4-FFF2-40B4-BE49-F238E27FC236}">
              <a16:creationId xmlns:a16="http://schemas.microsoft.com/office/drawing/2014/main" id="{7E977401-8EA5-46F3-8B39-1CB38C6D078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6"/>
    <xdr:sp macro="" textlink="">
      <xdr:nvSpPr>
        <xdr:cNvPr id="8152" name="Text Box 554">
          <a:extLst>
            <a:ext uri="{FF2B5EF4-FFF2-40B4-BE49-F238E27FC236}">
              <a16:creationId xmlns:a16="http://schemas.microsoft.com/office/drawing/2014/main" id="{87DC9B5F-BDEB-453E-A176-DB4521CE9B6D}"/>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153" name="Text Box 555">
          <a:extLst>
            <a:ext uri="{FF2B5EF4-FFF2-40B4-BE49-F238E27FC236}">
              <a16:creationId xmlns:a16="http://schemas.microsoft.com/office/drawing/2014/main" id="{C599032A-412E-42CC-96A5-1660A70BE07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154" name="Text Box 556">
          <a:extLst>
            <a:ext uri="{FF2B5EF4-FFF2-40B4-BE49-F238E27FC236}">
              <a16:creationId xmlns:a16="http://schemas.microsoft.com/office/drawing/2014/main" id="{D04885E0-5BB6-45B0-90FB-309B833C1498}"/>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6"/>
    <xdr:sp macro="" textlink="">
      <xdr:nvSpPr>
        <xdr:cNvPr id="8155" name="Text Box 557">
          <a:extLst>
            <a:ext uri="{FF2B5EF4-FFF2-40B4-BE49-F238E27FC236}">
              <a16:creationId xmlns:a16="http://schemas.microsoft.com/office/drawing/2014/main" id="{2C91866B-4ECB-485E-B4D1-803C4756BC8F}"/>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156" name="Text Box 558">
          <a:extLst>
            <a:ext uri="{FF2B5EF4-FFF2-40B4-BE49-F238E27FC236}">
              <a16:creationId xmlns:a16="http://schemas.microsoft.com/office/drawing/2014/main" id="{4D095911-91DF-45D1-80D1-2E8FF9B5DEF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157" name="Text Box 559">
          <a:extLst>
            <a:ext uri="{FF2B5EF4-FFF2-40B4-BE49-F238E27FC236}">
              <a16:creationId xmlns:a16="http://schemas.microsoft.com/office/drawing/2014/main" id="{702093BE-1A3A-4442-87E8-E03B7C42D73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6"/>
    <xdr:sp macro="" textlink="">
      <xdr:nvSpPr>
        <xdr:cNvPr id="8158" name="Text Box 560">
          <a:extLst>
            <a:ext uri="{FF2B5EF4-FFF2-40B4-BE49-F238E27FC236}">
              <a16:creationId xmlns:a16="http://schemas.microsoft.com/office/drawing/2014/main" id="{89831FF6-8EF0-46A2-9333-D90EB4F7E7F9}"/>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6"/>
    <xdr:sp macro="" textlink="">
      <xdr:nvSpPr>
        <xdr:cNvPr id="8159" name="Text Box 561">
          <a:extLst>
            <a:ext uri="{FF2B5EF4-FFF2-40B4-BE49-F238E27FC236}">
              <a16:creationId xmlns:a16="http://schemas.microsoft.com/office/drawing/2014/main" id="{2EB9974F-6585-4220-96E2-DE8F920EF688}"/>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160" name="Text Box 562">
          <a:extLst>
            <a:ext uri="{FF2B5EF4-FFF2-40B4-BE49-F238E27FC236}">
              <a16:creationId xmlns:a16="http://schemas.microsoft.com/office/drawing/2014/main" id="{F3D6BDFC-9179-4E65-9F50-87124067A25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161" name="Text Box 563">
          <a:extLst>
            <a:ext uri="{FF2B5EF4-FFF2-40B4-BE49-F238E27FC236}">
              <a16:creationId xmlns:a16="http://schemas.microsoft.com/office/drawing/2014/main" id="{E73155A9-FF07-4165-8F51-AA28B7BDDDF8}"/>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6"/>
    <xdr:sp macro="" textlink="">
      <xdr:nvSpPr>
        <xdr:cNvPr id="8162" name="Text Box 564">
          <a:extLst>
            <a:ext uri="{FF2B5EF4-FFF2-40B4-BE49-F238E27FC236}">
              <a16:creationId xmlns:a16="http://schemas.microsoft.com/office/drawing/2014/main" id="{D4D12479-D031-4D68-AFC6-65D8D698A77E}"/>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163" name="Text Box 565">
          <a:extLst>
            <a:ext uri="{FF2B5EF4-FFF2-40B4-BE49-F238E27FC236}">
              <a16:creationId xmlns:a16="http://schemas.microsoft.com/office/drawing/2014/main" id="{C555DAB4-83A6-4158-8E69-F5E3D8D878F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164" name="Text Box 566">
          <a:extLst>
            <a:ext uri="{FF2B5EF4-FFF2-40B4-BE49-F238E27FC236}">
              <a16:creationId xmlns:a16="http://schemas.microsoft.com/office/drawing/2014/main" id="{0AAADA50-CF98-4E83-8CC1-3F8FF987F9D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6"/>
    <xdr:sp macro="" textlink="">
      <xdr:nvSpPr>
        <xdr:cNvPr id="8165" name="Text Box 567">
          <a:extLst>
            <a:ext uri="{FF2B5EF4-FFF2-40B4-BE49-F238E27FC236}">
              <a16:creationId xmlns:a16="http://schemas.microsoft.com/office/drawing/2014/main" id="{B17F7211-E3FC-4E60-9A1C-6F7CC21ACED4}"/>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166" name="Text Box 568">
          <a:extLst>
            <a:ext uri="{FF2B5EF4-FFF2-40B4-BE49-F238E27FC236}">
              <a16:creationId xmlns:a16="http://schemas.microsoft.com/office/drawing/2014/main" id="{684DE1C6-D0F1-4227-99DE-4465B5E9919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167" name="Text Box 569">
          <a:extLst>
            <a:ext uri="{FF2B5EF4-FFF2-40B4-BE49-F238E27FC236}">
              <a16:creationId xmlns:a16="http://schemas.microsoft.com/office/drawing/2014/main" id="{5D5738EB-C548-4BBA-A3A7-4195753F895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6"/>
    <xdr:sp macro="" textlink="">
      <xdr:nvSpPr>
        <xdr:cNvPr id="8168" name="Text Box 570">
          <a:extLst>
            <a:ext uri="{FF2B5EF4-FFF2-40B4-BE49-F238E27FC236}">
              <a16:creationId xmlns:a16="http://schemas.microsoft.com/office/drawing/2014/main" id="{7991CB18-22ED-4BC3-B7F9-3F37FD841F7B}"/>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6"/>
    <xdr:sp macro="" textlink="">
      <xdr:nvSpPr>
        <xdr:cNvPr id="8169" name="Text Box 571">
          <a:extLst>
            <a:ext uri="{FF2B5EF4-FFF2-40B4-BE49-F238E27FC236}">
              <a16:creationId xmlns:a16="http://schemas.microsoft.com/office/drawing/2014/main" id="{E1147809-563D-42CC-BD08-A0DA1F519AEF}"/>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170" name="Text Box 572">
          <a:extLst>
            <a:ext uri="{FF2B5EF4-FFF2-40B4-BE49-F238E27FC236}">
              <a16:creationId xmlns:a16="http://schemas.microsoft.com/office/drawing/2014/main" id="{88FF425D-EF25-4B07-B6DA-C5403F66322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171" name="Text Box 573">
          <a:extLst>
            <a:ext uri="{FF2B5EF4-FFF2-40B4-BE49-F238E27FC236}">
              <a16:creationId xmlns:a16="http://schemas.microsoft.com/office/drawing/2014/main" id="{70B2DF7F-595C-43EB-9A58-88E94FD431C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6"/>
    <xdr:sp macro="" textlink="">
      <xdr:nvSpPr>
        <xdr:cNvPr id="8172" name="Text Box 574">
          <a:extLst>
            <a:ext uri="{FF2B5EF4-FFF2-40B4-BE49-F238E27FC236}">
              <a16:creationId xmlns:a16="http://schemas.microsoft.com/office/drawing/2014/main" id="{5202BB5B-3A37-47F2-AD99-F1943C85857F}"/>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173" name="Text Box 575">
          <a:extLst>
            <a:ext uri="{FF2B5EF4-FFF2-40B4-BE49-F238E27FC236}">
              <a16:creationId xmlns:a16="http://schemas.microsoft.com/office/drawing/2014/main" id="{40A9EDB3-7EF8-4991-934C-E79BBE6BFF0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174" name="Text Box 576">
          <a:extLst>
            <a:ext uri="{FF2B5EF4-FFF2-40B4-BE49-F238E27FC236}">
              <a16:creationId xmlns:a16="http://schemas.microsoft.com/office/drawing/2014/main" id="{A14A76F3-8C3F-40D6-AC4D-EF247A23902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6"/>
    <xdr:sp macro="" textlink="">
      <xdr:nvSpPr>
        <xdr:cNvPr id="8175" name="Text Box 577">
          <a:extLst>
            <a:ext uri="{FF2B5EF4-FFF2-40B4-BE49-F238E27FC236}">
              <a16:creationId xmlns:a16="http://schemas.microsoft.com/office/drawing/2014/main" id="{76AE8E8D-A92A-4898-8065-30D465C620E3}"/>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176" name="Text Box 578">
          <a:extLst>
            <a:ext uri="{FF2B5EF4-FFF2-40B4-BE49-F238E27FC236}">
              <a16:creationId xmlns:a16="http://schemas.microsoft.com/office/drawing/2014/main" id="{DCD27490-CCF8-4C44-95BC-2239527DA2F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177" name="Text Box 579">
          <a:extLst>
            <a:ext uri="{FF2B5EF4-FFF2-40B4-BE49-F238E27FC236}">
              <a16:creationId xmlns:a16="http://schemas.microsoft.com/office/drawing/2014/main" id="{A1A56D87-1418-468B-877B-4CD29E94DBE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6"/>
    <xdr:sp macro="" textlink="">
      <xdr:nvSpPr>
        <xdr:cNvPr id="8178" name="Text Box 580">
          <a:extLst>
            <a:ext uri="{FF2B5EF4-FFF2-40B4-BE49-F238E27FC236}">
              <a16:creationId xmlns:a16="http://schemas.microsoft.com/office/drawing/2014/main" id="{174042CC-4FA5-4FCC-B566-E0AA6D246CB6}"/>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179" name="Text Box 581">
          <a:extLst>
            <a:ext uri="{FF2B5EF4-FFF2-40B4-BE49-F238E27FC236}">
              <a16:creationId xmlns:a16="http://schemas.microsoft.com/office/drawing/2014/main" id="{D5A34711-F65E-4F88-9931-CB69CD11D5D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180" name="Text Box 582">
          <a:extLst>
            <a:ext uri="{FF2B5EF4-FFF2-40B4-BE49-F238E27FC236}">
              <a16:creationId xmlns:a16="http://schemas.microsoft.com/office/drawing/2014/main" id="{F8B28F79-75E3-47BE-8D81-3B49C822AD5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6"/>
    <xdr:sp macro="" textlink="">
      <xdr:nvSpPr>
        <xdr:cNvPr id="8181" name="Text Box 583">
          <a:extLst>
            <a:ext uri="{FF2B5EF4-FFF2-40B4-BE49-F238E27FC236}">
              <a16:creationId xmlns:a16="http://schemas.microsoft.com/office/drawing/2014/main" id="{A0FD834B-FD54-4593-AC91-9395661F338A}"/>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182" name="Text Box 584">
          <a:extLst>
            <a:ext uri="{FF2B5EF4-FFF2-40B4-BE49-F238E27FC236}">
              <a16:creationId xmlns:a16="http://schemas.microsoft.com/office/drawing/2014/main" id="{34B9BB49-1FE2-4CFA-B3EE-5ABC2A608EF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183" name="Text Box 585">
          <a:extLst>
            <a:ext uri="{FF2B5EF4-FFF2-40B4-BE49-F238E27FC236}">
              <a16:creationId xmlns:a16="http://schemas.microsoft.com/office/drawing/2014/main" id="{22DCC7D0-D814-40F7-93AA-ED1B6BC2792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6"/>
    <xdr:sp macro="" textlink="">
      <xdr:nvSpPr>
        <xdr:cNvPr id="8184" name="Text Box 586">
          <a:extLst>
            <a:ext uri="{FF2B5EF4-FFF2-40B4-BE49-F238E27FC236}">
              <a16:creationId xmlns:a16="http://schemas.microsoft.com/office/drawing/2014/main" id="{937B5398-94D2-4990-AE18-00B8D10FB4EB}"/>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6"/>
    <xdr:sp macro="" textlink="">
      <xdr:nvSpPr>
        <xdr:cNvPr id="8185" name="Text Box 587">
          <a:extLst>
            <a:ext uri="{FF2B5EF4-FFF2-40B4-BE49-F238E27FC236}">
              <a16:creationId xmlns:a16="http://schemas.microsoft.com/office/drawing/2014/main" id="{ACD74F22-F634-4C17-B148-158C436735DC}"/>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186" name="Text Box 588">
          <a:extLst>
            <a:ext uri="{FF2B5EF4-FFF2-40B4-BE49-F238E27FC236}">
              <a16:creationId xmlns:a16="http://schemas.microsoft.com/office/drawing/2014/main" id="{A3B94FC0-ABEC-47B2-89E6-E5E78734F3F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187" name="Text Box 589">
          <a:extLst>
            <a:ext uri="{FF2B5EF4-FFF2-40B4-BE49-F238E27FC236}">
              <a16:creationId xmlns:a16="http://schemas.microsoft.com/office/drawing/2014/main" id="{4016326F-EA64-4168-B72B-B4D62CE2F22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6"/>
    <xdr:sp macro="" textlink="">
      <xdr:nvSpPr>
        <xdr:cNvPr id="8188" name="Text Box 590">
          <a:extLst>
            <a:ext uri="{FF2B5EF4-FFF2-40B4-BE49-F238E27FC236}">
              <a16:creationId xmlns:a16="http://schemas.microsoft.com/office/drawing/2014/main" id="{B885ACD3-48FD-4609-9B40-6B56C78D2F5D}"/>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189" name="Text Box 591">
          <a:extLst>
            <a:ext uri="{FF2B5EF4-FFF2-40B4-BE49-F238E27FC236}">
              <a16:creationId xmlns:a16="http://schemas.microsoft.com/office/drawing/2014/main" id="{639323F7-F529-44BE-B162-52BF032A7D4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190" name="Text Box 592">
          <a:extLst>
            <a:ext uri="{FF2B5EF4-FFF2-40B4-BE49-F238E27FC236}">
              <a16:creationId xmlns:a16="http://schemas.microsoft.com/office/drawing/2014/main" id="{59EF601F-C5D9-4245-A343-F93F1BB3813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6"/>
    <xdr:sp macro="" textlink="">
      <xdr:nvSpPr>
        <xdr:cNvPr id="8191" name="Text Box 593">
          <a:extLst>
            <a:ext uri="{FF2B5EF4-FFF2-40B4-BE49-F238E27FC236}">
              <a16:creationId xmlns:a16="http://schemas.microsoft.com/office/drawing/2014/main" id="{400C2821-F251-4102-9708-F4DC24459678}"/>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192" name="Text Box 594">
          <a:extLst>
            <a:ext uri="{FF2B5EF4-FFF2-40B4-BE49-F238E27FC236}">
              <a16:creationId xmlns:a16="http://schemas.microsoft.com/office/drawing/2014/main" id="{8413DB5D-A096-48A7-97A3-262F39A7425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193" name="Text Box 595">
          <a:extLst>
            <a:ext uri="{FF2B5EF4-FFF2-40B4-BE49-F238E27FC236}">
              <a16:creationId xmlns:a16="http://schemas.microsoft.com/office/drawing/2014/main" id="{B27D767A-75B1-4800-A33B-E283C1F6E79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6"/>
    <xdr:sp macro="" textlink="">
      <xdr:nvSpPr>
        <xdr:cNvPr id="8194" name="Text Box 596">
          <a:extLst>
            <a:ext uri="{FF2B5EF4-FFF2-40B4-BE49-F238E27FC236}">
              <a16:creationId xmlns:a16="http://schemas.microsoft.com/office/drawing/2014/main" id="{A91F74ED-28FF-4E74-9C51-08AEF8BA034E}"/>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6"/>
    <xdr:sp macro="" textlink="">
      <xdr:nvSpPr>
        <xdr:cNvPr id="8195" name="Text Box 597">
          <a:extLst>
            <a:ext uri="{FF2B5EF4-FFF2-40B4-BE49-F238E27FC236}">
              <a16:creationId xmlns:a16="http://schemas.microsoft.com/office/drawing/2014/main" id="{A531280C-432D-4302-88D5-5E6EDB86B3D8}"/>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196" name="Text Box 598">
          <a:extLst>
            <a:ext uri="{FF2B5EF4-FFF2-40B4-BE49-F238E27FC236}">
              <a16:creationId xmlns:a16="http://schemas.microsoft.com/office/drawing/2014/main" id="{521B4AF5-E32C-492A-B360-0A390763A2C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197" name="Text Box 599">
          <a:extLst>
            <a:ext uri="{FF2B5EF4-FFF2-40B4-BE49-F238E27FC236}">
              <a16:creationId xmlns:a16="http://schemas.microsoft.com/office/drawing/2014/main" id="{650FA3D1-2A59-4DD6-AA0E-297B3860201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6"/>
    <xdr:sp macro="" textlink="">
      <xdr:nvSpPr>
        <xdr:cNvPr id="8198" name="Text Box 600">
          <a:extLst>
            <a:ext uri="{FF2B5EF4-FFF2-40B4-BE49-F238E27FC236}">
              <a16:creationId xmlns:a16="http://schemas.microsoft.com/office/drawing/2014/main" id="{FAAF8869-4D18-46EB-BC95-C87D9ADD165D}"/>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199" name="Text Box 601">
          <a:extLst>
            <a:ext uri="{FF2B5EF4-FFF2-40B4-BE49-F238E27FC236}">
              <a16:creationId xmlns:a16="http://schemas.microsoft.com/office/drawing/2014/main" id="{48B27DC3-D97E-4AAF-9B6C-16DCF6D2704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200" name="Text Box 602">
          <a:extLst>
            <a:ext uri="{FF2B5EF4-FFF2-40B4-BE49-F238E27FC236}">
              <a16:creationId xmlns:a16="http://schemas.microsoft.com/office/drawing/2014/main" id="{2F621B59-563F-450B-A5F9-8C1148D1407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6"/>
    <xdr:sp macro="" textlink="">
      <xdr:nvSpPr>
        <xdr:cNvPr id="8201" name="Text Box 603">
          <a:extLst>
            <a:ext uri="{FF2B5EF4-FFF2-40B4-BE49-F238E27FC236}">
              <a16:creationId xmlns:a16="http://schemas.microsoft.com/office/drawing/2014/main" id="{815F8558-FDA5-4293-BBB7-05F7A47A648F}"/>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202" name="Text Box 604">
          <a:extLst>
            <a:ext uri="{FF2B5EF4-FFF2-40B4-BE49-F238E27FC236}">
              <a16:creationId xmlns:a16="http://schemas.microsoft.com/office/drawing/2014/main" id="{F6C9F2D4-C8C7-4072-ABC1-D33B10B0D37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203" name="Text Box 605">
          <a:extLst>
            <a:ext uri="{FF2B5EF4-FFF2-40B4-BE49-F238E27FC236}">
              <a16:creationId xmlns:a16="http://schemas.microsoft.com/office/drawing/2014/main" id="{7336D855-6EDF-45A7-8B45-2C2F92B1758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6"/>
    <xdr:sp macro="" textlink="">
      <xdr:nvSpPr>
        <xdr:cNvPr id="8204" name="Text Box 606">
          <a:extLst>
            <a:ext uri="{FF2B5EF4-FFF2-40B4-BE49-F238E27FC236}">
              <a16:creationId xmlns:a16="http://schemas.microsoft.com/office/drawing/2014/main" id="{71A4DF91-B066-4BA2-B4DF-346B8EB9163D}"/>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3"/>
    <xdr:sp macro="" textlink="">
      <xdr:nvSpPr>
        <xdr:cNvPr id="8205" name="Text Box 607">
          <a:extLst>
            <a:ext uri="{FF2B5EF4-FFF2-40B4-BE49-F238E27FC236}">
              <a16:creationId xmlns:a16="http://schemas.microsoft.com/office/drawing/2014/main" id="{29521365-D370-42A2-8C23-544DBEE479EA}"/>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206" name="Text Box 608">
          <a:extLst>
            <a:ext uri="{FF2B5EF4-FFF2-40B4-BE49-F238E27FC236}">
              <a16:creationId xmlns:a16="http://schemas.microsoft.com/office/drawing/2014/main" id="{492EC6FE-2CD3-438B-969E-DD18D3DFA6D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207" name="Text Box 609">
          <a:extLst>
            <a:ext uri="{FF2B5EF4-FFF2-40B4-BE49-F238E27FC236}">
              <a16:creationId xmlns:a16="http://schemas.microsoft.com/office/drawing/2014/main" id="{8C1E7AC6-0146-4268-945B-238FDF68E0E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3"/>
    <xdr:sp macro="" textlink="">
      <xdr:nvSpPr>
        <xdr:cNvPr id="8208" name="Text Box 610">
          <a:extLst>
            <a:ext uri="{FF2B5EF4-FFF2-40B4-BE49-F238E27FC236}">
              <a16:creationId xmlns:a16="http://schemas.microsoft.com/office/drawing/2014/main" id="{3450A5B2-891C-45E3-86E3-3923350F7723}"/>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209" name="Text Box 611">
          <a:extLst>
            <a:ext uri="{FF2B5EF4-FFF2-40B4-BE49-F238E27FC236}">
              <a16:creationId xmlns:a16="http://schemas.microsoft.com/office/drawing/2014/main" id="{C9631245-BACA-4F5D-A311-D79A976D8CC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210" name="Text Box 612">
          <a:extLst>
            <a:ext uri="{FF2B5EF4-FFF2-40B4-BE49-F238E27FC236}">
              <a16:creationId xmlns:a16="http://schemas.microsoft.com/office/drawing/2014/main" id="{82782D6A-67AE-474D-B0E8-3F8BE87B43A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3"/>
    <xdr:sp macro="" textlink="">
      <xdr:nvSpPr>
        <xdr:cNvPr id="8211" name="Text Box 613">
          <a:extLst>
            <a:ext uri="{FF2B5EF4-FFF2-40B4-BE49-F238E27FC236}">
              <a16:creationId xmlns:a16="http://schemas.microsoft.com/office/drawing/2014/main" id="{E5C0E0CC-FBE5-407F-850E-31C72EA16D1A}"/>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212" name="Text Box 614">
          <a:extLst>
            <a:ext uri="{FF2B5EF4-FFF2-40B4-BE49-F238E27FC236}">
              <a16:creationId xmlns:a16="http://schemas.microsoft.com/office/drawing/2014/main" id="{08C35896-8FD7-4E15-BAC1-0441395A377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213" name="Text Box 615">
          <a:extLst>
            <a:ext uri="{FF2B5EF4-FFF2-40B4-BE49-F238E27FC236}">
              <a16:creationId xmlns:a16="http://schemas.microsoft.com/office/drawing/2014/main" id="{1845F43F-EC42-4C7B-97B1-131812954D0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3"/>
    <xdr:sp macro="" textlink="">
      <xdr:nvSpPr>
        <xdr:cNvPr id="8214" name="Text Box 616">
          <a:extLst>
            <a:ext uri="{FF2B5EF4-FFF2-40B4-BE49-F238E27FC236}">
              <a16:creationId xmlns:a16="http://schemas.microsoft.com/office/drawing/2014/main" id="{59472F7B-56FA-44FB-B805-558F169B7529}"/>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215" name="Text Box 617">
          <a:extLst>
            <a:ext uri="{FF2B5EF4-FFF2-40B4-BE49-F238E27FC236}">
              <a16:creationId xmlns:a16="http://schemas.microsoft.com/office/drawing/2014/main" id="{1CFDA0D3-3980-4F3F-BE95-A53F9DB7716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216" name="Text Box 618">
          <a:extLst>
            <a:ext uri="{FF2B5EF4-FFF2-40B4-BE49-F238E27FC236}">
              <a16:creationId xmlns:a16="http://schemas.microsoft.com/office/drawing/2014/main" id="{42BE1E9A-79EB-4C4C-9549-990C975D21F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3"/>
    <xdr:sp macro="" textlink="">
      <xdr:nvSpPr>
        <xdr:cNvPr id="8217" name="Text Box 619">
          <a:extLst>
            <a:ext uri="{FF2B5EF4-FFF2-40B4-BE49-F238E27FC236}">
              <a16:creationId xmlns:a16="http://schemas.microsoft.com/office/drawing/2014/main" id="{8FD770F2-9C28-461F-B895-775DE569FC38}"/>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218" name="Text Box 620">
          <a:extLst>
            <a:ext uri="{FF2B5EF4-FFF2-40B4-BE49-F238E27FC236}">
              <a16:creationId xmlns:a16="http://schemas.microsoft.com/office/drawing/2014/main" id="{9054A5E9-94DD-42D4-A78A-9AD6369B483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219" name="Text Box 621">
          <a:extLst>
            <a:ext uri="{FF2B5EF4-FFF2-40B4-BE49-F238E27FC236}">
              <a16:creationId xmlns:a16="http://schemas.microsoft.com/office/drawing/2014/main" id="{BA864490-3AFB-4846-947D-9C50BC7C7E5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3"/>
    <xdr:sp macro="" textlink="">
      <xdr:nvSpPr>
        <xdr:cNvPr id="8220" name="Text Box 622">
          <a:extLst>
            <a:ext uri="{FF2B5EF4-FFF2-40B4-BE49-F238E27FC236}">
              <a16:creationId xmlns:a16="http://schemas.microsoft.com/office/drawing/2014/main" id="{8DABB20C-CCF5-47F7-8A3D-75027ADD7186}"/>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3"/>
    <xdr:sp macro="" textlink="">
      <xdr:nvSpPr>
        <xdr:cNvPr id="8221" name="Text Box 623">
          <a:extLst>
            <a:ext uri="{FF2B5EF4-FFF2-40B4-BE49-F238E27FC236}">
              <a16:creationId xmlns:a16="http://schemas.microsoft.com/office/drawing/2014/main" id="{2EBC413E-0EDC-4AA0-86EE-6CBD999F28A5}"/>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222" name="Text Box 624">
          <a:extLst>
            <a:ext uri="{FF2B5EF4-FFF2-40B4-BE49-F238E27FC236}">
              <a16:creationId xmlns:a16="http://schemas.microsoft.com/office/drawing/2014/main" id="{B8041F17-07A0-45D5-82EE-2F42EAC8A9B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223" name="Text Box 625">
          <a:extLst>
            <a:ext uri="{FF2B5EF4-FFF2-40B4-BE49-F238E27FC236}">
              <a16:creationId xmlns:a16="http://schemas.microsoft.com/office/drawing/2014/main" id="{07024E8D-264E-4FC4-8124-CB0D0E1073B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3"/>
    <xdr:sp macro="" textlink="">
      <xdr:nvSpPr>
        <xdr:cNvPr id="8224" name="Text Box 626">
          <a:extLst>
            <a:ext uri="{FF2B5EF4-FFF2-40B4-BE49-F238E27FC236}">
              <a16:creationId xmlns:a16="http://schemas.microsoft.com/office/drawing/2014/main" id="{AAF79FCA-DA5B-4FEC-AB74-55F1CC6697AB}"/>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225" name="Text Box 627">
          <a:extLst>
            <a:ext uri="{FF2B5EF4-FFF2-40B4-BE49-F238E27FC236}">
              <a16:creationId xmlns:a16="http://schemas.microsoft.com/office/drawing/2014/main" id="{9A0C0A67-0AFA-427D-804B-5884A57889D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226" name="Text Box 628">
          <a:extLst>
            <a:ext uri="{FF2B5EF4-FFF2-40B4-BE49-F238E27FC236}">
              <a16:creationId xmlns:a16="http://schemas.microsoft.com/office/drawing/2014/main" id="{D194FA9A-85D7-4AFD-ABE5-4817469680E8}"/>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3"/>
    <xdr:sp macro="" textlink="">
      <xdr:nvSpPr>
        <xdr:cNvPr id="8227" name="Text Box 629">
          <a:extLst>
            <a:ext uri="{FF2B5EF4-FFF2-40B4-BE49-F238E27FC236}">
              <a16:creationId xmlns:a16="http://schemas.microsoft.com/office/drawing/2014/main" id="{B31DEE56-3D51-470F-B71F-C3D5ED4BEBE0}"/>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228" name="Text Box 630">
          <a:extLst>
            <a:ext uri="{FF2B5EF4-FFF2-40B4-BE49-F238E27FC236}">
              <a16:creationId xmlns:a16="http://schemas.microsoft.com/office/drawing/2014/main" id="{60C575C8-CEE6-4237-9E35-EB29D44A55C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229" name="Text Box 631">
          <a:extLst>
            <a:ext uri="{FF2B5EF4-FFF2-40B4-BE49-F238E27FC236}">
              <a16:creationId xmlns:a16="http://schemas.microsoft.com/office/drawing/2014/main" id="{593875C3-3071-4BC3-8E48-CEFEE87311B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3"/>
    <xdr:sp macro="" textlink="">
      <xdr:nvSpPr>
        <xdr:cNvPr id="8230" name="Text Box 632">
          <a:extLst>
            <a:ext uri="{FF2B5EF4-FFF2-40B4-BE49-F238E27FC236}">
              <a16:creationId xmlns:a16="http://schemas.microsoft.com/office/drawing/2014/main" id="{290B2CDC-346C-4A28-9CEC-EEBAD5E51D7C}"/>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3"/>
    <xdr:sp macro="" textlink="">
      <xdr:nvSpPr>
        <xdr:cNvPr id="8231" name="Text Box 633">
          <a:extLst>
            <a:ext uri="{FF2B5EF4-FFF2-40B4-BE49-F238E27FC236}">
              <a16:creationId xmlns:a16="http://schemas.microsoft.com/office/drawing/2014/main" id="{EB126E12-DEA8-470C-9007-E65EFE092456}"/>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232" name="Text Box 634">
          <a:extLst>
            <a:ext uri="{FF2B5EF4-FFF2-40B4-BE49-F238E27FC236}">
              <a16:creationId xmlns:a16="http://schemas.microsoft.com/office/drawing/2014/main" id="{C508042E-ABCF-48FF-945D-565B4DFD7E0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233" name="Text Box 635">
          <a:extLst>
            <a:ext uri="{FF2B5EF4-FFF2-40B4-BE49-F238E27FC236}">
              <a16:creationId xmlns:a16="http://schemas.microsoft.com/office/drawing/2014/main" id="{BCF1B022-4704-4F7F-B371-01BDFD56678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3"/>
    <xdr:sp macro="" textlink="">
      <xdr:nvSpPr>
        <xdr:cNvPr id="8234" name="Text Box 636">
          <a:extLst>
            <a:ext uri="{FF2B5EF4-FFF2-40B4-BE49-F238E27FC236}">
              <a16:creationId xmlns:a16="http://schemas.microsoft.com/office/drawing/2014/main" id="{D43368C1-D9AD-4CFF-963F-67D8D26AA918}"/>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235" name="Text Box 637">
          <a:extLst>
            <a:ext uri="{FF2B5EF4-FFF2-40B4-BE49-F238E27FC236}">
              <a16:creationId xmlns:a16="http://schemas.microsoft.com/office/drawing/2014/main" id="{87FFDCDD-D52B-43BA-B62F-DFE5ABA921E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236" name="Text Box 638">
          <a:extLst>
            <a:ext uri="{FF2B5EF4-FFF2-40B4-BE49-F238E27FC236}">
              <a16:creationId xmlns:a16="http://schemas.microsoft.com/office/drawing/2014/main" id="{9C13FE0B-CB55-4B52-96D6-F5654317011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3"/>
    <xdr:sp macro="" textlink="">
      <xdr:nvSpPr>
        <xdr:cNvPr id="8237" name="Text Box 639">
          <a:extLst>
            <a:ext uri="{FF2B5EF4-FFF2-40B4-BE49-F238E27FC236}">
              <a16:creationId xmlns:a16="http://schemas.microsoft.com/office/drawing/2014/main" id="{BFB83013-FDAA-49BE-AA42-092B7292DA0E}"/>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238" name="Text Box 640">
          <a:extLst>
            <a:ext uri="{FF2B5EF4-FFF2-40B4-BE49-F238E27FC236}">
              <a16:creationId xmlns:a16="http://schemas.microsoft.com/office/drawing/2014/main" id="{6642A9D9-90AE-42D5-9630-A44605FE62E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239" name="Text Box 641">
          <a:extLst>
            <a:ext uri="{FF2B5EF4-FFF2-40B4-BE49-F238E27FC236}">
              <a16:creationId xmlns:a16="http://schemas.microsoft.com/office/drawing/2014/main" id="{6A607C29-47C7-485E-A678-EC37E414EF7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3"/>
    <xdr:sp macro="" textlink="">
      <xdr:nvSpPr>
        <xdr:cNvPr id="8240" name="Text Box 642">
          <a:extLst>
            <a:ext uri="{FF2B5EF4-FFF2-40B4-BE49-F238E27FC236}">
              <a16:creationId xmlns:a16="http://schemas.microsoft.com/office/drawing/2014/main" id="{22E2C015-3793-47DC-AA55-678449232969}"/>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241" name="Text Box 643">
          <a:extLst>
            <a:ext uri="{FF2B5EF4-FFF2-40B4-BE49-F238E27FC236}">
              <a16:creationId xmlns:a16="http://schemas.microsoft.com/office/drawing/2014/main" id="{701FD331-9E90-448F-BA3A-23EE4555194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242" name="Text Box 644">
          <a:extLst>
            <a:ext uri="{FF2B5EF4-FFF2-40B4-BE49-F238E27FC236}">
              <a16:creationId xmlns:a16="http://schemas.microsoft.com/office/drawing/2014/main" id="{2F9D3C54-8E2A-47E8-A313-1408D2DDBA1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6"/>
    <xdr:sp macro="" textlink="">
      <xdr:nvSpPr>
        <xdr:cNvPr id="8243" name="Text Box 645">
          <a:extLst>
            <a:ext uri="{FF2B5EF4-FFF2-40B4-BE49-F238E27FC236}">
              <a16:creationId xmlns:a16="http://schemas.microsoft.com/office/drawing/2014/main" id="{2495FFD2-501B-4A40-AF49-9151A42B55F2}"/>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244" name="Text Box 646">
          <a:extLst>
            <a:ext uri="{FF2B5EF4-FFF2-40B4-BE49-F238E27FC236}">
              <a16:creationId xmlns:a16="http://schemas.microsoft.com/office/drawing/2014/main" id="{BE797A94-3121-44A0-BE45-601D42A2488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245" name="Text Box 647">
          <a:extLst>
            <a:ext uri="{FF2B5EF4-FFF2-40B4-BE49-F238E27FC236}">
              <a16:creationId xmlns:a16="http://schemas.microsoft.com/office/drawing/2014/main" id="{B3DFD28E-9547-4A66-81A8-97272F72C6A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6"/>
    <xdr:sp macro="" textlink="">
      <xdr:nvSpPr>
        <xdr:cNvPr id="8246" name="Text Box 648">
          <a:extLst>
            <a:ext uri="{FF2B5EF4-FFF2-40B4-BE49-F238E27FC236}">
              <a16:creationId xmlns:a16="http://schemas.microsoft.com/office/drawing/2014/main" id="{9210578C-44DB-409E-95C2-CFEF3636AD2C}"/>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247" name="Text Box 649">
          <a:extLst>
            <a:ext uri="{FF2B5EF4-FFF2-40B4-BE49-F238E27FC236}">
              <a16:creationId xmlns:a16="http://schemas.microsoft.com/office/drawing/2014/main" id="{0E5F875E-C75B-46F6-B192-BE7346DA7D8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248" name="Text Box 650">
          <a:extLst>
            <a:ext uri="{FF2B5EF4-FFF2-40B4-BE49-F238E27FC236}">
              <a16:creationId xmlns:a16="http://schemas.microsoft.com/office/drawing/2014/main" id="{EAAD3E52-DEB1-4631-B084-0BB6C52162A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6"/>
    <xdr:sp macro="" textlink="">
      <xdr:nvSpPr>
        <xdr:cNvPr id="8249" name="Text Box 651">
          <a:extLst>
            <a:ext uri="{FF2B5EF4-FFF2-40B4-BE49-F238E27FC236}">
              <a16:creationId xmlns:a16="http://schemas.microsoft.com/office/drawing/2014/main" id="{06E17052-6448-4786-B14F-E1070884665A}"/>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6"/>
    <xdr:sp macro="" textlink="">
      <xdr:nvSpPr>
        <xdr:cNvPr id="8250" name="Text Box 652">
          <a:extLst>
            <a:ext uri="{FF2B5EF4-FFF2-40B4-BE49-F238E27FC236}">
              <a16:creationId xmlns:a16="http://schemas.microsoft.com/office/drawing/2014/main" id="{CA7AE055-9A18-4B6C-A761-EA0C710551D5}"/>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251" name="Text Box 653">
          <a:extLst>
            <a:ext uri="{FF2B5EF4-FFF2-40B4-BE49-F238E27FC236}">
              <a16:creationId xmlns:a16="http://schemas.microsoft.com/office/drawing/2014/main" id="{A19CD1F8-7426-4A90-BE40-16F74D0BF7A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252" name="Text Box 654">
          <a:extLst>
            <a:ext uri="{FF2B5EF4-FFF2-40B4-BE49-F238E27FC236}">
              <a16:creationId xmlns:a16="http://schemas.microsoft.com/office/drawing/2014/main" id="{1D53C179-8672-474F-8338-34D8AC59D2D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6"/>
    <xdr:sp macro="" textlink="">
      <xdr:nvSpPr>
        <xdr:cNvPr id="8253" name="Text Box 655">
          <a:extLst>
            <a:ext uri="{FF2B5EF4-FFF2-40B4-BE49-F238E27FC236}">
              <a16:creationId xmlns:a16="http://schemas.microsoft.com/office/drawing/2014/main" id="{8A610085-F089-4F9A-8E15-64329697651D}"/>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254" name="Text Box 656">
          <a:extLst>
            <a:ext uri="{FF2B5EF4-FFF2-40B4-BE49-F238E27FC236}">
              <a16:creationId xmlns:a16="http://schemas.microsoft.com/office/drawing/2014/main" id="{760AAD48-DBA0-48F8-AD97-A0C874111A9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255" name="Text Box 657">
          <a:extLst>
            <a:ext uri="{FF2B5EF4-FFF2-40B4-BE49-F238E27FC236}">
              <a16:creationId xmlns:a16="http://schemas.microsoft.com/office/drawing/2014/main" id="{39953011-9AAE-4E08-8CDB-F881552657B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6"/>
    <xdr:sp macro="" textlink="">
      <xdr:nvSpPr>
        <xdr:cNvPr id="8256" name="Text Box 658">
          <a:extLst>
            <a:ext uri="{FF2B5EF4-FFF2-40B4-BE49-F238E27FC236}">
              <a16:creationId xmlns:a16="http://schemas.microsoft.com/office/drawing/2014/main" id="{08928118-BE92-4521-AD14-283978C442FB}"/>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257" name="Text Box 659">
          <a:extLst>
            <a:ext uri="{FF2B5EF4-FFF2-40B4-BE49-F238E27FC236}">
              <a16:creationId xmlns:a16="http://schemas.microsoft.com/office/drawing/2014/main" id="{0D2D3FA8-53CD-4239-9378-AF9800C5E06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258" name="Text Box 660">
          <a:extLst>
            <a:ext uri="{FF2B5EF4-FFF2-40B4-BE49-F238E27FC236}">
              <a16:creationId xmlns:a16="http://schemas.microsoft.com/office/drawing/2014/main" id="{7FB17A2C-E58C-4947-8007-C2007175AED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6"/>
    <xdr:sp macro="" textlink="">
      <xdr:nvSpPr>
        <xdr:cNvPr id="8259" name="Text Box 661">
          <a:extLst>
            <a:ext uri="{FF2B5EF4-FFF2-40B4-BE49-F238E27FC236}">
              <a16:creationId xmlns:a16="http://schemas.microsoft.com/office/drawing/2014/main" id="{B8A4938F-633F-4D83-8D32-441FDAFF0A1C}"/>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260" name="Text Box 662">
          <a:extLst>
            <a:ext uri="{FF2B5EF4-FFF2-40B4-BE49-F238E27FC236}">
              <a16:creationId xmlns:a16="http://schemas.microsoft.com/office/drawing/2014/main" id="{78E93292-FAA8-4D8E-BABE-E7071A6DBEE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261" name="Text Box 663">
          <a:extLst>
            <a:ext uri="{FF2B5EF4-FFF2-40B4-BE49-F238E27FC236}">
              <a16:creationId xmlns:a16="http://schemas.microsoft.com/office/drawing/2014/main" id="{22CA975E-1C2D-461F-9740-63BAC42B5DF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4"/>
    <xdr:sp macro="" textlink="">
      <xdr:nvSpPr>
        <xdr:cNvPr id="8262" name="Text Box 664">
          <a:extLst>
            <a:ext uri="{FF2B5EF4-FFF2-40B4-BE49-F238E27FC236}">
              <a16:creationId xmlns:a16="http://schemas.microsoft.com/office/drawing/2014/main" id="{1118AF04-C735-44D1-A32B-03BF9E9A25E8}"/>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263" name="Text Box 665">
          <a:extLst>
            <a:ext uri="{FF2B5EF4-FFF2-40B4-BE49-F238E27FC236}">
              <a16:creationId xmlns:a16="http://schemas.microsoft.com/office/drawing/2014/main" id="{D4F6F9CC-DBC4-461C-AD2A-DB5DCBDE62C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264" name="Text Box 666">
          <a:extLst>
            <a:ext uri="{FF2B5EF4-FFF2-40B4-BE49-F238E27FC236}">
              <a16:creationId xmlns:a16="http://schemas.microsoft.com/office/drawing/2014/main" id="{A8C44350-78F8-419F-9C63-F1D0B87FD9B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4"/>
    <xdr:sp macro="" textlink="">
      <xdr:nvSpPr>
        <xdr:cNvPr id="8265" name="Text Box 667">
          <a:extLst>
            <a:ext uri="{FF2B5EF4-FFF2-40B4-BE49-F238E27FC236}">
              <a16:creationId xmlns:a16="http://schemas.microsoft.com/office/drawing/2014/main" id="{B7638127-B594-4002-B567-6178A0757787}"/>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266" name="Text Box 668">
          <a:extLst>
            <a:ext uri="{FF2B5EF4-FFF2-40B4-BE49-F238E27FC236}">
              <a16:creationId xmlns:a16="http://schemas.microsoft.com/office/drawing/2014/main" id="{5CAB93E4-EDD1-4129-A797-E1CFDA6803F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267" name="Text Box 669">
          <a:extLst>
            <a:ext uri="{FF2B5EF4-FFF2-40B4-BE49-F238E27FC236}">
              <a16:creationId xmlns:a16="http://schemas.microsoft.com/office/drawing/2014/main" id="{0A3FE88D-B56F-4CFE-BAD8-2ECD27F5D40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4"/>
    <xdr:sp macro="" textlink="">
      <xdr:nvSpPr>
        <xdr:cNvPr id="8268" name="Text Box 670">
          <a:extLst>
            <a:ext uri="{FF2B5EF4-FFF2-40B4-BE49-F238E27FC236}">
              <a16:creationId xmlns:a16="http://schemas.microsoft.com/office/drawing/2014/main" id="{6C7120D1-D44B-4862-9021-918C0B26F7C5}"/>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4"/>
    <xdr:sp macro="" textlink="">
      <xdr:nvSpPr>
        <xdr:cNvPr id="8269" name="Text Box 671">
          <a:extLst>
            <a:ext uri="{FF2B5EF4-FFF2-40B4-BE49-F238E27FC236}">
              <a16:creationId xmlns:a16="http://schemas.microsoft.com/office/drawing/2014/main" id="{DA4616AC-C27F-4528-BC65-114BBE020D3F}"/>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270" name="Text Box 672">
          <a:extLst>
            <a:ext uri="{FF2B5EF4-FFF2-40B4-BE49-F238E27FC236}">
              <a16:creationId xmlns:a16="http://schemas.microsoft.com/office/drawing/2014/main" id="{61C5A1EE-B6CB-48D1-95BB-C8E7AAF8610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271" name="Text Box 673">
          <a:extLst>
            <a:ext uri="{FF2B5EF4-FFF2-40B4-BE49-F238E27FC236}">
              <a16:creationId xmlns:a16="http://schemas.microsoft.com/office/drawing/2014/main" id="{F9EEA29F-CE87-4867-BE4E-7943758860D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4"/>
    <xdr:sp macro="" textlink="">
      <xdr:nvSpPr>
        <xdr:cNvPr id="8272" name="Text Box 674">
          <a:extLst>
            <a:ext uri="{FF2B5EF4-FFF2-40B4-BE49-F238E27FC236}">
              <a16:creationId xmlns:a16="http://schemas.microsoft.com/office/drawing/2014/main" id="{EBD79492-68FA-4C3E-832D-C8473FBA9419}"/>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273" name="Text Box 675">
          <a:extLst>
            <a:ext uri="{FF2B5EF4-FFF2-40B4-BE49-F238E27FC236}">
              <a16:creationId xmlns:a16="http://schemas.microsoft.com/office/drawing/2014/main" id="{7FD18A07-FCE8-4A43-AD09-B91FE19F1CE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274" name="Text Box 676">
          <a:extLst>
            <a:ext uri="{FF2B5EF4-FFF2-40B4-BE49-F238E27FC236}">
              <a16:creationId xmlns:a16="http://schemas.microsoft.com/office/drawing/2014/main" id="{F53C974F-CED5-4C94-A118-5BDDF02E3698}"/>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4"/>
    <xdr:sp macro="" textlink="">
      <xdr:nvSpPr>
        <xdr:cNvPr id="8275" name="Text Box 677">
          <a:extLst>
            <a:ext uri="{FF2B5EF4-FFF2-40B4-BE49-F238E27FC236}">
              <a16:creationId xmlns:a16="http://schemas.microsoft.com/office/drawing/2014/main" id="{26711F46-0F11-4870-B4FC-2544B6DAE5F7}"/>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276" name="Text Box 678">
          <a:extLst>
            <a:ext uri="{FF2B5EF4-FFF2-40B4-BE49-F238E27FC236}">
              <a16:creationId xmlns:a16="http://schemas.microsoft.com/office/drawing/2014/main" id="{D5EA5E94-8277-4868-A70C-B26A99EA3D2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277" name="Text Box 679">
          <a:extLst>
            <a:ext uri="{FF2B5EF4-FFF2-40B4-BE49-F238E27FC236}">
              <a16:creationId xmlns:a16="http://schemas.microsoft.com/office/drawing/2014/main" id="{255950F7-D0CA-4A49-A602-E6F1B899F4A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4"/>
    <xdr:sp macro="" textlink="">
      <xdr:nvSpPr>
        <xdr:cNvPr id="8278" name="Text Box 680">
          <a:extLst>
            <a:ext uri="{FF2B5EF4-FFF2-40B4-BE49-F238E27FC236}">
              <a16:creationId xmlns:a16="http://schemas.microsoft.com/office/drawing/2014/main" id="{DBC082BD-C84B-4EAF-9317-8828320B3D48}"/>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279" name="Text Box 681">
          <a:extLst>
            <a:ext uri="{FF2B5EF4-FFF2-40B4-BE49-F238E27FC236}">
              <a16:creationId xmlns:a16="http://schemas.microsoft.com/office/drawing/2014/main" id="{9DF1C1C0-715E-4729-943F-E110C40729B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280" name="Text Box 682">
          <a:extLst>
            <a:ext uri="{FF2B5EF4-FFF2-40B4-BE49-F238E27FC236}">
              <a16:creationId xmlns:a16="http://schemas.microsoft.com/office/drawing/2014/main" id="{278D4EC3-B2C8-403F-9BA3-276BC00570C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5"/>
    <xdr:sp macro="" textlink="">
      <xdr:nvSpPr>
        <xdr:cNvPr id="8281" name="Text Box 683">
          <a:extLst>
            <a:ext uri="{FF2B5EF4-FFF2-40B4-BE49-F238E27FC236}">
              <a16:creationId xmlns:a16="http://schemas.microsoft.com/office/drawing/2014/main" id="{1B330A25-B47D-4ECE-9A85-B5F1DE4EF906}"/>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282" name="Text Box 684">
          <a:extLst>
            <a:ext uri="{FF2B5EF4-FFF2-40B4-BE49-F238E27FC236}">
              <a16:creationId xmlns:a16="http://schemas.microsoft.com/office/drawing/2014/main" id="{6D821E6E-1E36-42AB-9E74-4268D96A7918}"/>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283" name="Text Box 685">
          <a:extLst>
            <a:ext uri="{FF2B5EF4-FFF2-40B4-BE49-F238E27FC236}">
              <a16:creationId xmlns:a16="http://schemas.microsoft.com/office/drawing/2014/main" id="{EA0C13D4-72B4-4229-BAB0-44AC5670C2E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5"/>
    <xdr:sp macro="" textlink="">
      <xdr:nvSpPr>
        <xdr:cNvPr id="8284" name="Text Box 686">
          <a:extLst>
            <a:ext uri="{FF2B5EF4-FFF2-40B4-BE49-F238E27FC236}">
              <a16:creationId xmlns:a16="http://schemas.microsoft.com/office/drawing/2014/main" id="{44A67C63-2B23-45FC-9039-440D92E2B905}"/>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285" name="Text Box 687">
          <a:extLst>
            <a:ext uri="{FF2B5EF4-FFF2-40B4-BE49-F238E27FC236}">
              <a16:creationId xmlns:a16="http://schemas.microsoft.com/office/drawing/2014/main" id="{31CBDF2D-7531-4EFF-9FA7-461E54DF536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286" name="Text Box 688">
          <a:extLst>
            <a:ext uri="{FF2B5EF4-FFF2-40B4-BE49-F238E27FC236}">
              <a16:creationId xmlns:a16="http://schemas.microsoft.com/office/drawing/2014/main" id="{382B7917-B182-4197-9C3D-8E5296D9F0F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5"/>
    <xdr:sp macro="" textlink="">
      <xdr:nvSpPr>
        <xdr:cNvPr id="8287" name="Text Box 689">
          <a:extLst>
            <a:ext uri="{FF2B5EF4-FFF2-40B4-BE49-F238E27FC236}">
              <a16:creationId xmlns:a16="http://schemas.microsoft.com/office/drawing/2014/main" id="{80DD53AE-096B-4C65-8826-D294AE088C61}"/>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5"/>
    <xdr:sp macro="" textlink="">
      <xdr:nvSpPr>
        <xdr:cNvPr id="8288" name="Text Box 690">
          <a:extLst>
            <a:ext uri="{FF2B5EF4-FFF2-40B4-BE49-F238E27FC236}">
              <a16:creationId xmlns:a16="http://schemas.microsoft.com/office/drawing/2014/main" id="{AD95288C-21B1-44F9-8FA3-5477C7AE9F07}"/>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289" name="Text Box 691">
          <a:extLst>
            <a:ext uri="{FF2B5EF4-FFF2-40B4-BE49-F238E27FC236}">
              <a16:creationId xmlns:a16="http://schemas.microsoft.com/office/drawing/2014/main" id="{5555EDCE-0C57-4376-999E-FE701104188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290" name="Text Box 692">
          <a:extLst>
            <a:ext uri="{FF2B5EF4-FFF2-40B4-BE49-F238E27FC236}">
              <a16:creationId xmlns:a16="http://schemas.microsoft.com/office/drawing/2014/main" id="{E5E2B9F7-BF22-4FEB-A441-92F3EA6535A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5"/>
    <xdr:sp macro="" textlink="">
      <xdr:nvSpPr>
        <xdr:cNvPr id="8291" name="Text Box 693">
          <a:extLst>
            <a:ext uri="{FF2B5EF4-FFF2-40B4-BE49-F238E27FC236}">
              <a16:creationId xmlns:a16="http://schemas.microsoft.com/office/drawing/2014/main" id="{CB48AF63-A0A7-4FB0-9A81-6A1E96B70FCF}"/>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292" name="Text Box 694">
          <a:extLst>
            <a:ext uri="{FF2B5EF4-FFF2-40B4-BE49-F238E27FC236}">
              <a16:creationId xmlns:a16="http://schemas.microsoft.com/office/drawing/2014/main" id="{E501BCF9-D26D-4438-9B7C-0E02A47DB14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293" name="Text Box 695">
          <a:extLst>
            <a:ext uri="{FF2B5EF4-FFF2-40B4-BE49-F238E27FC236}">
              <a16:creationId xmlns:a16="http://schemas.microsoft.com/office/drawing/2014/main" id="{47D27362-3249-4022-83C6-20758D64718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5"/>
    <xdr:sp macro="" textlink="">
      <xdr:nvSpPr>
        <xdr:cNvPr id="8294" name="Text Box 696">
          <a:extLst>
            <a:ext uri="{FF2B5EF4-FFF2-40B4-BE49-F238E27FC236}">
              <a16:creationId xmlns:a16="http://schemas.microsoft.com/office/drawing/2014/main" id="{01489890-7920-4C70-8F9D-AD2E85A8EA09}"/>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295" name="Text Box 697">
          <a:extLst>
            <a:ext uri="{FF2B5EF4-FFF2-40B4-BE49-F238E27FC236}">
              <a16:creationId xmlns:a16="http://schemas.microsoft.com/office/drawing/2014/main" id="{3E372CD5-2C6F-4629-B1F3-C708C0517B0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296" name="Text Box 698">
          <a:extLst>
            <a:ext uri="{FF2B5EF4-FFF2-40B4-BE49-F238E27FC236}">
              <a16:creationId xmlns:a16="http://schemas.microsoft.com/office/drawing/2014/main" id="{1249BEE0-1212-4FEA-87E4-6E8DF170EA1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5"/>
    <xdr:sp macro="" textlink="">
      <xdr:nvSpPr>
        <xdr:cNvPr id="8297" name="Text Box 699">
          <a:extLst>
            <a:ext uri="{FF2B5EF4-FFF2-40B4-BE49-F238E27FC236}">
              <a16:creationId xmlns:a16="http://schemas.microsoft.com/office/drawing/2014/main" id="{FE31EB3E-416E-4B18-A13C-09F0D3D3CFD1}"/>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6"/>
    <xdr:sp macro="" textlink="">
      <xdr:nvSpPr>
        <xdr:cNvPr id="8298" name="Text Box 700">
          <a:extLst>
            <a:ext uri="{FF2B5EF4-FFF2-40B4-BE49-F238E27FC236}">
              <a16:creationId xmlns:a16="http://schemas.microsoft.com/office/drawing/2014/main" id="{9E561C5F-6AEB-453D-8ED9-27F52EE06D5A}"/>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299" name="Text Box 701">
          <a:extLst>
            <a:ext uri="{FF2B5EF4-FFF2-40B4-BE49-F238E27FC236}">
              <a16:creationId xmlns:a16="http://schemas.microsoft.com/office/drawing/2014/main" id="{9C85FA00-1D2F-48BD-86F2-CBFE2D491C8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300" name="Text Box 702">
          <a:extLst>
            <a:ext uri="{FF2B5EF4-FFF2-40B4-BE49-F238E27FC236}">
              <a16:creationId xmlns:a16="http://schemas.microsoft.com/office/drawing/2014/main" id="{6ECEC435-1CA7-4F56-BDC9-DBF2BCB265E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6"/>
    <xdr:sp macro="" textlink="">
      <xdr:nvSpPr>
        <xdr:cNvPr id="8301" name="Text Box 703">
          <a:extLst>
            <a:ext uri="{FF2B5EF4-FFF2-40B4-BE49-F238E27FC236}">
              <a16:creationId xmlns:a16="http://schemas.microsoft.com/office/drawing/2014/main" id="{E4A73E0D-B992-4F4A-9A6B-E6F119BA03F9}"/>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302" name="Text Box 704">
          <a:extLst>
            <a:ext uri="{FF2B5EF4-FFF2-40B4-BE49-F238E27FC236}">
              <a16:creationId xmlns:a16="http://schemas.microsoft.com/office/drawing/2014/main" id="{667D91D1-CE3E-4B3F-B959-3BCFB287DE4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303" name="Text Box 705">
          <a:extLst>
            <a:ext uri="{FF2B5EF4-FFF2-40B4-BE49-F238E27FC236}">
              <a16:creationId xmlns:a16="http://schemas.microsoft.com/office/drawing/2014/main" id="{BFDC497D-BCB2-4629-9A12-9B65D4DA4B68}"/>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6"/>
    <xdr:sp macro="" textlink="">
      <xdr:nvSpPr>
        <xdr:cNvPr id="8304" name="Text Box 706">
          <a:extLst>
            <a:ext uri="{FF2B5EF4-FFF2-40B4-BE49-F238E27FC236}">
              <a16:creationId xmlns:a16="http://schemas.microsoft.com/office/drawing/2014/main" id="{9C60851B-991C-449E-9107-3AD2E775FDAD}"/>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6"/>
    <xdr:sp macro="" textlink="">
      <xdr:nvSpPr>
        <xdr:cNvPr id="8305" name="Text Box 707">
          <a:extLst>
            <a:ext uri="{FF2B5EF4-FFF2-40B4-BE49-F238E27FC236}">
              <a16:creationId xmlns:a16="http://schemas.microsoft.com/office/drawing/2014/main" id="{C648747B-ACD8-404C-8984-23615FFF74DB}"/>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306" name="Text Box 708">
          <a:extLst>
            <a:ext uri="{FF2B5EF4-FFF2-40B4-BE49-F238E27FC236}">
              <a16:creationId xmlns:a16="http://schemas.microsoft.com/office/drawing/2014/main" id="{08D110E2-11D8-431A-BB11-32007DECD58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307" name="Text Box 709">
          <a:extLst>
            <a:ext uri="{FF2B5EF4-FFF2-40B4-BE49-F238E27FC236}">
              <a16:creationId xmlns:a16="http://schemas.microsoft.com/office/drawing/2014/main" id="{63517C58-0C86-45E1-BD31-9FCBD48C9C0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6"/>
    <xdr:sp macro="" textlink="">
      <xdr:nvSpPr>
        <xdr:cNvPr id="8308" name="Text Box 710">
          <a:extLst>
            <a:ext uri="{FF2B5EF4-FFF2-40B4-BE49-F238E27FC236}">
              <a16:creationId xmlns:a16="http://schemas.microsoft.com/office/drawing/2014/main" id="{5FDB476D-A04A-4560-A304-F7D42B96A064}"/>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309" name="Text Box 711">
          <a:extLst>
            <a:ext uri="{FF2B5EF4-FFF2-40B4-BE49-F238E27FC236}">
              <a16:creationId xmlns:a16="http://schemas.microsoft.com/office/drawing/2014/main" id="{BD04AAC0-1CA5-4A6F-AA6B-6CBB2E684BE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310" name="Text Box 712">
          <a:extLst>
            <a:ext uri="{FF2B5EF4-FFF2-40B4-BE49-F238E27FC236}">
              <a16:creationId xmlns:a16="http://schemas.microsoft.com/office/drawing/2014/main" id="{727013E0-8615-4E9E-B8B7-8C11F09EAA5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6"/>
    <xdr:sp macro="" textlink="">
      <xdr:nvSpPr>
        <xdr:cNvPr id="8311" name="Text Box 713">
          <a:extLst>
            <a:ext uri="{FF2B5EF4-FFF2-40B4-BE49-F238E27FC236}">
              <a16:creationId xmlns:a16="http://schemas.microsoft.com/office/drawing/2014/main" id="{3BECDB77-97AF-4694-A1DC-E0E59B6B0259}"/>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312" name="Text Box 714">
          <a:extLst>
            <a:ext uri="{FF2B5EF4-FFF2-40B4-BE49-F238E27FC236}">
              <a16:creationId xmlns:a16="http://schemas.microsoft.com/office/drawing/2014/main" id="{1C60BDC0-95A1-4427-8AFC-CE54E13B4048}"/>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313" name="Text Box 715">
          <a:extLst>
            <a:ext uri="{FF2B5EF4-FFF2-40B4-BE49-F238E27FC236}">
              <a16:creationId xmlns:a16="http://schemas.microsoft.com/office/drawing/2014/main" id="{EF222C8A-A727-456D-9F06-78641440458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6"/>
    <xdr:sp macro="" textlink="">
      <xdr:nvSpPr>
        <xdr:cNvPr id="8314" name="Text Box 716">
          <a:extLst>
            <a:ext uri="{FF2B5EF4-FFF2-40B4-BE49-F238E27FC236}">
              <a16:creationId xmlns:a16="http://schemas.microsoft.com/office/drawing/2014/main" id="{2FB64A8D-6DED-48E7-B405-655D78272962}"/>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4"/>
    <xdr:sp macro="" textlink="">
      <xdr:nvSpPr>
        <xdr:cNvPr id="8315" name="Text Box 717">
          <a:extLst>
            <a:ext uri="{FF2B5EF4-FFF2-40B4-BE49-F238E27FC236}">
              <a16:creationId xmlns:a16="http://schemas.microsoft.com/office/drawing/2014/main" id="{707677BB-2FAA-4B37-8E69-080253B831F4}"/>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316" name="Text Box 718">
          <a:extLst>
            <a:ext uri="{FF2B5EF4-FFF2-40B4-BE49-F238E27FC236}">
              <a16:creationId xmlns:a16="http://schemas.microsoft.com/office/drawing/2014/main" id="{A39EFBF2-B502-4730-80F6-6E803189FF2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317" name="Text Box 719">
          <a:extLst>
            <a:ext uri="{FF2B5EF4-FFF2-40B4-BE49-F238E27FC236}">
              <a16:creationId xmlns:a16="http://schemas.microsoft.com/office/drawing/2014/main" id="{A7F87970-146C-4872-8D71-11E68B2E208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4"/>
    <xdr:sp macro="" textlink="">
      <xdr:nvSpPr>
        <xdr:cNvPr id="8318" name="Text Box 720">
          <a:extLst>
            <a:ext uri="{FF2B5EF4-FFF2-40B4-BE49-F238E27FC236}">
              <a16:creationId xmlns:a16="http://schemas.microsoft.com/office/drawing/2014/main" id="{5D5B290C-C402-453B-8850-FC5DC80147A2}"/>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319" name="Text Box 721">
          <a:extLst>
            <a:ext uri="{FF2B5EF4-FFF2-40B4-BE49-F238E27FC236}">
              <a16:creationId xmlns:a16="http://schemas.microsoft.com/office/drawing/2014/main" id="{B3C30A18-A905-4EF3-BEAB-205126E351C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320" name="Text Box 722">
          <a:extLst>
            <a:ext uri="{FF2B5EF4-FFF2-40B4-BE49-F238E27FC236}">
              <a16:creationId xmlns:a16="http://schemas.microsoft.com/office/drawing/2014/main" id="{189135BF-36D6-472E-9AE6-A402AD37F6A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4"/>
    <xdr:sp macro="" textlink="">
      <xdr:nvSpPr>
        <xdr:cNvPr id="8321" name="Text Box 723">
          <a:extLst>
            <a:ext uri="{FF2B5EF4-FFF2-40B4-BE49-F238E27FC236}">
              <a16:creationId xmlns:a16="http://schemas.microsoft.com/office/drawing/2014/main" id="{4233562B-8B10-48BE-B93B-E64165702FF8}"/>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4"/>
    <xdr:sp macro="" textlink="">
      <xdr:nvSpPr>
        <xdr:cNvPr id="8322" name="Text Box 724">
          <a:extLst>
            <a:ext uri="{FF2B5EF4-FFF2-40B4-BE49-F238E27FC236}">
              <a16:creationId xmlns:a16="http://schemas.microsoft.com/office/drawing/2014/main" id="{59C99524-41FE-42D5-9FB7-6C528D0D4FC8}"/>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323" name="Text Box 725">
          <a:extLst>
            <a:ext uri="{FF2B5EF4-FFF2-40B4-BE49-F238E27FC236}">
              <a16:creationId xmlns:a16="http://schemas.microsoft.com/office/drawing/2014/main" id="{1D8A9BBE-F3B9-4A55-82CC-C86CA4D138B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324" name="Text Box 726">
          <a:extLst>
            <a:ext uri="{FF2B5EF4-FFF2-40B4-BE49-F238E27FC236}">
              <a16:creationId xmlns:a16="http://schemas.microsoft.com/office/drawing/2014/main" id="{D2FA50CF-CCE6-458B-B4DA-5347CCE1242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4"/>
    <xdr:sp macro="" textlink="">
      <xdr:nvSpPr>
        <xdr:cNvPr id="8325" name="Text Box 727">
          <a:extLst>
            <a:ext uri="{FF2B5EF4-FFF2-40B4-BE49-F238E27FC236}">
              <a16:creationId xmlns:a16="http://schemas.microsoft.com/office/drawing/2014/main" id="{AD35D71F-CE8A-4812-91FB-A3752B2EBB36}"/>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326" name="Text Box 728">
          <a:extLst>
            <a:ext uri="{FF2B5EF4-FFF2-40B4-BE49-F238E27FC236}">
              <a16:creationId xmlns:a16="http://schemas.microsoft.com/office/drawing/2014/main" id="{85C6C059-E350-44FC-A29F-BB349E7BC48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327" name="Text Box 729">
          <a:extLst>
            <a:ext uri="{FF2B5EF4-FFF2-40B4-BE49-F238E27FC236}">
              <a16:creationId xmlns:a16="http://schemas.microsoft.com/office/drawing/2014/main" id="{851EF12A-F67E-4685-9766-46540E645E2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4"/>
    <xdr:sp macro="" textlink="">
      <xdr:nvSpPr>
        <xdr:cNvPr id="8328" name="Text Box 730">
          <a:extLst>
            <a:ext uri="{FF2B5EF4-FFF2-40B4-BE49-F238E27FC236}">
              <a16:creationId xmlns:a16="http://schemas.microsoft.com/office/drawing/2014/main" id="{D9C1D1B0-1A5D-48B7-A5E9-96AC526577E8}"/>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329" name="Text Box 731">
          <a:extLst>
            <a:ext uri="{FF2B5EF4-FFF2-40B4-BE49-F238E27FC236}">
              <a16:creationId xmlns:a16="http://schemas.microsoft.com/office/drawing/2014/main" id="{65B959D1-4202-459B-84B2-FE492984F54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330" name="Text Box 732">
          <a:extLst>
            <a:ext uri="{FF2B5EF4-FFF2-40B4-BE49-F238E27FC236}">
              <a16:creationId xmlns:a16="http://schemas.microsoft.com/office/drawing/2014/main" id="{67C33F2D-BEAD-4582-AC2C-3CA999780B8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4"/>
    <xdr:sp macro="" textlink="">
      <xdr:nvSpPr>
        <xdr:cNvPr id="8331" name="Text Box 733">
          <a:extLst>
            <a:ext uri="{FF2B5EF4-FFF2-40B4-BE49-F238E27FC236}">
              <a16:creationId xmlns:a16="http://schemas.microsoft.com/office/drawing/2014/main" id="{953ED884-2EEB-4D02-A3A6-24BC1376C457}"/>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5"/>
    <xdr:sp macro="" textlink="">
      <xdr:nvSpPr>
        <xdr:cNvPr id="8332" name="Text Box 734">
          <a:extLst>
            <a:ext uri="{FF2B5EF4-FFF2-40B4-BE49-F238E27FC236}">
              <a16:creationId xmlns:a16="http://schemas.microsoft.com/office/drawing/2014/main" id="{05F1FA49-3FAE-47F2-8D7A-AD9328EBA8CE}"/>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333" name="Text Box 735">
          <a:extLst>
            <a:ext uri="{FF2B5EF4-FFF2-40B4-BE49-F238E27FC236}">
              <a16:creationId xmlns:a16="http://schemas.microsoft.com/office/drawing/2014/main" id="{CF3A4619-7836-447D-AEFD-1D9C1229D65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334" name="Text Box 736">
          <a:extLst>
            <a:ext uri="{FF2B5EF4-FFF2-40B4-BE49-F238E27FC236}">
              <a16:creationId xmlns:a16="http://schemas.microsoft.com/office/drawing/2014/main" id="{7340942D-9DCB-4B99-BF89-B763CA88FB9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5"/>
    <xdr:sp macro="" textlink="">
      <xdr:nvSpPr>
        <xdr:cNvPr id="8335" name="Text Box 737">
          <a:extLst>
            <a:ext uri="{FF2B5EF4-FFF2-40B4-BE49-F238E27FC236}">
              <a16:creationId xmlns:a16="http://schemas.microsoft.com/office/drawing/2014/main" id="{59668C07-DFF5-45EA-9168-365F2AF8613A}"/>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336" name="Text Box 738">
          <a:extLst>
            <a:ext uri="{FF2B5EF4-FFF2-40B4-BE49-F238E27FC236}">
              <a16:creationId xmlns:a16="http://schemas.microsoft.com/office/drawing/2014/main" id="{68A50919-F046-4A15-A3AE-FA07E4BEB4C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337" name="Text Box 739">
          <a:extLst>
            <a:ext uri="{FF2B5EF4-FFF2-40B4-BE49-F238E27FC236}">
              <a16:creationId xmlns:a16="http://schemas.microsoft.com/office/drawing/2014/main" id="{E3EF470A-8859-4BD2-B96D-436CB174757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5"/>
    <xdr:sp macro="" textlink="">
      <xdr:nvSpPr>
        <xdr:cNvPr id="8338" name="Text Box 740">
          <a:extLst>
            <a:ext uri="{FF2B5EF4-FFF2-40B4-BE49-F238E27FC236}">
              <a16:creationId xmlns:a16="http://schemas.microsoft.com/office/drawing/2014/main" id="{082FE31C-C73D-498D-AA14-317F8BC41256}"/>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5"/>
    <xdr:sp macro="" textlink="">
      <xdr:nvSpPr>
        <xdr:cNvPr id="8339" name="Text Box 741">
          <a:extLst>
            <a:ext uri="{FF2B5EF4-FFF2-40B4-BE49-F238E27FC236}">
              <a16:creationId xmlns:a16="http://schemas.microsoft.com/office/drawing/2014/main" id="{34757182-62B0-41DE-9825-B75DACAF4574}"/>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340" name="Text Box 742">
          <a:extLst>
            <a:ext uri="{FF2B5EF4-FFF2-40B4-BE49-F238E27FC236}">
              <a16:creationId xmlns:a16="http://schemas.microsoft.com/office/drawing/2014/main" id="{F54DF9AC-4E84-44D1-A8DC-361C37EDB4D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341" name="Text Box 743">
          <a:extLst>
            <a:ext uri="{FF2B5EF4-FFF2-40B4-BE49-F238E27FC236}">
              <a16:creationId xmlns:a16="http://schemas.microsoft.com/office/drawing/2014/main" id="{C5D9E179-133A-478D-A577-CB8A99A4DD6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5"/>
    <xdr:sp macro="" textlink="">
      <xdr:nvSpPr>
        <xdr:cNvPr id="8342" name="Text Box 744">
          <a:extLst>
            <a:ext uri="{FF2B5EF4-FFF2-40B4-BE49-F238E27FC236}">
              <a16:creationId xmlns:a16="http://schemas.microsoft.com/office/drawing/2014/main" id="{4049B983-B98F-412E-9854-A0DDEAB53E99}"/>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343" name="Text Box 745">
          <a:extLst>
            <a:ext uri="{FF2B5EF4-FFF2-40B4-BE49-F238E27FC236}">
              <a16:creationId xmlns:a16="http://schemas.microsoft.com/office/drawing/2014/main" id="{4163C6D2-7CBC-48C6-A4CA-A36DC8F8DEC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344" name="Text Box 746">
          <a:extLst>
            <a:ext uri="{FF2B5EF4-FFF2-40B4-BE49-F238E27FC236}">
              <a16:creationId xmlns:a16="http://schemas.microsoft.com/office/drawing/2014/main" id="{47B98434-3B70-4DE3-840B-E6068869741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5"/>
    <xdr:sp macro="" textlink="">
      <xdr:nvSpPr>
        <xdr:cNvPr id="8345" name="Text Box 747">
          <a:extLst>
            <a:ext uri="{FF2B5EF4-FFF2-40B4-BE49-F238E27FC236}">
              <a16:creationId xmlns:a16="http://schemas.microsoft.com/office/drawing/2014/main" id="{4A44384B-56F1-4267-8FD8-FB9D09ADBC37}"/>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346" name="Text Box 748">
          <a:extLst>
            <a:ext uri="{FF2B5EF4-FFF2-40B4-BE49-F238E27FC236}">
              <a16:creationId xmlns:a16="http://schemas.microsoft.com/office/drawing/2014/main" id="{D8405B75-AB86-4079-9DCE-38B2201A90F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347" name="Text Box 749">
          <a:extLst>
            <a:ext uri="{FF2B5EF4-FFF2-40B4-BE49-F238E27FC236}">
              <a16:creationId xmlns:a16="http://schemas.microsoft.com/office/drawing/2014/main" id="{262B6FBF-3761-4EF0-A35B-60715CF9704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5"/>
    <xdr:sp macro="" textlink="">
      <xdr:nvSpPr>
        <xdr:cNvPr id="8348" name="Text Box 750">
          <a:extLst>
            <a:ext uri="{FF2B5EF4-FFF2-40B4-BE49-F238E27FC236}">
              <a16:creationId xmlns:a16="http://schemas.microsoft.com/office/drawing/2014/main" id="{1D14AB5A-7169-4EE7-906B-798BA80FD7E3}"/>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349" name="Text Box 751">
          <a:extLst>
            <a:ext uri="{FF2B5EF4-FFF2-40B4-BE49-F238E27FC236}">
              <a16:creationId xmlns:a16="http://schemas.microsoft.com/office/drawing/2014/main" id="{22F3A76F-A76F-4920-9428-02171F50509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350" name="Text Box 752">
          <a:extLst>
            <a:ext uri="{FF2B5EF4-FFF2-40B4-BE49-F238E27FC236}">
              <a16:creationId xmlns:a16="http://schemas.microsoft.com/office/drawing/2014/main" id="{B9E75D7D-C4DC-4ED3-BAE6-8ECDB5104C5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4"/>
    <xdr:sp macro="" textlink="">
      <xdr:nvSpPr>
        <xdr:cNvPr id="8351" name="Text Box 753">
          <a:extLst>
            <a:ext uri="{FF2B5EF4-FFF2-40B4-BE49-F238E27FC236}">
              <a16:creationId xmlns:a16="http://schemas.microsoft.com/office/drawing/2014/main" id="{F0C92C0C-F73D-4C57-9527-D246B9E8F53A}"/>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352" name="Text Box 754">
          <a:extLst>
            <a:ext uri="{FF2B5EF4-FFF2-40B4-BE49-F238E27FC236}">
              <a16:creationId xmlns:a16="http://schemas.microsoft.com/office/drawing/2014/main" id="{ED8A5D09-F7F7-4962-AF3E-A087A4D5EFA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353" name="Text Box 755">
          <a:extLst>
            <a:ext uri="{FF2B5EF4-FFF2-40B4-BE49-F238E27FC236}">
              <a16:creationId xmlns:a16="http://schemas.microsoft.com/office/drawing/2014/main" id="{841BA545-BF04-4C3F-9994-834FAA4A806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4"/>
    <xdr:sp macro="" textlink="">
      <xdr:nvSpPr>
        <xdr:cNvPr id="8354" name="Text Box 756">
          <a:extLst>
            <a:ext uri="{FF2B5EF4-FFF2-40B4-BE49-F238E27FC236}">
              <a16:creationId xmlns:a16="http://schemas.microsoft.com/office/drawing/2014/main" id="{76B23F84-20E8-4984-9FC2-745DAC61574A}"/>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355" name="Text Box 757">
          <a:extLst>
            <a:ext uri="{FF2B5EF4-FFF2-40B4-BE49-F238E27FC236}">
              <a16:creationId xmlns:a16="http://schemas.microsoft.com/office/drawing/2014/main" id="{E2F6C025-AC62-43FB-858B-F060B4BB674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356" name="Text Box 758">
          <a:extLst>
            <a:ext uri="{FF2B5EF4-FFF2-40B4-BE49-F238E27FC236}">
              <a16:creationId xmlns:a16="http://schemas.microsoft.com/office/drawing/2014/main" id="{44D4A2D2-292B-4237-9E91-8021941D932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4"/>
    <xdr:sp macro="" textlink="">
      <xdr:nvSpPr>
        <xdr:cNvPr id="8357" name="Text Box 759">
          <a:extLst>
            <a:ext uri="{FF2B5EF4-FFF2-40B4-BE49-F238E27FC236}">
              <a16:creationId xmlns:a16="http://schemas.microsoft.com/office/drawing/2014/main" id="{637FDEF7-7100-49CB-912D-1941ED1FDD13}"/>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4"/>
    <xdr:sp macro="" textlink="">
      <xdr:nvSpPr>
        <xdr:cNvPr id="8358" name="Text Box 760">
          <a:extLst>
            <a:ext uri="{FF2B5EF4-FFF2-40B4-BE49-F238E27FC236}">
              <a16:creationId xmlns:a16="http://schemas.microsoft.com/office/drawing/2014/main" id="{549ADB1F-8ECB-42C1-853B-353583DB3552}"/>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359" name="Text Box 761">
          <a:extLst>
            <a:ext uri="{FF2B5EF4-FFF2-40B4-BE49-F238E27FC236}">
              <a16:creationId xmlns:a16="http://schemas.microsoft.com/office/drawing/2014/main" id="{CBDF2879-8AEB-43AD-B62C-136EDD4F554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360" name="Text Box 762">
          <a:extLst>
            <a:ext uri="{FF2B5EF4-FFF2-40B4-BE49-F238E27FC236}">
              <a16:creationId xmlns:a16="http://schemas.microsoft.com/office/drawing/2014/main" id="{AC19DE32-1407-495E-B78D-447EBA4DE59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4"/>
    <xdr:sp macro="" textlink="">
      <xdr:nvSpPr>
        <xdr:cNvPr id="8361" name="Text Box 763">
          <a:extLst>
            <a:ext uri="{FF2B5EF4-FFF2-40B4-BE49-F238E27FC236}">
              <a16:creationId xmlns:a16="http://schemas.microsoft.com/office/drawing/2014/main" id="{F64D9EAE-A8D2-498C-BEB1-11FDBEFC4F8B}"/>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362" name="Text Box 764">
          <a:extLst>
            <a:ext uri="{FF2B5EF4-FFF2-40B4-BE49-F238E27FC236}">
              <a16:creationId xmlns:a16="http://schemas.microsoft.com/office/drawing/2014/main" id="{9EB7402D-2A46-4F53-A9E9-2AB38AF4E1C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363" name="Text Box 765">
          <a:extLst>
            <a:ext uri="{FF2B5EF4-FFF2-40B4-BE49-F238E27FC236}">
              <a16:creationId xmlns:a16="http://schemas.microsoft.com/office/drawing/2014/main" id="{E8BA1EA1-E658-4409-80D1-05BB865ACAA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4"/>
    <xdr:sp macro="" textlink="">
      <xdr:nvSpPr>
        <xdr:cNvPr id="8364" name="Text Box 766">
          <a:extLst>
            <a:ext uri="{FF2B5EF4-FFF2-40B4-BE49-F238E27FC236}">
              <a16:creationId xmlns:a16="http://schemas.microsoft.com/office/drawing/2014/main" id="{645F133F-7FC9-4EB1-BADF-316BCC7DF8A1}"/>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365" name="Text Box 767">
          <a:extLst>
            <a:ext uri="{FF2B5EF4-FFF2-40B4-BE49-F238E27FC236}">
              <a16:creationId xmlns:a16="http://schemas.microsoft.com/office/drawing/2014/main" id="{41BEF019-DE33-48A0-90D7-FC0B239F941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366" name="Text Box 768">
          <a:extLst>
            <a:ext uri="{FF2B5EF4-FFF2-40B4-BE49-F238E27FC236}">
              <a16:creationId xmlns:a16="http://schemas.microsoft.com/office/drawing/2014/main" id="{EAF98502-C540-46E6-89D9-65E8F49E342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4"/>
    <xdr:sp macro="" textlink="">
      <xdr:nvSpPr>
        <xdr:cNvPr id="8367" name="Text Box 769">
          <a:extLst>
            <a:ext uri="{FF2B5EF4-FFF2-40B4-BE49-F238E27FC236}">
              <a16:creationId xmlns:a16="http://schemas.microsoft.com/office/drawing/2014/main" id="{8598F6B7-7F03-4051-81D0-E3CFEBBE8BCB}"/>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368" name="Text Box 770">
          <a:extLst>
            <a:ext uri="{FF2B5EF4-FFF2-40B4-BE49-F238E27FC236}">
              <a16:creationId xmlns:a16="http://schemas.microsoft.com/office/drawing/2014/main" id="{92222405-8C5D-4A02-B9E1-23005FD06AE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369" name="Text Box 771">
          <a:extLst>
            <a:ext uri="{FF2B5EF4-FFF2-40B4-BE49-F238E27FC236}">
              <a16:creationId xmlns:a16="http://schemas.microsoft.com/office/drawing/2014/main" id="{ECBAC2C9-D611-4C40-9938-4E317B284B68}"/>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5"/>
    <xdr:sp macro="" textlink="">
      <xdr:nvSpPr>
        <xdr:cNvPr id="8370" name="Text Box 772">
          <a:extLst>
            <a:ext uri="{FF2B5EF4-FFF2-40B4-BE49-F238E27FC236}">
              <a16:creationId xmlns:a16="http://schemas.microsoft.com/office/drawing/2014/main" id="{030A9759-7071-4A27-95EA-3DC01109AF6B}"/>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371" name="Text Box 773">
          <a:extLst>
            <a:ext uri="{FF2B5EF4-FFF2-40B4-BE49-F238E27FC236}">
              <a16:creationId xmlns:a16="http://schemas.microsoft.com/office/drawing/2014/main" id="{37BB9BA5-30F0-4103-9E38-83C03407C70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372" name="Text Box 774">
          <a:extLst>
            <a:ext uri="{FF2B5EF4-FFF2-40B4-BE49-F238E27FC236}">
              <a16:creationId xmlns:a16="http://schemas.microsoft.com/office/drawing/2014/main" id="{23E3BB8A-8EC5-4460-9559-E197EDA9BBB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5"/>
    <xdr:sp macro="" textlink="">
      <xdr:nvSpPr>
        <xdr:cNvPr id="8373" name="Text Box 775">
          <a:extLst>
            <a:ext uri="{FF2B5EF4-FFF2-40B4-BE49-F238E27FC236}">
              <a16:creationId xmlns:a16="http://schemas.microsoft.com/office/drawing/2014/main" id="{DFFC5134-7901-4EF0-8BB1-93CBF366F44F}"/>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374" name="Text Box 776">
          <a:extLst>
            <a:ext uri="{FF2B5EF4-FFF2-40B4-BE49-F238E27FC236}">
              <a16:creationId xmlns:a16="http://schemas.microsoft.com/office/drawing/2014/main" id="{7D14352B-4EE9-4CB3-AA5C-26247B2D42F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375" name="Text Box 777">
          <a:extLst>
            <a:ext uri="{FF2B5EF4-FFF2-40B4-BE49-F238E27FC236}">
              <a16:creationId xmlns:a16="http://schemas.microsoft.com/office/drawing/2014/main" id="{7CF77247-FBB8-4970-8AB9-E77D718A8F6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5"/>
    <xdr:sp macro="" textlink="">
      <xdr:nvSpPr>
        <xdr:cNvPr id="8376" name="Text Box 778">
          <a:extLst>
            <a:ext uri="{FF2B5EF4-FFF2-40B4-BE49-F238E27FC236}">
              <a16:creationId xmlns:a16="http://schemas.microsoft.com/office/drawing/2014/main" id="{0878FEAF-0665-4FF3-924E-6308A07A3899}"/>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5"/>
    <xdr:sp macro="" textlink="">
      <xdr:nvSpPr>
        <xdr:cNvPr id="8377" name="Text Box 779">
          <a:extLst>
            <a:ext uri="{FF2B5EF4-FFF2-40B4-BE49-F238E27FC236}">
              <a16:creationId xmlns:a16="http://schemas.microsoft.com/office/drawing/2014/main" id="{15EADDC0-B257-494B-B342-C477BAAF9345}"/>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378" name="Text Box 780">
          <a:extLst>
            <a:ext uri="{FF2B5EF4-FFF2-40B4-BE49-F238E27FC236}">
              <a16:creationId xmlns:a16="http://schemas.microsoft.com/office/drawing/2014/main" id="{5922503F-D9B9-4AFE-992F-5B6F9E59CB6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379" name="Text Box 781">
          <a:extLst>
            <a:ext uri="{FF2B5EF4-FFF2-40B4-BE49-F238E27FC236}">
              <a16:creationId xmlns:a16="http://schemas.microsoft.com/office/drawing/2014/main" id="{30F4CE48-BA4E-48A8-A8B1-EFB59F5B641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5"/>
    <xdr:sp macro="" textlink="">
      <xdr:nvSpPr>
        <xdr:cNvPr id="8380" name="Text Box 782">
          <a:extLst>
            <a:ext uri="{FF2B5EF4-FFF2-40B4-BE49-F238E27FC236}">
              <a16:creationId xmlns:a16="http://schemas.microsoft.com/office/drawing/2014/main" id="{F68DE7AF-99D0-4BBC-982C-EE84887F24FE}"/>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381" name="Text Box 783">
          <a:extLst>
            <a:ext uri="{FF2B5EF4-FFF2-40B4-BE49-F238E27FC236}">
              <a16:creationId xmlns:a16="http://schemas.microsoft.com/office/drawing/2014/main" id="{A5C50E0A-CC8E-4DA8-BBE3-2BC67EF71F5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382" name="Text Box 784">
          <a:extLst>
            <a:ext uri="{FF2B5EF4-FFF2-40B4-BE49-F238E27FC236}">
              <a16:creationId xmlns:a16="http://schemas.microsoft.com/office/drawing/2014/main" id="{A06A6042-4058-464E-A726-1D6EB46F710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5"/>
    <xdr:sp macro="" textlink="">
      <xdr:nvSpPr>
        <xdr:cNvPr id="8383" name="Text Box 785">
          <a:extLst>
            <a:ext uri="{FF2B5EF4-FFF2-40B4-BE49-F238E27FC236}">
              <a16:creationId xmlns:a16="http://schemas.microsoft.com/office/drawing/2014/main" id="{D7B36AF7-C584-4526-8116-89557FCBD69A}"/>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384" name="Text Box 786">
          <a:extLst>
            <a:ext uri="{FF2B5EF4-FFF2-40B4-BE49-F238E27FC236}">
              <a16:creationId xmlns:a16="http://schemas.microsoft.com/office/drawing/2014/main" id="{FCEFE8AB-DF30-434D-9BEF-753EAD8CA17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385" name="Text Box 787">
          <a:extLst>
            <a:ext uri="{FF2B5EF4-FFF2-40B4-BE49-F238E27FC236}">
              <a16:creationId xmlns:a16="http://schemas.microsoft.com/office/drawing/2014/main" id="{CB5BBA3B-FF51-43DD-9454-ACAE453F5C1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5"/>
    <xdr:sp macro="" textlink="">
      <xdr:nvSpPr>
        <xdr:cNvPr id="8386" name="Text Box 788">
          <a:extLst>
            <a:ext uri="{FF2B5EF4-FFF2-40B4-BE49-F238E27FC236}">
              <a16:creationId xmlns:a16="http://schemas.microsoft.com/office/drawing/2014/main" id="{5D6350CF-D283-480C-AB14-299BB79FA42A}"/>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387" name="Text Box 789">
          <a:extLst>
            <a:ext uri="{FF2B5EF4-FFF2-40B4-BE49-F238E27FC236}">
              <a16:creationId xmlns:a16="http://schemas.microsoft.com/office/drawing/2014/main" id="{B6332111-74DF-46E2-BE2C-F2211D1A1C1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388" name="Text Box 790">
          <a:extLst>
            <a:ext uri="{FF2B5EF4-FFF2-40B4-BE49-F238E27FC236}">
              <a16:creationId xmlns:a16="http://schemas.microsoft.com/office/drawing/2014/main" id="{438BBF83-68C9-4765-B4B7-100F9770B07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5"/>
    <xdr:sp macro="" textlink="">
      <xdr:nvSpPr>
        <xdr:cNvPr id="8389" name="Text Box 791">
          <a:extLst>
            <a:ext uri="{FF2B5EF4-FFF2-40B4-BE49-F238E27FC236}">
              <a16:creationId xmlns:a16="http://schemas.microsoft.com/office/drawing/2014/main" id="{D2C6C3EA-32D9-4D92-B2DE-7453DEDDC8B9}"/>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390" name="Text Box 792">
          <a:extLst>
            <a:ext uri="{FF2B5EF4-FFF2-40B4-BE49-F238E27FC236}">
              <a16:creationId xmlns:a16="http://schemas.microsoft.com/office/drawing/2014/main" id="{87A6DE11-58E0-4B5A-AF1E-F7DAD54EB77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391" name="Text Box 793">
          <a:extLst>
            <a:ext uri="{FF2B5EF4-FFF2-40B4-BE49-F238E27FC236}">
              <a16:creationId xmlns:a16="http://schemas.microsoft.com/office/drawing/2014/main" id="{D3FBF6A5-EC92-4AD7-8032-8699FD9F827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5"/>
    <xdr:sp macro="" textlink="">
      <xdr:nvSpPr>
        <xdr:cNvPr id="8392" name="Text Box 794">
          <a:extLst>
            <a:ext uri="{FF2B5EF4-FFF2-40B4-BE49-F238E27FC236}">
              <a16:creationId xmlns:a16="http://schemas.microsoft.com/office/drawing/2014/main" id="{75EA7477-4A22-43E7-B159-994969E69F9A}"/>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393" name="Text Box 795">
          <a:extLst>
            <a:ext uri="{FF2B5EF4-FFF2-40B4-BE49-F238E27FC236}">
              <a16:creationId xmlns:a16="http://schemas.microsoft.com/office/drawing/2014/main" id="{E0A6B959-78D4-4D61-866D-93BFD0A1F5F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394" name="Text Box 796">
          <a:extLst>
            <a:ext uri="{FF2B5EF4-FFF2-40B4-BE49-F238E27FC236}">
              <a16:creationId xmlns:a16="http://schemas.microsoft.com/office/drawing/2014/main" id="{AF7AF892-0C82-43FA-825F-5A688C43AE5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5"/>
    <xdr:sp macro="" textlink="">
      <xdr:nvSpPr>
        <xdr:cNvPr id="8395" name="Text Box 797">
          <a:extLst>
            <a:ext uri="{FF2B5EF4-FFF2-40B4-BE49-F238E27FC236}">
              <a16:creationId xmlns:a16="http://schemas.microsoft.com/office/drawing/2014/main" id="{91E15998-EC48-400F-8363-2D7B3EDFBB6D}"/>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5"/>
    <xdr:sp macro="" textlink="">
      <xdr:nvSpPr>
        <xdr:cNvPr id="8396" name="Text Box 798">
          <a:extLst>
            <a:ext uri="{FF2B5EF4-FFF2-40B4-BE49-F238E27FC236}">
              <a16:creationId xmlns:a16="http://schemas.microsoft.com/office/drawing/2014/main" id="{0413195B-580B-4879-86EF-A3ADCD8F2024}"/>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397" name="Text Box 799">
          <a:extLst>
            <a:ext uri="{FF2B5EF4-FFF2-40B4-BE49-F238E27FC236}">
              <a16:creationId xmlns:a16="http://schemas.microsoft.com/office/drawing/2014/main" id="{F718B41B-2C92-4382-A1F9-8465CB7816B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398" name="Text Box 800">
          <a:extLst>
            <a:ext uri="{FF2B5EF4-FFF2-40B4-BE49-F238E27FC236}">
              <a16:creationId xmlns:a16="http://schemas.microsoft.com/office/drawing/2014/main" id="{705DE992-148E-4D3D-9C99-91160B2F0AB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5"/>
    <xdr:sp macro="" textlink="">
      <xdr:nvSpPr>
        <xdr:cNvPr id="8399" name="Text Box 801">
          <a:extLst>
            <a:ext uri="{FF2B5EF4-FFF2-40B4-BE49-F238E27FC236}">
              <a16:creationId xmlns:a16="http://schemas.microsoft.com/office/drawing/2014/main" id="{8E53C264-AECA-4EFC-BFFA-797781F418C8}"/>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400" name="Text Box 802">
          <a:extLst>
            <a:ext uri="{FF2B5EF4-FFF2-40B4-BE49-F238E27FC236}">
              <a16:creationId xmlns:a16="http://schemas.microsoft.com/office/drawing/2014/main" id="{53EF3CA4-A272-4E18-84ED-EB2650560DF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401" name="Text Box 803">
          <a:extLst>
            <a:ext uri="{FF2B5EF4-FFF2-40B4-BE49-F238E27FC236}">
              <a16:creationId xmlns:a16="http://schemas.microsoft.com/office/drawing/2014/main" id="{1571D163-9722-4FDD-AAC2-616B6509414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5"/>
    <xdr:sp macro="" textlink="">
      <xdr:nvSpPr>
        <xdr:cNvPr id="8402" name="Text Box 804">
          <a:extLst>
            <a:ext uri="{FF2B5EF4-FFF2-40B4-BE49-F238E27FC236}">
              <a16:creationId xmlns:a16="http://schemas.microsoft.com/office/drawing/2014/main" id="{EC214BCD-B7F9-486C-B0EE-913C67850318}"/>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403" name="Text Box 805">
          <a:extLst>
            <a:ext uri="{FF2B5EF4-FFF2-40B4-BE49-F238E27FC236}">
              <a16:creationId xmlns:a16="http://schemas.microsoft.com/office/drawing/2014/main" id="{38807830-103A-43C5-951D-183966119EA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404" name="Text Box 806">
          <a:extLst>
            <a:ext uri="{FF2B5EF4-FFF2-40B4-BE49-F238E27FC236}">
              <a16:creationId xmlns:a16="http://schemas.microsoft.com/office/drawing/2014/main" id="{1FAFADD7-6B5C-4107-9154-39C4CFC6591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5"/>
    <xdr:sp macro="" textlink="">
      <xdr:nvSpPr>
        <xdr:cNvPr id="8405" name="Text Box 807">
          <a:extLst>
            <a:ext uri="{FF2B5EF4-FFF2-40B4-BE49-F238E27FC236}">
              <a16:creationId xmlns:a16="http://schemas.microsoft.com/office/drawing/2014/main" id="{557CC643-BAA2-4058-94E7-8B2DA670A38D}"/>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406" name="Text Box 808">
          <a:extLst>
            <a:ext uri="{FF2B5EF4-FFF2-40B4-BE49-F238E27FC236}">
              <a16:creationId xmlns:a16="http://schemas.microsoft.com/office/drawing/2014/main" id="{18794F6F-2347-44A3-AA3B-777A1F61A9A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407" name="Text Box 809">
          <a:extLst>
            <a:ext uri="{FF2B5EF4-FFF2-40B4-BE49-F238E27FC236}">
              <a16:creationId xmlns:a16="http://schemas.microsoft.com/office/drawing/2014/main" id="{FEAC7D6B-7CE1-40BE-AC14-A51758D13DA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4"/>
    <xdr:sp macro="" textlink="">
      <xdr:nvSpPr>
        <xdr:cNvPr id="8408" name="Text Box 810">
          <a:extLst>
            <a:ext uri="{FF2B5EF4-FFF2-40B4-BE49-F238E27FC236}">
              <a16:creationId xmlns:a16="http://schemas.microsoft.com/office/drawing/2014/main" id="{0A0AF12B-9E24-47F4-9D16-D30FC6295EA1}"/>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409" name="Text Box 811">
          <a:extLst>
            <a:ext uri="{FF2B5EF4-FFF2-40B4-BE49-F238E27FC236}">
              <a16:creationId xmlns:a16="http://schemas.microsoft.com/office/drawing/2014/main" id="{D29C3B43-9AAC-409F-B56F-2F03737EA10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410" name="Text Box 812">
          <a:extLst>
            <a:ext uri="{FF2B5EF4-FFF2-40B4-BE49-F238E27FC236}">
              <a16:creationId xmlns:a16="http://schemas.microsoft.com/office/drawing/2014/main" id="{7CB30CF7-B9E5-4660-85B0-022BDCB631C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4"/>
    <xdr:sp macro="" textlink="">
      <xdr:nvSpPr>
        <xdr:cNvPr id="8411" name="Text Box 813">
          <a:extLst>
            <a:ext uri="{FF2B5EF4-FFF2-40B4-BE49-F238E27FC236}">
              <a16:creationId xmlns:a16="http://schemas.microsoft.com/office/drawing/2014/main" id="{38ED6F84-3F41-41DF-9FD8-E2C0BA48ACA8}"/>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412" name="Text Box 814">
          <a:extLst>
            <a:ext uri="{FF2B5EF4-FFF2-40B4-BE49-F238E27FC236}">
              <a16:creationId xmlns:a16="http://schemas.microsoft.com/office/drawing/2014/main" id="{7E6694B9-B736-490D-BEB4-1E0A62C7115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413" name="Text Box 815">
          <a:extLst>
            <a:ext uri="{FF2B5EF4-FFF2-40B4-BE49-F238E27FC236}">
              <a16:creationId xmlns:a16="http://schemas.microsoft.com/office/drawing/2014/main" id="{B70E2C09-3F87-422D-9663-078E2F3E9AF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4"/>
    <xdr:sp macro="" textlink="">
      <xdr:nvSpPr>
        <xdr:cNvPr id="8414" name="Text Box 816">
          <a:extLst>
            <a:ext uri="{FF2B5EF4-FFF2-40B4-BE49-F238E27FC236}">
              <a16:creationId xmlns:a16="http://schemas.microsoft.com/office/drawing/2014/main" id="{6F2DB269-C2EE-4E0C-9838-44F6BD2BC718}"/>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4"/>
    <xdr:sp macro="" textlink="">
      <xdr:nvSpPr>
        <xdr:cNvPr id="8415" name="Text Box 817">
          <a:extLst>
            <a:ext uri="{FF2B5EF4-FFF2-40B4-BE49-F238E27FC236}">
              <a16:creationId xmlns:a16="http://schemas.microsoft.com/office/drawing/2014/main" id="{CD64611B-8A90-4D27-B049-ACE47CC4F600}"/>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416" name="Text Box 818">
          <a:extLst>
            <a:ext uri="{FF2B5EF4-FFF2-40B4-BE49-F238E27FC236}">
              <a16:creationId xmlns:a16="http://schemas.microsoft.com/office/drawing/2014/main" id="{0FE7904F-ED26-466B-8045-3DE28EBFCF6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417" name="Text Box 819">
          <a:extLst>
            <a:ext uri="{FF2B5EF4-FFF2-40B4-BE49-F238E27FC236}">
              <a16:creationId xmlns:a16="http://schemas.microsoft.com/office/drawing/2014/main" id="{8252932E-B66E-4257-A48B-A1211D24BD4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4"/>
    <xdr:sp macro="" textlink="">
      <xdr:nvSpPr>
        <xdr:cNvPr id="8418" name="Text Box 820">
          <a:extLst>
            <a:ext uri="{FF2B5EF4-FFF2-40B4-BE49-F238E27FC236}">
              <a16:creationId xmlns:a16="http://schemas.microsoft.com/office/drawing/2014/main" id="{5ABFDC1F-BEE0-473D-B972-43A3406A04C2}"/>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419" name="Text Box 821">
          <a:extLst>
            <a:ext uri="{FF2B5EF4-FFF2-40B4-BE49-F238E27FC236}">
              <a16:creationId xmlns:a16="http://schemas.microsoft.com/office/drawing/2014/main" id="{5486F7FF-12F7-4704-B797-3CD72E2A744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420" name="Text Box 822">
          <a:extLst>
            <a:ext uri="{FF2B5EF4-FFF2-40B4-BE49-F238E27FC236}">
              <a16:creationId xmlns:a16="http://schemas.microsoft.com/office/drawing/2014/main" id="{019C1E3B-287D-42D7-9004-C57F7550AEF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4"/>
    <xdr:sp macro="" textlink="">
      <xdr:nvSpPr>
        <xdr:cNvPr id="8421" name="Text Box 823">
          <a:extLst>
            <a:ext uri="{FF2B5EF4-FFF2-40B4-BE49-F238E27FC236}">
              <a16:creationId xmlns:a16="http://schemas.microsoft.com/office/drawing/2014/main" id="{A77148AC-65B6-4FA5-9D1F-E64B1FEBA42A}"/>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422" name="Text Box 824">
          <a:extLst>
            <a:ext uri="{FF2B5EF4-FFF2-40B4-BE49-F238E27FC236}">
              <a16:creationId xmlns:a16="http://schemas.microsoft.com/office/drawing/2014/main" id="{8249D6A5-5CB2-431B-8CBE-905E5551ED78}"/>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423" name="Text Box 825">
          <a:extLst>
            <a:ext uri="{FF2B5EF4-FFF2-40B4-BE49-F238E27FC236}">
              <a16:creationId xmlns:a16="http://schemas.microsoft.com/office/drawing/2014/main" id="{0D9BB9C2-6781-441A-A3C9-CCED9B95FD3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4"/>
    <xdr:sp macro="" textlink="">
      <xdr:nvSpPr>
        <xdr:cNvPr id="8424" name="Text Box 826">
          <a:extLst>
            <a:ext uri="{FF2B5EF4-FFF2-40B4-BE49-F238E27FC236}">
              <a16:creationId xmlns:a16="http://schemas.microsoft.com/office/drawing/2014/main" id="{4E6E5ECC-B036-4B03-8CB4-86827A3E5433}"/>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425" name="Text Box 827">
          <a:extLst>
            <a:ext uri="{FF2B5EF4-FFF2-40B4-BE49-F238E27FC236}">
              <a16:creationId xmlns:a16="http://schemas.microsoft.com/office/drawing/2014/main" id="{9D7D54EF-30E0-4695-A937-194EECA4EEF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426" name="Text Box 828">
          <a:extLst>
            <a:ext uri="{FF2B5EF4-FFF2-40B4-BE49-F238E27FC236}">
              <a16:creationId xmlns:a16="http://schemas.microsoft.com/office/drawing/2014/main" id="{F8036B9E-22B1-4F1C-B6C6-C66483CB6F58}"/>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5"/>
    <xdr:sp macro="" textlink="">
      <xdr:nvSpPr>
        <xdr:cNvPr id="8427" name="Text Box 829">
          <a:extLst>
            <a:ext uri="{FF2B5EF4-FFF2-40B4-BE49-F238E27FC236}">
              <a16:creationId xmlns:a16="http://schemas.microsoft.com/office/drawing/2014/main" id="{52AE9D6D-70BA-475E-835E-1C42836E335C}"/>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428" name="Text Box 830">
          <a:extLst>
            <a:ext uri="{FF2B5EF4-FFF2-40B4-BE49-F238E27FC236}">
              <a16:creationId xmlns:a16="http://schemas.microsoft.com/office/drawing/2014/main" id="{300A72F3-54A6-401A-8F88-556BC133871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429" name="Text Box 831">
          <a:extLst>
            <a:ext uri="{FF2B5EF4-FFF2-40B4-BE49-F238E27FC236}">
              <a16:creationId xmlns:a16="http://schemas.microsoft.com/office/drawing/2014/main" id="{323CD6D4-6E62-4D5E-8580-1826B46997A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5"/>
    <xdr:sp macro="" textlink="">
      <xdr:nvSpPr>
        <xdr:cNvPr id="8430" name="Text Box 832">
          <a:extLst>
            <a:ext uri="{FF2B5EF4-FFF2-40B4-BE49-F238E27FC236}">
              <a16:creationId xmlns:a16="http://schemas.microsoft.com/office/drawing/2014/main" id="{21FBDE98-641A-4CAC-9736-93A18ACA4777}"/>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431" name="Text Box 833">
          <a:extLst>
            <a:ext uri="{FF2B5EF4-FFF2-40B4-BE49-F238E27FC236}">
              <a16:creationId xmlns:a16="http://schemas.microsoft.com/office/drawing/2014/main" id="{6926EE99-52A7-4A67-8905-0646BA2D072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432" name="Text Box 834">
          <a:extLst>
            <a:ext uri="{FF2B5EF4-FFF2-40B4-BE49-F238E27FC236}">
              <a16:creationId xmlns:a16="http://schemas.microsoft.com/office/drawing/2014/main" id="{8BC97648-77A5-4A32-ACE1-28C83906040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5"/>
    <xdr:sp macro="" textlink="">
      <xdr:nvSpPr>
        <xdr:cNvPr id="8433" name="Text Box 835">
          <a:extLst>
            <a:ext uri="{FF2B5EF4-FFF2-40B4-BE49-F238E27FC236}">
              <a16:creationId xmlns:a16="http://schemas.microsoft.com/office/drawing/2014/main" id="{8BA40840-6F04-42E3-8A3C-C3F751DA4CA1}"/>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5"/>
    <xdr:sp macro="" textlink="">
      <xdr:nvSpPr>
        <xdr:cNvPr id="8434" name="Text Box 836">
          <a:extLst>
            <a:ext uri="{FF2B5EF4-FFF2-40B4-BE49-F238E27FC236}">
              <a16:creationId xmlns:a16="http://schemas.microsoft.com/office/drawing/2014/main" id="{92BB03D9-A58D-4283-8655-512709495690}"/>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435" name="Text Box 837">
          <a:extLst>
            <a:ext uri="{FF2B5EF4-FFF2-40B4-BE49-F238E27FC236}">
              <a16:creationId xmlns:a16="http://schemas.microsoft.com/office/drawing/2014/main" id="{BB81E0A0-D005-4753-B436-6B01B15A61A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436" name="Text Box 838">
          <a:extLst>
            <a:ext uri="{FF2B5EF4-FFF2-40B4-BE49-F238E27FC236}">
              <a16:creationId xmlns:a16="http://schemas.microsoft.com/office/drawing/2014/main" id="{1E699D53-3111-4F7D-8124-7D75FA9718E8}"/>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5"/>
    <xdr:sp macro="" textlink="">
      <xdr:nvSpPr>
        <xdr:cNvPr id="8437" name="Text Box 839">
          <a:extLst>
            <a:ext uri="{FF2B5EF4-FFF2-40B4-BE49-F238E27FC236}">
              <a16:creationId xmlns:a16="http://schemas.microsoft.com/office/drawing/2014/main" id="{C16D426A-A11C-4C5C-B1F2-7DD31AE4676A}"/>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438" name="Text Box 840">
          <a:extLst>
            <a:ext uri="{FF2B5EF4-FFF2-40B4-BE49-F238E27FC236}">
              <a16:creationId xmlns:a16="http://schemas.microsoft.com/office/drawing/2014/main" id="{45005E87-2A26-49E2-8116-0F313CCF090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439" name="Text Box 841">
          <a:extLst>
            <a:ext uri="{FF2B5EF4-FFF2-40B4-BE49-F238E27FC236}">
              <a16:creationId xmlns:a16="http://schemas.microsoft.com/office/drawing/2014/main" id="{F247808C-A9B3-4674-879A-7208F98A657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5"/>
    <xdr:sp macro="" textlink="">
      <xdr:nvSpPr>
        <xdr:cNvPr id="8440" name="Text Box 842">
          <a:extLst>
            <a:ext uri="{FF2B5EF4-FFF2-40B4-BE49-F238E27FC236}">
              <a16:creationId xmlns:a16="http://schemas.microsoft.com/office/drawing/2014/main" id="{38C2C202-35E5-45C8-94C0-7100360FDC89}"/>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441" name="Text Box 843">
          <a:extLst>
            <a:ext uri="{FF2B5EF4-FFF2-40B4-BE49-F238E27FC236}">
              <a16:creationId xmlns:a16="http://schemas.microsoft.com/office/drawing/2014/main" id="{E0FE1768-5AD9-46C3-96D5-3871DD16E86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442" name="Text Box 844">
          <a:extLst>
            <a:ext uri="{FF2B5EF4-FFF2-40B4-BE49-F238E27FC236}">
              <a16:creationId xmlns:a16="http://schemas.microsoft.com/office/drawing/2014/main" id="{5CD8180F-FB8D-4072-9092-FF56ACDEA9C8}"/>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5"/>
    <xdr:sp macro="" textlink="">
      <xdr:nvSpPr>
        <xdr:cNvPr id="8443" name="Text Box 845">
          <a:extLst>
            <a:ext uri="{FF2B5EF4-FFF2-40B4-BE49-F238E27FC236}">
              <a16:creationId xmlns:a16="http://schemas.microsoft.com/office/drawing/2014/main" id="{FCCA88E5-B2B5-44ED-BDE6-002CB7FB00DD}"/>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444" name="Text Box 846">
          <a:extLst>
            <a:ext uri="{FF2B5EF4-FFF2-40B4-BE49-F238E27FC236}">
              <a16:creationId xmlns:a16="http://schemas.microsoft.com/office/drawing/2014/main" id="{47BC6119-46E6-421D-98DE-549A9E238B9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445" name="Text Box 847">
          <a:extLst>
            <a:ext uri="{FF2B5EF4-FFF2-40B4-BE49-F238E27FC236}">
              <a16:creationId xmlns:a16="http://schemas.microsoft.com/office/drawing/2014/main" id="{6471132F-B346-418C-B5B2-8458CA1E6CA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6"/>
    <xdr:sp macro="" textlink="">
      <xdr:nvSpPr>
        <xdr:cNvPr id="8446" name="Text Box 848">
          <a:extLst>
            <a:ext uri="{FF2B5EF4-FFF2-40B4-BE49-F238E27FC236}">
              <a16:creationId xmlns:a16="http://schemas.microsoft.com/office/drawing/2014/main" id="{AED425FA-B721-4F89-96A8-B25A55D8767D}"/>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447" name="Text Box 849">
          <a:extLst>
            <a:ext uri="{FF2B5EF4-FFF2-40B4-BE49-F238E27FC236}">
              <a16:creationId xmlns:a16="http://schemas.microsoft.com/office/drawing/2014/main" id="{DCAEAF3A-EE82-4548-90A0-9151B604D50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448" name="Text Box 850">
          <a:extLst>
            <a:ext uri="{FF2B5EF4-FFF2-40B4-BE49-F238E27FC236}">
              <a16:creationId xmlns:a16="http://schemas.microsoft.com/office/drawing/2014/main" id="{4067244C-521A-4E04-A8A1-25FEECE2CFC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6"/>
    <xdr:sp macro="" textlink="">
      <xdr:nvSpPr>
        <xdr:cNvPr id="8449" name="Text Box 851">
          <a:extLst>
            <a:ext uri="{FF2B5EF4-FFF2-40B4-BE49-F238E27FC236}">
              <a16:creationId xmlns:a16="http://schemas.microsoft.com/office/drawing/2014/main" id="{E16DE03C-6F19-41D9-A91B-3D5C3041532D}"/>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450" name="Text Box 852">
          <a:extLst>
            <a:ext uri="{FF2B5EF4-FFF2-40B4-BE49-F238E27FC236}">
              <a16:creationId xmlns:a16="http://schemas.microsoft.com/office/drawing/2014/main" id="{2161E08B-3273-4058-8C4D-8CBCD02AED6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451" name="Text Box 853">
          <a:extLst>
            <a:ext uri="{FF2B5EF4-FFF2-40B4-BE49-F238E27FC236}">
              <a16:creationId xmlns:a16="http://schemas.microsoft.com/office/drawing/2014/main" id="{CF2E065F-5879-43C2-B423-9BD2B8608CC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6"/>
    <xdr:sp macro="" textlink="">
      <xdr:nvSpPr>
        <xdr:cNvPr id="8452" name="Text Box 854">
          <a:extLst>
            <a:ext uri="{FF2B5EF4-FFF2-40B4-BE49-F238E27FC236}">
              <a16:creationId xmlns:a16="http://schemas.microsoft.com/office/drawing/2014/main" id="{F6DE5D2A-47C8-4691-85B8-0E9B92E55778}"/>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6"/>
    <xdr:sp macro="" textlink="">
      <xdr:nvSpPr>
        <xdr:cNvPr id="8453" name="Text Box 855">
          <a:extLst>
            <a:ext uri="{FF2B5EF4-FFF2-40B4-BE49-F238E27FC236}">
              <a16:creationId xmlns:a16="http://schemas.microsoft.com/office/drawing/2014/main" id="{928282E7-08C6-4138-8718-E5C677FCFC18}"/>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454" name="Text Box 856">
          <a:extLst>
            <a:ext uri="{FF2B5EF4-FFF2-40B4-BE49-F238E27FC236}">
              <a16:creationId xmlns:a16="http://schemas.microsoft.com/office/drawing/2014/main" id="{44A7F16C-D54E-436A-831A-8223B6B91D9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455" name="Text Box 857">
          <a:extLst>
            <a:ext uri="{FF2B5EF4-FFF2-40B4-BE49-F238E27FC236}">
              <a16:creationId xmlns:a16="http://schemas.microsoft.com/office/drawing/2014/main" id="{68A5C7D6-7EA2-4BEB-B1B3-E5119F8274F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6"/>
    <xdr:sp macro="" textlink="">
      <xdr:nvSpPr>
        <xdr:cNvPr id="8456" name="Text Box 858">
          <a:extLst>
            <a:ext uri="{FF2B5EF4-FFF2-40B4-BE49-F238E27FC236}">
              <a16:creationId xmlns:a16="http://schemas.microsoft.com/office/drawing/2014/main" id="{9F9B4E1E-C288-4A40-99F6-24563BFC4C3A}"/>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457" name="Text Box 859">
          <a:extLst>
            <a:ext uri="{FF2B5EF4-FFF2-40B4-BE49-F238E27FC236}">
              <a16:creationId xmlns:a16="http://schemas.microsoft.com/office/drawing/2014/main" id="{3609EF01-0DAA-4918-BD01-DE54483C913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458" name="Text Box 860">
          <a:extLst>
            <a:ext uri="{FF2B5EF4-FFF2-40B4-BE49-F238E27FC236}">
              <a16:creationId xmlns:a16="http://schemas.microsoft.com/office/drawing/2014/main" id="{9A56DC0E-2B02-4F33-8549-C45E8E881F2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6"/>
    <xdr:sp macro="" textlink="">
      <xdr:nvSpPr>
        <xdr:cNvPr id="8459" name="Text Box 861">
          <a:extLst>
            <a:ext uri="{FF2B5EF4-FFF2-40B4-BE49-F238E27FC236}">
              <a16:creationId xmlns:a16="http://schemas.microsoft.com/office/drawing/2014/main" id="{545C35A2-9364-4906-B41F-C3CCF920076F}"/>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460" name="Text Box 862">
          <a:extLst>
            <a:ext uri="{FF2B5EF4-FFF2-40B4-BE49-F238E27FC236}">
              <a16:creationId xmlns:a16="http://schemas.microsoft.com/office/drawing/2014/main" id="{61F7A726-1575-4B62-AF26-F748A5BBBC3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461" name="Text Box 863">
          <a:extLst>
            <a:ext uri="{FF2B5EF4-FFF2-40B4-BE49-F238E27FC236}">
              <a16:creationId xmlns:a16="http://schemas.microsoft.com/office/drawing/2014/main" id="{9CA1FCCC-0691-437B-9AA9-EABA8A7A4E0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6"/>
    <xdr:sp macro="" textlink="">
      <xdr:nvSpPr>
        <xdr:cNvPr id="8462" name="Text Box 864">
          <a:extLst>
            <a:ext uri="{FF2B5EF4-FFF2-40B4-BE49-F238E27FC236}">
              <a16:creationId xmlns:a16="http://schemas.microsoft.com/office/drawing/2014/main" id="{E6EB60FC-FF51-4DFF-8E29-807591DF780E}"/>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463" name="Text Box 865">
          <a:extLst>
            <a:ext uri="{FF2B5EF4-FFF2-40B4-BE49-F238E27FC236}">
              <a16:creationId xmlns:a16="http://schemas.microsoft.com/office/drawing/2014/main" id="{FCE378CE-FDFB-4EFA-A6B4-D2ED494739C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464" name="Text Box 866">
          <a:extLst>
            <a:ext uri="{FF2B5EF4-FFF2-40B4-BE49-F238E27FC236}">
              <a16:creationId xmlns:a16="http://schemas.microsoft.com/office/drawing/2014/main" id="{55194FFC-6E05-4810-8A17-C676B03F071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6"/>
    <xdr:sp macro="" textlink="">
      <xdr:nvSpPr>
        <xdr:cNvPr id="8465" name="Text Box 867">
          <a:extLst>
            <a:ext uri="{FF2B5EF4-FFF2-40B4-BE49-F238E27FC236}">
              <a16:creationId xmlns:a16="http://schemas.microsoft.com/office/drawing/2014/main" id="{CDF1E6D0-6B28-4FBD-8B06-AB90C7ADB432}"/>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466" name="Text Box 868">
          <a:extLst>
            <a:ext uri="{FF2B5EF4-FFF2-40B4-BE49-F238E27FC236}">
              <a16:creationId xmlns:a16="http://schemas.microsoft.com/office/drawing/2014/main" id="{EFF90F02-82CD-4E47-8512-ABB0C933FFC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467" name="Text Box 869">
          <a:extLst>
            <a:ext uri="{FF2B5EF4-FFF2-40B4-BE49-F238E27FC236}">
              <a16:creationId xmlns:a16="http://schemas.microsoft.com/office/drawing/2014/main" id="{7162E979-35C0-490D-91C1-344E137334F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468" name="Text Box 870">
          <a:extLst>
            <a:ext uri="{FF2B5EF4-FFF2-40B4-BE49-F238E27FC236}">
              <a16:creationId xmlns:a16="http://schemas.microsoft.com/office/drawing/2014/main" id="{0ECCDB3C-90FC-4439-A6EE-BFE9D43C769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469" name="Text Box 101">
          <a:extLst>
            <a:ext uri="{FF2B5EF4-FFF2-40B4-BE49-F238E27FC236}">
              <a16:creationId xmlns:a16="http://schemas.microsoft.com/office/drawing/2014/main" id="{29B74605-8F05-47D9-98E8-AC2FCE0271F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470" name="Text Box 102">
          <a:extLst>
            <a:ext uri="{FF2B5EF4-FFF2-40B4-BE49-F238E27FC236}">
              <a16:creationId xmlns:a16="http://schemas.microsoft.com/office/drawing/2014/main" id="{A0808B7A-3923-4030-8C1A-66218115185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8471" name="Text Box 103">
          <a:extLst>
            <a:ext uri="{FF2B5EF4-FFF2-40B4-BE49-F238E27FC236}">
              <a16:creationId xmlns:a16="http://schemas.microsoft.com/office/drawing/2014/main" id="{5DFF4049-7970-4D1E-A9E2-9D4ACC6A9F14}"/>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8472" name="Text Box 104">
          <a:extLst>
            <a:ext uri="{FF2B5EF4-FFF2-40B4-BE49-F238E27FC236}">
              <a16:creationId xmlns:a16="http://schemas.microsoft.com/office/drawing/2014/main" id="{BA5A88FE-30FF-4212-9655-97B203BA416C}"/>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8473" name="Text Box 105">
          <a:extLst>
            <a:ext uri="{FF2B5EF4-FFF2-40B4-BE49-F238E27FC236}">
              <a16:creationId xmlns:a16="http://schemas.microsoft.com/office/drawing/2014/main" id="{21801836-B9D4-44EE-96AD-C02547CF477F}"/>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8474" name="Text Box 106">
          <a:extLst>
            <a:ext uri="{FF2B5EF4-FFF2-40B4-BE49-F238E27FC236}">
              <a16:creationId xmlns:a16="http://schemas.microsoft.com/office/drawing/2014/main" id="{17BA1023-EC9A-4686-A1FA-1AA0DC9CB3E9}"/>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8475" name="Text Box 107">
          <a:extLst>
            <a:ext uri="{FF2B5EF4-FFF2-40B4-BE49-F238E27FC236}">
              <a16:creationId xmlns:a16="http://schemas.microsoft.com/office/drawing/2014/main" id="{3C5F8362-9837-4143-8B5A-8D85CFDBCD23}"/>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8476" name="Text Box 108">
          <a:extLst>
            <a:ext uri="{FF2B5EF4-FFF2-40B4-BE49-F238E27FC236}">
              <a16:creationId xmlns:a16="http://schemas.microsoft.com/office/drawing/2014/main" id="{C3960434-BBBB-4A22-90D6-62D05E2BA5C6}"/>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8477" name="Text Box 109">
          <a:extLst>
            <a:ext uri="{FF2B5EF4-FFF2-40B4-BE49-F238E27FC236}">
              <a16:creationId xmlns:a16="http://schemas.microsoft.com/office/drawing/2014/main" id="{263474CD-345B-470B-8BAC-2C0D30F163D2}"/>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8478" name="Text Box 110">
          <a:extLst>
            <a:ext uri="{FF2B5EF4-FFF2-40B4-BE49-F238E27FC236}">
              <a16:creationId xmlns:a16="http://schemas.microsoft.com/office/drawing/2014/main" id="{2AE5CF6B-50E6-4070-8082-D9786859E2E8}"/>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8479" name="Text Box 111">
          <a:extLst>
            <a:ext uri="{FF2B5EF4-FFF2-40B4-BE49-F238E27FC236}">
              <a16:creationId xmlns:a16="http://schemas.microsoft.com/office/drawing/2014/main" id="{CAE42AAB-C474-4FE1-B8B0-351375B5486E}"/>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8480" name="Text Box 112">
          <a:extLst>
            <a:ext uri="{FF2B5EF4-FFF2-40B4-BE49-F238E27FC236}">
              <a16:creationId xmlns:a16="http://schemas.microsoft.com/office/drawing/2014/main" id="{A32FEF97-FD06-41BC-91CD-3602F85C85F0}"/>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8481" name="Text Box 113">
          <a:extLst>
            <a:ext uri="{FF2B5EF4-FFF2-40B4-BE49-F238E27FC236}">
              <a16:creationId xmlns:a16="http://schemas.microsoft.com/office/drawing/2014/main" id="{339527CA-43CC-4E5D-AE3F-E7242CAD3626}"/>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8482" name="Text Box 114">
          <a:extLst>
            <a:ext uri="{FF2B5EF4-FFF2-40B4-BE49-F238E27FC236}">
              <a16:creationId xmlns:a16="http://schemas.microsoft.com/office/drawing/2014/main" id="{3DB31FE3-30F7-4F44-92CB-87781C4B776D}"/>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8483" name="Text Box 115">
          <a:extLst>
            <a:ext uri="{FF2B5EF4-FFF2-40B4-BE49-F238E27FC236}">
              <a16:creationId xmlns:a16="http://schemas.microsoft.com/office/drawing/2014/main" id="{DF684BF9-9A50-4928-814F-EE52F6138AFA}"/>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8484" name="Text Box 116">
          <a:extLst>
            <a:ext uri="{FF2B5EF4-FFF2-40B4-BE49-F238E27FC236}">
              <a16:creationId xmlns:a16="http://schemas.microsoft.com/office/drawing/2014/main" id="{4693B5B7-27AC-460B-9D57-77A8857C0369}"/>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8485" name="Text Box 117">
          <a:extLst>
            <a:ext uri="{FF2B5EF4-FFF2-40B4-BE49-F238E27FC236}">
              <a16:creationId xmlns:a16="http://schemas.microsoft.com/office/drawing/2014/main" id="{E3EC254A-6A01-431F-94E9-55061F0C41FF}"/>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8486" name="Text Box 118">
          <a:extLst>
            <a:ext uri="{FF2B5EF4-FFF2-40B4-BE49-F238E27FC236}">
              <a16:creationId xmlns:a16="http://schemas.microsoft.com/office/drawing/2014/main" id="{348EE4DC-F476-4899-9FF6-82A3ED20E328}"/>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8487" name="Text Box 119">
          <a:extLst>
            <a:ext uri="{FF2B5EF4-FFF2-40B4-BE49-F238E27FC236}">
              <a16:creationId xmlns:a16="http://schemas.microsoft.com/office/drawing/2014/main" id="{27EBB45A-F9B1-4975-96B2-B89DE3094204}"/>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8488" name="Text Box 120">
          <a:extLst>
            <a:ext uri="{FF2B5EF4-FFF2-40B4-BE49-F238E27FC236}">
              <a16:creationId xmlns:a16="http://schemas.microsoft.com/office/drawing/2014/main" id="{4E73D7AA-6AE4-43A9-8106-3B37BC8AD5BA}"/>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8489" name="Text Box 121">
          <a:extLst>
            <a:ext uri="{FF2B5EF4-FFF2-40B4-BE49-F238E27FC236}">
              <a16:creationId xmlns:a16="http://schemas.microsoft.com/office/drawing/2014/main" id="{9E882160-D97E-477A-86B8-04C64F0AE753}"/>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8490" name="Text Box 122">
          <a:extLst>
            <a:ext uri="{FF2B5EF4-FFF2-40B4-BE49-F238E27FC236}">
              <a16:creationId xmlns:a16="http://schemas.microsoft.com/office/drawing/2014/main" id="{1FAAD18D-58B7-488C-93A7-9F1690A3BF39}"/>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8491" name="Text Box 123">
          <a:extLst>
            <a:ext uri="{FF2B5EF4-FFF2-40B4-BE49-F238E27FC236}">
              <a16:creationId xmlns:a16="http://schemas.microsoft.com/office/drawing/2014/main" id="{55DDDFBF-B909-4C92-91C5-1601075D4F10}"/>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8492" name="Text Box 124">
          <a:extLst>
            <a:ext uri="{FF2B5EF4-FFF2-40B4-BE49-F238E27FC236}">
              <a16:creationId xmlns:a16="http://schemas.microsoft.com/office/drawing/2014/main" id="{0A2D2CF4-B729-470B-8316-255DAD257692}"/>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8493" name="Text Box 125">
          <a:extLst>
            <a:ext uri="{FF2B5EF4-FFF2-40B4-BE49-F238E27FC236}">
              <a16:creationId xmlns:a16="http://schemas.microsoft.com/office/drawing/2014/main" id="{EC414698-CE69-41BF-9FD7-DEE68DC1D9F7}"/>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8494" name="Text Box 126">
          <a:extLst>
            <a:ext uri="{FF2B5EF4-FFF2-40B4-BE49-F238E27FC236}">
              <a16:creationId xmlns:a16="http://schemas.microsoft.com/office/drawing/2014/main" id="{4C0542B2-A553-422B-B693-0D18212557C4}"/>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8495" name="Text Box 127">
          <a:extLst>
            <a:ext uri="{FF2B5EF4-FFF2-40B4-BE49-F238E27FC236}">
              <a16:creationId xmlns:a16="http://schemas.microsoft.com/office/drawing/2014/main" id="{C18FC3BC-2333-4200-A2D1-D22645B98FD3}"/>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8496" name="Text Box 128">
          <a:extLst>
            <a:ext uri="{FF2B5EF4-FFF2-40B4-BE49-F238E27FC236}">
              <a16:creationId xmlns:a16="http://schemas.microsoft.com/office/drawing/2014/main" id="{BC439BA4-B6CB-494C-A0CD-376E9534DED6}"/>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8497" name="Text Box 129">
          <a:extLst>
            <a:ext uri="{FF2B5EF4-FFF2-40B4-BE49-F238E27FC236}">
              <a16:creationId xmlns:a16="http://schemas.microsoft.com/office/drawing/2014/main" id="{F8EFA3BC-2AD7-45D5-AE52-2DAE2946B663}"/>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162204"/>
    <xdr:sp macro="" textlink="">
      <xdr:nvSpPr>
        <xdr:cNvPr id="8498" name="Text Box 130">
          <a:extLst>
            <a:ext uri="{FF2B5EF4-FFF2-40B4-BE49-F238E27FC236}">
              <a16:creationId xmlns:a16="http://schemas.microsoft.com/office/drawing/2014/main" id="{65E78BBF-9E11-453B-B109-4C8BB171E46D}"/>
            </a:ext>
          </a:extLst>
        </xdr:cNvPr>
        <xdr:cNvSpPr txBox="1">
          <a:spLocks noChangeArrowheads="1"/>
        </xdr:cNvSpPr>
      </xdr:nvSpPr>
      <xdr:spPr bwMode="auto">
        <a:xfrm>
          <a:off x="1076325" y="3438525"/>
          <a:ext cx="0" cy="1622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3"/>
    <xdr:sp macro="" textlink="">
      <xdr:nvSpPr>
        <xdr:cNvPr id="8499" name="Text Box 131">
          <a:extLst>
            <a:ext uri="{FF2B5EF4-FFF2-40B4-BE49-F238E27FC236}">
              <a16:creationId xmlns:a16="http://schemas.microsoft.com/office/drawing/2014/main" id="{4BBE392F-2422-45BF-A817-71387460B364}"/>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500" name="Text Box 132">
          <a:extLst>
            <a:ext uri="{FF2B5EF4-FFF2-40B4-BE49-F238E27FC236}">
              <a16:creationId xmlns:a16="http://schemas.microsoft.com/office/drawing/2014/main" id="{B2631CD7-E6FB-4D6D-8B17-778C7F84421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501" name="Text Box 133">
          <a:extLst>
            <a:ext uri="{FF2B5EF4-FFF2-40B4-BE49-F238E27FC236}">
              <a16:creationId xmlns:a16="http://schemas.microsoft.com/office/drawing/2014/main" id="{830C2868-60C3-4F15-8A96-70F3655BCEB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5"/>
    <xdr:sp macro="" textlink="">
      <xdr:nvSpPr>
        <xdr:cNvPr id="8502" name="Text Box 134">
          <a:extLst>
            <a:ext uri="{FF2B5EF4-FFF2-40B4-BE49-F238E27FC236}">
              <a16:creationId xmlns:a16="http://schemas.microsoft.com/office/drawing/2014/main" id="{658574BF-AB1D-402A-B48F-DD48B08BEC46}"/>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503" name="Text Box 135">
          <a:extLst>
            <a:ext uri="{FF2B5EF4-FFF2-40B4-BE49-F238E27FC236}">
              <a16:creationId xmlns:a16="http://schemas.microsoft.com/office/drawing/2014/main" id="{C36F2F74-B03B-4BEA-B346-CA72A45F3B2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504" name="Text Box 136">
          <a:extLst>
            <a:ext uri="{FF2B5EF4-FFF2-40B4-BE49-F238E27FC236}">
              <a16:creationId xmlns:a16="http://schemas.microsoft.com/office/drawing/2014/main" id="{08711C18-8D76-4B14-943F-221CA81328E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3"/>
    <xdr:sp macro="" textlink="">
      <xdr:nvSpPr>
        <xdr:cNvPr id="8505" name="Text Box 137">
          <a:extLst>
            <a:ext uri="{FF2B5EF4-FFF2-40B4-BE49-F238E27FC236}">
              <a16:creationId xmlns:a16="http://schemas.microsoft.com/office/drawing/2014/main" id="{98678ADD-4D76-483D-9921-388922E87215}"/>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506" name="Text Box 138">
          <a:extLst>
            <a:ext uri="{FF2B5EF4-FFF2-40B4-BE49-F238E27FC236}">
              <a16:creationId xmlns:a16="http://schemas.microsoft.com/office/drawing/2014/main" id="{784BA1F2-45C7-4DF5-8C6A-DDE90D0C966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507" name="Text Box 139">
          <a:extLst>
            <a:ext uri="{FF2B5EF4-FFF2-40B4-BE49-F238E27FC236}">
              <a16:creationId xmlns:a16="http://schemas.microsoft.com/office/drawing/2014/main" id="{AAB9DBE7-7E5B-4ACA-8D92-0FF6225FB8C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5"/>
    <xdr:sp macro="" textlink="">
      <xdr:nvSpPr>
        <xdr:cNvPr id="8508" name="Text Box 140">
          <a:extLst>
            <a:ext uri="{FF2B5EF4-FFF2-40B4-BE49-F238E27FC236}">
              <a16:creationId xmlns:a16="http://schemas.microsoft.com/office/drawing/2014/main" id="{C64ED256-5D6C-4587-ACF4-4A0E2EE04C6F}"/>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509" name="Text Box 141">
          <a:extLst>
            <a:ext uri="{FF2B5EF4-FFF2-40B4-BE49-F238E27FC236}">
              <a16:creationId xmlns:a16="http://schemas.microsoft.com/office/drawing/2014/main" id="{A85BDB66-7D99-4281-B35B-78F29BD12C2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510" name="Text Box 142">
          <a:extLst>
            <a:ext uri="{FF2B5EF4-FFF2-40B4-BE49-F238E27FC236}">
              <a16:creationId xmlns:a16="http://schemas.microsoft.com/office/drawing/2014/main" id="{57A7B064-C39C-4CD0-9498-79CB69C81B3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3"/>
    <xdr:sp macro="" textlink="">
      <xdr:nvSpPr>
        <xdr:cNvPr id="8511" name="Text Box 143">
          <a:extLst>
            <a:ext uri="{FF2B5EF4-FFF2-40B4-BE49-F238E27FC236}">
              <a16:creationId xmlns:a16="http://schemas.microsoft.com/office/drawing/2014/main" id="{2C17542B-552B-4325-B8BE-CB587F76AEA1}"/>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512" name="Text Box 144">
          <a:extLst>
            <a:ext uri="{FF2B5EF4-FFF2-40B4-BE49-F238E27FC236}">
              <a16:creationId xmlns:a16="http://schemas.microsoft.com/office/drawing/2014/main" id="{9B83DFDF-F700-4DD9-BEE9-CABE8164CB6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513" name="Text Box 145">
          <a:extLst>
            <a:ext uri="{FF2B5EF4-FFF2-40B4-BE49-F238E27FC236}">
              <a16:creationId xmlns:a16="http://schemas.microsoft.com/office/drawing/2014/main" id="{D70DDD09-2D5D-451F-9032-2280F5B28AE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5"/>
    <xdr:sp macro="" textlink="">
      <xdr:nvSpPr>
        <xdr:cNvPr id="8514" name="Text Box 146">
          <a:extLst>
            <a:ext uri="{FF2B5EF4-FFF2-40B4-BE49-F238E27FC236}">
              <a16:creationId xmlns:a16="http://schemas.microsoft.com/office/drawing/2014/main" id="{03B008E3-464B-40EE-B3E4-F27E9BA6AA64}"/>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4"/>
    <xdr:sp macro="" textlink="">
      <xdr:nvSpPr>
        <xdr:cNvPr id="8515" name="Text Box 147">
          <a:extLst>
            <a:ext uri="{FF2B5EF4-FFF2-40B4-BE49-F238E27FC236}">
              <a16:creationId xmlns:a16="http://schemas.microsoft.com/office/drawing/2014/main" id="{8BD558D1-ADA2-441C-9C1F-368C9372B742}"/>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516" name="Text Box 148">
          <a:extLst>
            <a:ext uri="{FF2B5EF4-FFF2-40B4-BE49-F238E27FC236}">
              <a16:creationId xmlns:a16="http://schemas.microsoft.com/office/drawing/2014/main" id="{4FCC6C82-A616-4449-AC1C-4080BB12629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517" name="Text Box 149">
          <a:extLst>
            <a:ext uri="{FF2B5EF4-FFF2-40B4-BE49-F238E27FC236}">
              <a16:creationId xmlns:a16="http://schemas.microsoft.com/office/drawing/2014/main" id="{127FF664-9D5A-4DDD-A31E-FBC362C8AA3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6"/>
    <xdr:sp macro="" textlink="">
      <xdr:nvSpPr>
        <xdr:cNvPr id="8518" name="Text Box 150">
          <a:extLst>
            <a:ext uri="{FF2B5EF4-FFF2-40B4-BE49-F238E27FC236}">
              <a16:creationId xmlns:a16="http://schemas.microsoft.com/office/drawing/2014/main" id="{91549777-A1BF-48DE-8AAC-C3252512C824}"/>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519" name="Text Box 151">
          <a:extLst>
            <a:ext uri="{FF2B5EF4-FFF2-40B4-BE49-F238E27FC236}">
              <a16:creationId xmlns:a16="http://schemas.microsoft.com/office/drawing/2014/main" id="{86940AF7-8241-4159-915E-13C9C9A450C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520" name="Text Box 152">
          <a:extLst>
            <a:ext uri="{FF2B5EF4-FFF2-40B4-BE49-F238E27FC236}">
              <a16:creationId xmlns:a16="http://schemas.microsoft.com/office/drawing/2014/main" id="{3AFCD670-24B1-4042-8A46-B26254244C7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4"/>
    <xdr:sp macro="" textlink="">
      <xdr:nvSpPr>
        <xdr:cNvPr id="8521" name="Text Box 153">
          <a:extLst>
            <a:ext uri="{FF2B5EF4-FFF2-40B4-BE49-F238E27FC236}">
              <a16:creationId xmlns:a16="http://schemas.microsoft.com/office/drawing/2014/main" id="{8F1B5822-2A89-49EC-A8F7-B91A0422280A}"/>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522" name="Text Box 154">
          <a:extLst>
            <a:ext uri="{FF2B5EF4-FFF2-40B4-BE49-F238E27FC236}">
              <a16:creationId xmlns:a16="http://schemas.microsoft.com/office/drawing/2014/main" id="{D1FBD6D1-35A0-42DF-BE3D-6DE26DCB84B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523" name="Text Box 155">
          <a:extLst>
            <a:ext uri="{FF2B5EF4-FFF2-40B4-BE49-F238E27FC236}">
              <a16:creationId xmlns:a16="http://schemas.microsoft.com/office/drawing/2014/main" id="{83B90EC3-D2C2-4B31-872C-6A823C61069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6"/>
    <xdr:sp macro="" textlink="">
      <xdr:nvSpPr>
        <xdr:cNvPr id="8524" name="Text Box 156">
          <a:extLst>
            <a:ext uri="{FF2B5EF4-FFF2-40B4-BE49-F238E27FC236}">
              <a16:creationId xmlns:a16="http://schemas.microsoft.com/office/drawing/2014/main" id="{2F31A527-12CF-4A2D-AD0C-409CC2CCA2C0}"/>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525" name="Text Box 157">
          <a:extLst>
            <a:ext uri="{FF2B5EF4-FFF2-40B4-BE49-F238E27FC236}">
              <a16:creationId xmlns:a16="http://schemas.microsoft.com/office/drawing/2014/main" id="{AEF94285-3770-4FE6-8394-9D3A163DB96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526" name="Text Box 158">
          <a:extLst>
            <a:ext uri="{FF2B5EF4-FFF2-40B4-BE49-F238E27FC236}">
              <a16:creationId xmlns:a16="http://schemas.microsoft.com/office/drawing/2014/main" id="{E11149AC-4BF3-4653-9265-FF88F6B49D7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4"/>
    <xdr:sp macro="" textlink="">
      <xdr:nvSpPr>
        <xdr:cNvPr id="8527" name="Text Box 159">
          <a:extLst>
            <a:ext uri="{FF2B5EF4-FFF2-40B4-BE49-F238E27FC236}">
              <a16:creationId xmlns:a16="http://schemas.microsoft.com/office/drawing/2014/main" id="{E064E2DA-32BC-4AC4-AA54-D9AEB710BC67}"/>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528" name="Text Box 160">
          <a:extLst>
            <a:ext uri="{FF2B5EF4-FFF2-40B4-BE49-F238E27FC236}">
              <a16:creationId xmlns:a16="http://schemas.microsoft.com/office/drawing/2014/main" id="{5A5282D9-D91E-420C-A4B6-43F09AF29B4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529" name="Text Box 161">
          <a:extLst>
            <a:ext uri="{FF2B5EF4-FFF2-40B4-BE49-F238E27FC236}">
              <a16:creationId xmlns:a16="http://schemas.microsoft.com/office/drawing/2014/main" id="{0061C1CB-6322-4739-A29A-E14CB293977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6"/>
    <xdr:sp macro="" textlink="">
      <xdr:nvSpPr>
        <xdr:cNvPr id="8530" name="Text Box 162">
          <a:extLst>
            <a:ext uri="{FF2B5EF4-FFF2-40B4-BE49-F238E27FC236}">
              <a16:creationId xmlns:a16="http://schemas.microsoft.com/office/drawing/2014/main" id="{C2156229-6CF8-4FFB-9B9A-62140F13D7FA}"/>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5"/>
    <xdr:sp macro="" textlink="">
      <xdr:nvSpPr>
        <xdr:cNvPr id="8531" name="Text Box 163">
          <a:extLst>
            <a:ext uri="{FF2B5EF4-FFF2-40B4-BE49-F238E27FC236}">
              <a16:creationId xmlns:a16="http://schemas.microsoft.com/office/drawing/2014/main" id="{89A2D592-9897-4FF8-BF95-6503FAA70A52}"/>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532" name="Text Box 164">
          <a:extLst>
            <a:ext uri="{FF2B5EF4-FFF2-40B4-BE49-F238E27FC236}">
              <a16:creationId xmlns:a16="http://schemas.microsoft.com/office/drawing/2014/main" id="{A3AE280D-CF16-4FD3-B6B9-4F0F21CD163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533" name="Text Box 165">
          <a:extLst>
            <a:ext uri="{FF2B5EF4-FFF2-40B4-BE49-F238E27FC236}">
              <a16:creationId xmlns:a16="http://schemas.microsoft.com/office/drawing/2014/main" id="{CA53EE82-1324-408A-B2D0-E03F2449B3D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6"/>
    <xdr:sp macro="" textlink="">
      <xdr:nvSpPr>
        <xdr:cNvPr id="8534" name="Text Box 166">
          <a:extLst>
            <a:ext uri="{FF2B5EF4-FFF2-40B4-BE49-F238E27FC236}">
              <a16:creationId xmlns:a16="http://schemas.microsoft.com/office/drawing/2014/main" id="{F2E5810D-84A2-4030-9EE6-9C82E151048A}"/>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535" name="Text Box 167">
          <a:extLst>
            <a:ext uri="{FF2B5EF4-FFF2-40B4-BE49-F238E27FC236}">
              <a16:creationId xmlns:a16="http://schemas.microsoft.com/office/drawing/2014/main" id="{4D2C0D0D-51FF-432C-9C6D-E6F1967CFCF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536" name="Text Box 168">
          <a:extLst>
            <a:ext uri="{FF2B5EF4-FFF2-40B4-BE49-F238E27FC236}">
              <a16:creationId xmlns:a16="http://schemas.microsoft.com/office/drawing/2014/main" id="{F36992A5-C493-426B-8BE0-ED0527192FC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5"/>
    <xdr:sp macro="" textlink="">
      <xdr:nvSpPr>
        <xdr:cNvPr id="8537" name="Text Box 169">
          <a:extLst>
            <a:ext uri="{FF2B5EF4-FFF2-40B4-BE49-F238E27FC236}">
              <a16:creationId xmlns:a16="http://schemas.microsoft.com/office/drawing/2014/main" id="{C05C6288-0B90-4E71-A6AE-65AA32127569}"/>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538" name="Text Box 170">
          <a:extLst>
            <a:ext uri="{FF2B5EF4-FFF2-40B4-BE49-F238E27FC236}">
              <a16:creationId xmlns:a16="http://schemas.microsoft.com/office/drawing/2014/main" id="{3DD2DF5B-B117-42D1-AE03-A386D4064FD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539" name="Text Box 171">
          <a:extLst>
            <a:ext uri="{FF2B5EF4-FFF2-40B4-BE49-F238E27FC236}">
              <a16:creationId xmlns:a16="http://schemas.microsoft.com/office/drawing/2014/main" id="{8ADBC5B4-3814-4248-A789-7DFF6E42C59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6"/>
    <xdr:sp macro="" textlink="">
      <xdr:nvSpPr>
        <xdr:cNvPr id="8540" name="Text Box 172">
          <a:extLst>
            <a:ext uri="{FF2B5EF4-FFF2-40B4-BE49-F238E27FC236}">
              <a16:creationId xmlns:a16="http://schemas.microsoft.com/office/drawing/2014/main" id="{8921B56D-0248-4F04-AC90-81DE0CADDD29}"/>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541" name="Text Box 173">
          <a:extLst>
            <a:ext uri="{FF2B5EF4-FFF2-40B4-BE49-F238E27FC236}">
              <a16:creationId xmlns:a16="http://schemas.microsoft.com/office/drawing/2014/main" id="{7358E8EE-E120-4DB4-8E12-68906C74B11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542" name="Text Box 174">
          <a:extLst>
            <a:ext uri="{FF2B5EF4-FFF2-40B4-BE49-F238E27FC236}">
              <a16:creationId xmlns:a16="http://schemas.microsoft.com/office/drawing/2014/main" id="{B34DD6F2-78DA-411D-A6F0-4A2809BD034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5"/>
    <xdr:sp macro="" textlink="">
      <xdr:nvSpPr>
        <xdr:cNvPr id="8543" name="Text Box 175">
          <a:extLst>
            <a:ext uri="{FF2B5EF4-FFF2-40B4-BE49-F238E27FC236}">
              <a16:creationId xmlns:a16="http://schemas.microsoft.com/office/drawing/2014/main" id="{71BEED56-5269-4694-8F63-B79CEFB32680}"/>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544" name="Text Box 176">
          <a:extLst>
            <a:ext uri="{FF2B5EF4-FFF2-40B4-BE49-F238E27FC236}">
              <a16:creationId xmlns:a16="http://schemas.microsoft.com/office/drawing/2014/main" id="{799EE37F-3EFC-4FB5-A6E7-82AB1B46E33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545" name="Text Box 177">
          <a:extLst>
            <a:ext uri="{FF2B5EF4-FFF2-40B4-BE49-F238E27FC236}">
              <a16:creationId xmlns:a16="http://schemas.microsoft.com/office/drawing/2014/main" id="{8CB04372-A9F0-4B93-B797-2174C1202BF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6"/>
    <xdr:sp macro="" textlink="">
      <xdr:nvSpPr>
        <xdr:cNvPr id="8546" name="Text Box 178">
          <a:extLst>
            <a:ext uri="{FF2B5EF4-FFF2-40B4-BE49-F238E27FC236}">
              <a16:creationId xmlns:a16="http://schemas.microsoft.com/office/drawing/2014/main" id="{082A922D-C915-4CB9-ACC3-78911F920019}"/>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547" name="Text Box 179">
          <a:extLst>
            <a:ext uri="{FF2B5EF4-FFF2-40B4-BE49-F238E27FC236}">
              <a16:creationId xmlns:a16="http://schemas.microsoft.com/office/drawing/2014/main" id="{826DB262-0D8E-468A-AA04-B507455650C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548" name="Text Box 180">
          <a:extLst>
            <a:ext uri="{FF2B5EF4-FFF2-40B4-BE49-F238E27FC236}">
              <a16:creationId xmlns:a16="http://schemas.microsoft.com/office/drawing/2014/main" id="{A93DAA9F-21C2-47A9-B8B8-83454D15A71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8549" name="Text Box 181">
          <a:extLst>
            <a:ext uri="{FF2B5EF4-FFF2-40B4-BE49-F238E27FC236}">
              <a16:creationId xmlns:a16="http://schemas.microsoft.com/office/drawing/2014/main" id="{9835B5A8-2DCF-4132-80CD-E6993D41FC89}"/>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8550" name="Text Box 182">
          <a:extLst>
            <a:ext uri="{FF2B5EF4-FFF2-40B4-BE49-F238E27FC236}">
              <a16:creationId xmlns:a16="http://schemas.microsoft.com/office/drawing/2014/main" id="{A1BCC648-784F-4D08-8006-0279E33F362B}"/>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8551" name="Text Box 183">
          <a:extLst>
            <a:ext uri="{FF2B5EF4-FFF2-40B4-BE49-F238E27FC236}">
              <a16:creationId xmlns:a16="http://schemas.microsoft.com/office/drawing/2014/main" id="{3D570EEC-892F-4C57-911A-1CDDE97DD1B2}"/>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8552" name="Text Box 184">
          <a:extLst>
            <a:ext uri="{FF2B5EF4-FFF2-40B4-BE49-F238E27FC236}">
              <a16:creationId xmlns:a16="http://schemas.microsoft.com/office/drawing/2014/main" id="{B52F202B-F5AB-4E6B-9A23-1F765C64940C}"/>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8553" name="Text Box 185">
          <a:extLst>
            <a:ext uri="{FF2B5EF4-FFF2-40B4-BE49-F238E27FC236}">
              <a16:creationId xmlns:a16="http://schemas.microsoft.com/office/drawing/2014/main" id="{B4B3909B-73E9-4ECF-921E-AAEF296F7708}"/>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8554" name="Text Box 186">
          <a:extLst>
            <a:ext uri="{FF2B5EF4-FFF2-40B4-BE49-F238E27FC236}">
              <a16:creationId xmlns:a16="http://schemas.microsoft.com/office/drawing/2014/main" id="{ADEEF983-69E9-4DA6-92AD-D2BA4ABD7509}"/>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8555" name="Text Box 187">
          <a:extLst>
            <a:ext uri="{FF2B5EF4-FFF2-40B4-BE49-F238E27FC236}">
              <a16:creationId xmlns:a16="http://schemas.microsoft.com/office/drawing/2014/main" id="{7DB39129-34B0-4705-8BEF-B2582182989A}"/>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8556" name="Text Box 188">
          <a:extLst>
            <a:ext uri="{FF2B5EF4-FFF2-40B4-BE49-F238E27FC236}">
              <a16:creationId xmlns:a16="http://schemas.microsoft.com/office/drawing/2014/main" id="{7959181C-E94C-44EF-80F1-219949802BA1}"/>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8557" name="Text Box 189">
          <a:extLst>
            <a:ext uri="{FF2B5EF4-FFF2-40B4-BE49-F238E27FC236}">
              <a16:creationId xmlns:a16="http://schemas.microsoft.com/office/drawing/2014/main" id="{CAC0762D-633A-4ADA-AD7B-FF3D15C8C909}"/>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8558" name="Text Box 190">
          <a:extLst>
            <a:ext uri="{FF2B5EF4-FFF2-40B4-BE49-F238E27FC236}">
              <a16:creationId xmlns:a16="http://schemas.microsoft.com/office/drawing/2014/main" id="{C7E1B23A-9534-4C66-AB88-B9E58A755042}"/>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8559" name="Text Box 191">
          <a:extLst>
            <a:ext uri="{FF2B5EF4-FFF2-40B4-BE49-F238E27FC236}">
              <a16:creationId xmlns:a16="http://schemas.microsoft.com/office/drawing/2014/main" id="{055A8120-A9B6-4400-94F1-4AF99DB9FDCE}"/>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8560" name="Text Box 192">
          <a:extLst>
            <a:ext uri="{FF2B5EF4-FFF2-40B4-BE49-F238E27FC236}">
              <a16:creationId xmlns:a16="http://schemas.microsoft.com/office/drawing/2014/main" id="{02F0849D-DC12-461B-B1CB-C2C644475674}"/>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8561" name="Text Box 193">
          <a:extLst>
            <a:ext uri="{FF2B5EF4-FFF2-40B4-BE49-F238E27FC236}">
              <a16:creationId xmlns:a16="http://schemas.microsoft.com/office/drawing/2014/main" id="{0954EF68-470C-4F98-AD52-EC47D46DB6F8}"/>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8562" name="Text Box 194">
          <a:extLst>
            <a:ext uri="{FF2B5EF4-FFF2-40B4-BE49-F238E27FC236}">
              <a16:creationId xmlns:a16="http://schemas.microsoft.com/office/drawing/2014/main" id="{5D54A746-2660-4B0D-946E-5648256EBDBB}"/>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8563" name="Text Box 195">
          <a:extLst>
            <a:ext uri="{FF2B5EF4-FFF2-40B4-BE49-F238E27FC236}">
              <a16:creationId xmlns:a16="http://schemas.microsoft.com/office/drawing/2014/main" id="{5E60C303-F149-4D78-85C8-698114292AE4}"/>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8564" name="Text Box 196">
          <a:extLst>
            <a:ext uri="{FF2B5EF4-FFF2-40B4-BE49-F238E27FC236}">
              <a16:creationId xmlns:a16="http://schemas.microsoft.com/office/drawing/2014/main" id="{29DB02B3-9AF7-4424-BF8C-B99266F880A1}"/>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8565" name="Text Box 197">
          <a:extLst>
            <a:ext uri="{FF2B5EF4-FFF2-40B4-BE49-F238E27FC236}">
              <a16:creationId xmlns:a16="http://schemas.microsoft.com/office/drawing/2014/main" id="{5390B1A5-C4E9-4B7D-9634-4D61CB1E5638}"/>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8566" name="Text Box 198">
          <a:extLst>
            <a:ext uri="{FF2B5EF4-FFF2-40B4-BE49-F238E27FC236}">
              <a16:creationId xmlns:a16="http://schemas.microsoft.com/office/drawing/2014/main" id="{51CF9338-81B6-4F86-91AC-424FF7F907B1}"/>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8567" name="Text Box 199">
          <a:extLst>
            <a:ext uri="{FF2B5EF4-FFF2-40B4-BE49-F238E27FC236}">
              <a16:creationId xmlns:a16="http://schemas.microsoft.com/office/drawing/2014/main" id="{DB3C8A18-8077-4740-936D-888067D2EE79}"/>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8568" name="Text Box 200">
          <a:extLst>
            <a:ext uri="{FF2B5EF4-FFF2-40B4-BE49-F238E27FC236}">
              <a16:creationId xmlns:a16="http://schemas.microsoft.com/office/drawing/2014/main" id="{F026F67C-1589-4097-9385-8E74005F312A}"/>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8569" name="Text Box 201">
          <a:extLst>
            <a:ext uri="{FF2B5EF4-FFF2-40B4-BE49-F238E27FC236}">
              <a16:creationId xmlns:a16="http://schemas.microsoft.com/office/drawing/2014/main" id="{917CE7FE-ABA2-44EE-9929-599A12140FE2}"/>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8570" name="Text Box 202">
          <a:extLst>
            <a:ext uri="{FF2B5EF4-FFF2-40B4-BE49-F238E27FC236}">
              <a16:creationId xmlns:a16="http://schemas.microsoft.com/office/drawing/2014/main" id="{4D0353EF-0750-4F62-8B68-5240A546E433}"/>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8571" name="Text Box 203">
          <a:extLst>
            <a:ext uri="{FF2B5EF4-FFF2-40B4-BE49-F238E27FC236}">
              <a16:creationId xmlns:a16="http://schemas.microsoft.com/office/drawing/2014/main" id="{F9F46209-60BB-4B38-99A5-B237EAA4EA3C}"/>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8572" name="Text Box 204">
          <a:extLst>
            <a:ext uri="{FF2B5EF4-FFF2-40B4-BE49-F238E27FC236}">
              <a16:creationId xmlns:a16="http://schemas.microsoft.com/office/drawing/2014/main" id="{90765CDC-232C-4C58-9365-9BAE9185034B}"/>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8573" name="Text Box 205">
          <a:extLst>
            <a:ext uri="{FF2B5EF4-FFF2-40B4-BE49-F238E27FC236}">
              <a16:creationId xmlns:a16="http://schemas.microsoft.com/office/drawing/2014/main" id="{695B01E9-ED36-44C6-880A-7165ACA4C122}"/>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8574" name="Text Box 206">
          <a:extLst>
            <a:ext uri="{FF2B5EF4-FFF2-40B4-BE49-F238E27FC236}">
              <a16:creationId xmlns:a16="http://schemas.microsoft.com/office/drawing/2014/main" id="{4E65BA15-14C3-49FC-9A36-DF45EB3F9E19}"/>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8575" name="Text Box 207">
          <a:extLst>
            <a:ext uri="{FF2B5EF4-FFF2-40B4-BE49-F238E27FC236}">
              <a16:creationId xmlns:a16="http://schemas.microsoft.com/office/drawing/2014/main" id="{1C0CC6E8-02F3-44BE-B534-05D439DB0664}"/>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3"/>
    <xdr:sp macro="" textlink="">
      <xdr:nvSpPr>
        <xdr:cNvPr id="8576" name="Text Box 208">
          <a:extLst>
            <a:ext uri="{FF2B5EF4-FFF2-40B4-BE49-F238E27FC236}">
              <a16:creationId xmlns:a16="http://schemas.microsoft.com/office/drawing/2014/main" id="{EDAFEAEC-8A56-4B25-BE5B-8C56D492001C}"/>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5"/>
    <xdr:sp macro="" textlink="">
      <xdr:nvSpPr>
        <xdr:cNvPr id="8577" name="Text Box 209">
          <a:extLst>
            <a:ext uri="{FF2B5EF4-FFF2-40B4-BE49-F238E27FC236}">
              <a16:creationId xmlns:a16="http://schemas.microsoft.com/office/drawing/2014/main" id="{DD630AEB-7B11-4C75-AD07-78D208DD7DFD}"/>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578" name="Text Box 210">
          <a:extLst>
            <a:ext uri="{FF2B5EF4-FFF2-40B4-BE49-F238E27FC236}">
              <a16:creationId xmlns:a16="http://schemas.microsoft.com/office/drawing/2014/main" id="{0D482860-5E99-4272-A0F2-6745CE3E24E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579" name="Text Box 211">
          <a:extLst>
            <a:ext uri="{FF2B5EF4-FFF2-40B4-BE49-F238E27FC236}">
              <a16:creationId xmlns:a16="http://schemas.microsoft.com/office/drawing/2014/main" id="{AE0C839D-E28E-4023-8154-9080F04657B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5"/>
    <xdr:sp macro="" textlink="">
      <xdr:nvSpPr>
        <xdr:cNvPr id="8580" name="Text Box 212">
          <a:extLst>
            <a:ext uri="{FF2B5EF4-FFF2-40B4-BE49-F238E27FC236}">
              <a16:creationId xmlns:a16="http://schemas.microsoft.com/office/drawing/2014/main" id="{B00FDE8C-1888-4564-A5D4-D48CF707090D}"/>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581" name="Text Box 213">
          <a:extLst>
            <a:ext uri="{FF2B5EF4-FFF2-40B4-BE49-F238E27FC236}">
              <a16:creationId xmlns:a16="http://schemas.microsoft.com/office/drawing/2014/main" id="{A78CB9FF-271C-4E9A-83DF-D1FCDB54A88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582" name="Text Box 214">
          <a:extLst>
            <a:ext uri="{FF2B5EF4-FFF2-40B4-BE49-F238E27FC236}">
              <a16:creationId xmlns:a16="http://schemas.microsoft.com/office/drawing/2014/main" id="{D4D2954D-2262-40FE-ADB7-F7B7DF157B7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5"/>
    <xdr:sp macro="" textlink="">
      <xdr:nvSpPr>
        <xdr:cNvPr id="8583" name="Text Box 215">
          <a:extLst>
            <a:ext uri="{FF2B5EF4-FFF2-40B4-BE49-F238E27FC236}">
              <a16:creationId xmlns:a16="http://schemas.microsoft.com/office/drawing/2014/main" id="{E1ECC0BB-993F-420B-91BA-6D9B30B430AF}"/>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584" name="Text Box 216">
          <a:extLst>
            <a:ext uri="{FF2B5EF4-FFF2-40B4-BE49-F238E27FC236}">
              <a16:creationId xmlns:a16="http://schemas.microsoft.com/office/drawing/2014/main" id="{2194D889-D12B-4649-BEC8-485A65140F1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585" name="Text Box 217">
          <a:extLst>
            <a:ext uri="{FF2B5EF4-FFF2-40B4-BE49-F238E27FC236}">
              <a16:creationId xmlns:a16="http://schemas.microsoft.com/office/drawing/2014/main" id="{3ABC5229-71A7-431E-AA53-9E8C0364E2E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5"/>
    <xdr:sp macro="" textlink="">
      <xdr:nvSpPr>
        <xdr:cNvPr id="8586" name="Text Box 218">
          <a:extLst>
            <a:ext uri="{FF2B5EF4-FFF2-40B4-BE49-F238E27FC236}">
              <a16:creationId xmlns:a16="http://schemas.microsoft.com/office/drawing/2014/main" id="{D76AEAE1-2284-4A64-8D5A-84ACBC7AF077}"/>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587" name="Text Box 219">
          <a:extLst>
            <a:ext uri="{FF2B5EF4-FFF2-40B4-BE49-F238E27FC236}">
              <a16:creationId xmlns:a16="http://schemas.microsoft.com/office/drawing/2014/main" id="{EEEA4ABB-6A6B-46B8-83CA-847B8572CD3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588" name="Text Box 220">
          <a:extLst>
            <a:ext uri="{FF2B5EF4-FFF2-40B4-BE49-F238E27FC236}">
              <a16:creationId xmlns:a16="http://schemas.microsoft.com/office/drawing/2014/main" id="{A3EE560C-A567-444F-A73A-98533EB0200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4"/>
    <xdr:sp macro="" textlink="">
      <xdr:nvSpPr>
        <xdr:cNvPr id="8589" name="Text Box 221">
          <a:extLst>
            <a:ext uri="{FF2B5EF4-FFF2-40B4-BE49-F238E27FC236}">
              <a16:creationId xmlns:a16="http://schemas.microsoft.com/office/drawing/2014/main" id="{9C578077-52A3-4EDF-A5F0-B8E1C05E2235}"/>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590" name="Text Box 222">
          <a:extLst>
            <a:ext uri="{FF2B5EF4-FFF2-40B4-BE49-F238E27FC236}">
              <a16:creationId xmlns:a16="http://schemas.microsoft.com/office/drawing/2014/main" id="{694944AE-217D-4C99-99C0-67A41F8E4F3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591" name="Text Box 223">
          <a:extLst>
            <a:ext uri="{FF2B5EF4-FFF2-40B4-BE49-F238E27FC236}">
              <a16:creationId xmlns:a16="http://schemas.microsoft.com/office/drawing/2014/main" id="{C57F2C4D-06D4-4B97-8D0B-10ABF29A8A5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4"/>
    <xdr:sp macro="" textlink="">
      <xdr:nvSpPr>
        <xdr:cNvPr id="8592" name="Text Box 224">
          <a:extLst>
            <a:ext uri="{FF2B5EF4-FFF2-40B4-BE49-F238E27FC236}">
              <a16:creationId xmlns:a16="http://schemas.microsoft.com/office/drawing/2014/main" id="{E7B9CCFA-1E2D-43C0-BA9C-0E78AE5810A9}"/>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593" name="Text Box 225">
          <a:extLst>
            <a:ext uri="{FF2B5EF4-FFF2-40B4-BE49-F238E27FC236}">
              <a16:creationId xmlns:a16="http://schemas.microsoft.com/office/drawing/2014/main" id="{2A224C7F-2FC2-4EBF-B72D-3789C6FDB42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594" name="Text Box 226">
          <a:extLst>
            <a:ext uri="{FF2B5EF4-FFF2-40B4-BE49-F238E27FC236}">
              <a16:creationId xmlns:a16="http://schemas.microsoft.com/office/drawing/2014/main" id="{0602A663-C986-42DF-AE4D-CF1A5705602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4"/>
    <xdr:sp macro="" textlink="">
      <xdr:nvSpPr>
        <xdr:cNvPr id="8595" name="Text Box 227">
          <a:extLst>
            <a:ext uri="{FF2B5EF4-FFF2-40B4-BE49-F238E27FC236}">
              <a16:creationId xmlns:a16="http://schemas.microsoft.com/office/drawing/2014/main" id="{319C654A-C19A-4B59-8BAE-49FA4DC4657F}"/>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4"/>
    <xdr:sp macro="" textlink="">
      <xdr:nvSpPr>
        <xdr:cNvPr id="8596" name="Text Box 228">
          <a:extLst>
            <a:ext uri="{FF2B5EF4-FFF2-40B4-BE49-F238E27FC236}">
              <a16:creationId xmlns:a16="http://schemas.microsoft.com/office/drawing/2014/main" id="{B277CAC6-33E7-4D19-B817-C90D151195FC}"/>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597" name="Text Box 229">
          <a:extLst>
            <a:ext uri="{FF2B5EF4-FFF2-40B4-BE49-F238E27FC236}">
              <a16:creationId xmlns:a16="http://schemas.microsoft.com/office/drawing/2014/main" id="{06F87468-A12C-4E37-A99F-3B09624BA3E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598" name="Text Box 230">
          <a:extLst>
            <a:ext uri="{FF2B5EF4-FFF2-40B4-BE49-F238E27FC236}">
              <a16:creationId xmlns:a16="http://schemas.microsoft.com/office/drawing/2014/main" id="{7C4AB24F-DC41-4E02-8613-1202EC06100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4"/>
    <xdr:sp macro="" textlink="">
      <xdr:nvSpPr>
        <xdr:cNvPr id="8599" name="Text Box 231">
          <a:extLst>
            <a:ext uri="{FF2B5EF4-FFF2-40B4-BE49-F238E27FC236}">
              <a16:creationId xmlns:a16="http://schemas.microsoft.com/office/drawing/2014/main" id="{8A0A5ED3-EFE6-4D57-A51A-D2516C0D05F2}"/>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600" name="Text Box 232">
          <a:extLst>
            <a:ext uri="{FF2B5EF4-FFF2-40B4-BE49-F238E27FC236}">
              <a16:creationId xmlns:a16="http://schemas.microsoft.com/office/drawing/2014/main" id="{FA26943D-5492-42BB-98DD-39DF5A30AA0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601" name="Text Box 233">
          <a:extLst>
            <a:ext uri="{FF2B5EF4-FFF2-40B4-BE49-F238E27FC236}">
              <a16:creationId xmlns:a16="http://schemas.microsoft.com/office/drawing/2014/main" id="{9F1BC4F0-2799-4C98-BD52-24077358984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4"/>
    <xdr:sp macro="" textlink="">
      <xdr:nvSpPr>
        <xdr:cNvPr id="8602" name="Text Box 234">
          <a:extLst>
            <a:ext uri="{FF2B5EF4-FFF2-40B4-BE49-F238E27FC236}">
              <a16:creationId xmlns:a16="http://schemas.microsoft.com/office/drawing/2014/main" id="{4A6AC7D0-5E97-4A31-AD7B-26F2F538A4D8}"/>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603" name="Text Box 235">
          <a:extLst>
            <a:ext uri="{FF2B5EF4-FFF2-40B4-BE49-F238E27FC236}">
              <a16:creationId xmlns:a16="http://schemas.microsoft.com/office/drawing/2014/main" id="{064929A6-22CE-42CE-9B34-F1B44349508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604" name="Text Box 236">
          <a:extLst>
            <a:ext uri="{FF2B5EF4-FFF2-40B4-BE49-F238E27FC236}">
              <a16:creationId xmlns:a16="http://schemas.microsoft.com/office/drawing/2014/main" id="{FDA38DAA-7708-4EF3-9405-CDB112275BE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4"/>
    <xdr:sp macro="" textlink="">
      <xdr:nvSpPr>
        <xdr:cNvPr id="8605" name="Text Box 237">
          <a:extLst>
            <a:ext uri="{FF2B5EF4-FFF2-40B4-BE49-F238E27FC236}">
              <a16:creationId xmlns:a16="http://schemas.microsoft.com/office/drawing/2014/main" id="{1B6D3C21-0909-4FAC-8EAF-0F958AE1BAEF}"/>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5"/>
    <xdr:sp macro="" textlink="">
      <xdr:nvSpPr>
        <xdr:cNvPr id="8606" name="Text Box 238">
          <a:extLst>
            <a:ext uri="{FF2B5EF4-FFF2-40B4-BE49-F238E27FC236}">
              <a16:creationId xmlns:a16="http://schemas.microsoft.com/office/drawing/2014/main" id="{48893243-CC33-4D10-BB18-4873AEB243EB}"/>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607" name="Text Box 239">
          <a:extLst>
            <a:ext uri="{FF2B5EF4-FFF2-40B4-BE49-F238E27FC236}">
              <a16:creationId xmlns:a16="http://schemas.microsoft.com/office/drawing/2014/main" id="{05233866-CE8A-40C1-A2F9-373F13C4D24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608" name="Text Box 240">
          <a:extLst>
            <a:ext uri="{FF2B5EF4-FFF2-40B4-BE49-F238E27FC236}">
              <a16:creationId xmlns:a16="http://schemas.microsoft.com/office/drawing/2014/main" id="{223677A9-8497-4328-BFE5-FFAB124525D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5"/>
    <xdr:sp macro="" textlink="">
      <xdr:nvSpPr>
        <xdr:cNvPr id="8609" name="Text Box 241">
          <a:extLst>
            <a:ext uri="{FF2B5EF4-FFF2-40B4-BE49-F238E27FC236}">
              <a16:creationId xmlns:a16="http://schemas.microsoft.com/office/drawing/2014/main" id="{BCB12605-413A-451F-8B9B-B37A6A88A03A}"/>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610" name="Text Box 242">
          <a:extLst>
            <a:ext uri="{FF2B5EF4-FFF2-40B4-BE49-F238E27FC236}">
              <a16:creationId xmlns:a16="http://schemas.microsoft.com/office/drawing/2014/main" id="{67232E5E-047B-481D-BD6E-EC67BBCC38B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611" name="Text Box 243">
          <a:extLst>
            <a:ext uri="{FF2B5EF4-FFF2-40B4-BE49-F238E27FC236}">
              <a16:creationId xmlns:a16="http://schemas.microsoft.com/office/drawing/2014/main" id="{1523AFA6-727E-4913-9ADD-579987001C8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5"/>
    <xdr:sp macro="" textlink="">
      <xdr:nvSpPr>
        <xdr:cNvPr id="8612" name="Text Box 244">
          <a:extLst>
            <a:ext uri="{FF2B5EF4-FFF2-40B4-BE49-F238E27FC236}">
              <a16:creationId xmlns:a16="http://schemas.microsoft.com/office/drawing/2014/main" id="{FB55844D-065B-4E7D-A803-0CCFB144D331}"/>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613" name="Text Box 245">
          <a:extLst>
            <a:ext uri="{FF2B5EF4-FFF2-40B4-BE49-F238E27FC236}">
              <a16:creationId xmlns:a16="http://schemas.microsoft.com/office/drawing/2014/main" id="{91234B8E-943F-49D8-AEC7-C6FFC90C668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614" name="Text Box 246">
          <a:extLst>
            <a:ext uri="{FF2B5EF4-FFF2-40B4-BE49-F238E27FC236}">
              <a16:creationId xmlns:a16="http://schemas.microsoft.com/office/drawing/2014/main" id="{61C090A7-88ED-46D3-812B-F43CEEF6051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5"/>
    <xdr:sp macro="" textlink="">
      <xdr:nvSpPr>
        <xdr:cNvPr id="8615" name="Text Box 247">
          <a:extLst>
            <a:ext uri="{FF2B5EF4-FFF2-40B4-BE49-F238E27FC236}">
              <a16:creationId xmlns:a16="http://schemas.microsoft.com/office/drawing/2014/main" id="{23A931BC-75BC-403A-9ED5-8D4BCCFE0C14}"/>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4"/>
    <xdr:sp macro="" textlink="">
      <xdr:nvSpPr>
        <xdr:cNvPr id="8616" name="Text Box 248">
          <a:extLst>
            <a:ext uri="{FF2B5EF4-FFF2-40B4-BE49-F238E27FC236}">
              <a16:creationId xmlns:a16="http://schemas.microsoft.com/office/drawing/2014/main" id="{ACA314AA-2767-4D98-A322-4C50224DABB4}"/>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617" name="Text Box 249">
          <a:extLst>
            <a:ext uri="{FF2B5EF4-FFF2-40B4-BE49-F238E27FC236}">
              <a16:creationId xmlns:a16="http://schemas.microsoft.com/office/drawing/2014/main" id="{A27B2ADE-6ACA-456B-B389-6B821A611FE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618" name="Text Box 250">
          <a:extLst>
            <a:ext uri="{FF2B5EF4-FFF2-40B4-BE49-F238E27FC236}">
              <a16:creationId xmlns:a16="http://schemas.microsoft.com/office/drawing/2014/main" id="{68411ABE-592C-40F2-88AF-CC80653CAF7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4"/>
    <xdr:sp macro="" textlink="">
      <xdr:nvSpPr>
        <xdr:cNvPr id="8619" name="Text Box 251">
          <a:extLst>
            <a:ext uri="{FF2B5EF4-FFF2-40B4-BE49-F238E27FC236}">
              <a16:creationId xmlns:a16="http://schemas.microsoft.com/office/drawing/2014/main" id="{8203DBB5-A32F-4E0C-BB09-0115F0C8BA00}"/>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620" name="Text Box 252">
          <a:extLst>
            <a:ext uri="{FF2B5EF4-FFF2-40B4-BE49-F238E27FC236}">
              <a16:creationId xmlns:a16="http://schemas.microsoft.com/office/drawing/2014/main" id="{76EF6A79-3492-4C47-AAAA-F7B913D29F5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621" name="Text Box 253">
          <a:extLst>
            <a:ext uri="{FF2B5EF4-FFF2-40B4-BE49-F238E27FC236}">
              <a16:creationId xmlns:a16="http://schemas.microsoft.com/office/drawing/2014/main" id="{61226A72-5B83-488F-9B0A-330698A0C7E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4"/>
    <xdr:sp macro="" textlink="">
      <xdr:nvSpPr>
        <xdr:cNvPr id="8622" name="Text Box 254">
          <a:extLst>
            <a:ext uri="{FF2B5EF4-FFF2-40B4-BE49-F238E27FC236}">
              <a16:creationId xmlns:a16="http://schemas.microsoft.com/office/drawing/2014/main" id="{B72C5205-019E-42AA-9473-C41AC84E259D}"/>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623" name="Text Box 255">
          <a:extLst>
            <a:ext uri="{FF2B5EF4-FFF2-40B4-BE49-F238E27FC236}">
              <a16:creationId xmlns:a16="http://schemas.microsoft.com/office/drawing/2014/main" id="{1E7F0EB5-CBAD-4B6A-92E0-F1E71AC1AE8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624" name="Text Box 256">
          <a:extLst>
            <a:ext uri="{FF2B5EF4-FFF2-40B4-BE49-F238E27FC236}">
              <a16:creationId xmlns:a16="http://schemas.microsoft.com/office/drawing/2014/main" id="{DEB3919C-A6E9-4763-921A-FA8406A1DDF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4"/>
    <xdr:sp macro="" textlink="">
      <xdr:nvSpPr>
        <xdr:cNvPr id="8625" name="Text Box 257">
          <a:extLst>
            <a:ext uri="{FF2B5EF4-FFF2-40B4-BE49-F238E27FC236}">
              <a16:creationId xmlns:a16="http://schemas.microsoft.com/office/drawing/2014/main" id="{CBE7C6A9-B6A6-4A87-ACB5-421CEEF24FF4}"/>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6"/>
    <xdr:sp macro="" textlink="">
      <xdr:nvSpPr>
        <xdr:cNvPr id="8626" name="Text Box 258">
          <a:extLst>
            <a:ext uri="{FF2B5EF4-FFF2-40B4-BE49-F238E27FC236}">
              <a16:creationId xmlns:a16="http://schemas.microsoft.com/office/drawing/2014/main" id="{8F884201-3CC6-41D1-9260-C2E5D85BF6A7}"/>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627" name="Text Box 259">
          <a:extLst>
            <a:ext uri="{FF2B5EF4-FFF2-40B4-BE49-F238E27FC236}">
              <a16:creationId xmlns:a16="http://schemas.microsoft.com/office/drawing/2014/main" id="{F1CD69C0-BFDC-4FBF-B595-1770E9DC3D5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628" name="Text Box 260">
          <a:extLst>
            <a:ext uri="{FF2B5EF4-FFF2-40B4-BE49-F238E27FC236}">
              <a16:creationId xmlns:a16="http://schemas.microsoft.com/office/drawing/2014/main" id="{AC1A1B43-13CF-4BC9-9B5C-5F323116064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6"/>
    <xdr:sp macro="" textlink="">
      <xdr:nvSpPr>
        <xdr:cNvPr id="8629" name="Text Box 261">
          <a:extLst>
            <a:ext uri="{FF2B5EF4-FFF2-40B4-BE49-F238E27FC236}">
              <a16:creationId xmlns:a16="http://schemas.microsoft.com/office/drawing/2014/main" id="{0E5F39D3-AA43-4D47-8BFF-C2636E023263}"/>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630" name="Text Box 262">
          <a:extLst>
            <a:ext uri="{FF2B5EF4-FFF2-40B4-BE49-F238E27FC236}">
              <a16:creationId xmlns:a16="http://schemas.microsoft.com/office/drawing/2014/main" id="{D0C25A15-979C-41EA-83B2-DBD05B4BD68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631" name="Text Box 263">
          <a:extLst>
            <a:ext uri="{FF2B5EF4-FFF2-40B4-BE49-F238E27FC236}">
              <a16:creationId xmlns:a16="http://schemas.microsoft.com/office/drawing/2014/main" id="{E621A3C3-B29D-4375-B721-3C55817ED58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6"/>
    <xdr:sp macro="" textlink="">
      <xdr:nvSpPr>
        <xdr:cNvPr id="8632" name="Text Box 264">
          <a:extLst>
            <a:ext uri="{FF2B5EF4-FFF2-40B4-BE49-F238E27FC236}">
              <a16:creationId xmlns:a16="http://schemas.microsoft.com/office/drawing/2014/main" id="{6B810A92-6FEC-4259-8736-64A291DCCA7F}"/>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633" name="Text Box 265">
          <a:extLst>
            <a:ext uri="{FF2B5EF4-FFF2-40B4-BE49-F238E27FC236}">
              <a16:creationId xmlns:a16="http://schemas.microsoft.com/office/drawing/2014/main" id="{FC5C58D3-ACEC-43D4-9ABF-15E83537E88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634" name="Text Box 266">
          <a:extLst>
            <a:ext uri="{FF2B5EF4-FFF2-40B4-BE49-F238E27FC236}">
              <a16:creationId xmlns:a16="http://schemas.microsoft.com/office/drawing/2014/main" id="{1CE6DCBC-D0F2-434B-B9C9-57E760EFD92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6"/>
    <xdr:sp macro="" textlink="">
      <xdr:nvSpPr>
        <xdr:cNvPr id="8635" name="Text Box 267">
          <a:extLst>
            <a:ext uri="{FF2B5EF4-FFF2-40B4-BE49-F238E27FC236}">
              <a16:creationId xmlns:a16="http://schemas.microsoft.com/office/drawing/2014/main" id="{0530A858-118C-4E20-AE82-BE51E72ECD8B}"/>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5"/>
    <xdr:sp macro="" textlink="">
      <xdr:nvSpPr>
        <xdr:cNvPr id="8636" name="Text Box 268">
          <a:extLst>
            <a:ext uri="{FF2B5EF4-FFF2-40B4-BE49-F238E27FC236}">
              <a16:creationId xmlns:a16="http://schemas.microsoft.com/office/drawing/2014/main" id="{2F81D7D3-59AC-4AD6-B13B-EBE56D8BAC87}"/>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637" name="Text Box 269">
          <a:extLst>
            <a:ext uri="{FF2B5EF4-FFF2-40B4-BE49-F238E27FC236}">
              <a16:creationId xmlns:a16="http://schemas.microsoft.com/office/drawing/2014/main" id="{4A0375DA-CAC7-48B1-B326-20EAE3929B9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638" name="Text Box 270">
          <a:extLst>
            <a:ext uri="{FF2B5EF4-FFF2-40B4-BE49-F238E27FC236}">
              <a16:creationId xmlns:a16="http://schemas.microsoft.com/office/drawing/2014/main" id="{B3D30881-891E-4EEB-BF20-686DC8D9297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5"/>
    <xdr:sp macro="" textlink="">
      <xdr:nvSpPr>
        <xdr:cNvPr id="8639" name="Text Box 271">
          <a:extLst>
            <a:ext uri="{FF2B5EF4-FFF2-40B4-BE49-F238E27FC236}">
              <a16:creationId xmlns:a16="http://schemas.microsoft.com/office/drawing/2014/main" id="{98BDCCA9-5B0E-4539-8819-CBDB3A7CFEEA}"/>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640" name="Text Box 272">
          <a:extLst>
            <a:ext uri="{FF2B5EF4-FFF2-40B4-BE49-F238E27FC236}">
              <a16:creationId xmlns:a16="http://schemas.microsoft.com/office/drawing/2014/main" id="{F30D76C7-76A6-4500-B7B8-8470AA92855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641" name="Text Box 273">
          <a:extLst>
            <a:ext uri="{FF2B5EF4-FFF2-40B4-BE49-F238E27FC236}">
              <a16:creationId xmlns:a16="http://schemas.microsoft.com/office/drawing/2014/main" id="{267DAE5B-CA53-4D83-9F80-8F49486029D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5"/>
    <xdr:sp macro="" textlink="">
      <xdr:nvSpPr>
        <xdr:cNvPr id="8642" name="Text Box 274">
          <a:extLst>
            <a:ext uri="{FF2B5EF4-FFF2-40B4-BE49-F238E27FC236}">
              <a16:creationId xmlns:a16="http://schemas.microsoft.com/office/drawing/2014/main" id="{0597081F-6DB4-4AE7-83AF-8B7B62E81DFC}"/>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643" name="Text Box 275">
          <a:extLst>
            <a:ext uri="{FF2B5EF4-FFF2-40B4-BE49-F238E27FC236}">
              <a16:creationId xmlns:a16="http://schemas.microsoft.com/office/drawing/2014/main" id="{F5933A48-FA7E-41F5-A4F1-A2CE100BEEB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644" name="Text Box 276">
          <a:extLst>
            <a:ext uri="{FF2B5EF4-FFF2-40B4-BE49-F238E27FC236}">
              <a16:creationId xmlns:a16="http://schemas.microsoft.com/office/drawing/2014/main" id="{C41648A2-B845-4A75-BE09-EE5B9692C9E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5"/>
    <xdr:sp macro="" textlink="">
      <xdr:nvSpPr>
        <xdr:cNvPr id="8645" name="Text Box 277">
          <a:extLst>
            <a:ext uri="{FF2B5EF4-FFF2-40B4-BE49-F238E27FC236}">
              <a16:creationId xmlns:a16="http://schemas.microsoft.com/office/drawing/2014/main" id="{5CC8410E-26F5-4168-92F7-0CCD050557CC}"/>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6"/>
    <xdr:sp macro="" textlink="">
      <xdr:nvSpPr>
        <xdr:cNvPr id="8646" name="Text Box 278">
          <a:extLst>
            <a:ext uri="{FF2B5EF4-FFF2-40B4-BE49-F238E27FC236}">
              <a16:creationId xmlns:a16="http://schemas.microsoft.com/office/drawing/2014/main" id="{6279DD4C-8217-4C96-BA95-C6A13DD0B6BE}"/>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647" name="Text Box 279">
          <a:extLst>
            <a:ext uri="{FF2B5EF4-FFF2-40B4-BE49-F238E27FC236}">
              <a16:creationId xmlns:a16="http://schemas.microsoft.com/office/drawing/2014/main" id="{B5AB70B0-8DF8-43AF-B327-29C3DB0CD9D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648" name="Text Box 280">
          <a:extLst>
            <a:ext uri="{FF2B5EF4-FFF2-40B4-BE49-F238E27FC236}">
              <a16:creationId xmlns:a16="http://schemas.microsoft.com/office/drawing/2014/main" id="{C055942E-00A6-4F7E-A5A4-045BD0E96C5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6"/>
    <xdr:sp macro="" textlink="">
      <xdr:nvSpPr>
        <xdr:cNvPr id="8649" name="Text Box 281">
          <a:extLst>
            <a:ext uri="{FF2B5EF4-FFF2-40B4-BE49-F238E27FC236}">
              <a16:creationId xmlns:a16="http://schemas.microsoft.com/office/drawing/2014/main" id="{860C4BB6-C5BA-40B9-9FB2-EA21DD0FE45E}"/>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650" name="Text Box 282">
          <a:extLst>
            <a:ext uri="{FF2B5EF4-FFF2-40B4-BE49-F238E27FC236}">
              <a16:creationId xmlns:a16="http://schemas.microsoft.com/office/drawing/2014/main" id="{8B35064C-FBDA-4A84-869E-F000E50A328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651" name="Text Box 283">
          <a:extLst>
            <a:ext uri="{FF2B5EF4-FFF2-40B4-BE49-F238E27FC236}">
              <a16:creationId xmlns:a16="http://schemas.microsoft.com/office/drawing/2014/main" id="{1F5B5978-2D41-47EB-B256-30B3B34CA2E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6"/>
    <xdr:sp macro="" textlink="">
      <xdr:nvSpPr>
        <xdr:cNvPr id="8652" name="Text Box 284">
          <a:extLst>
            <a:ext uri="{FF2B5EF4-FFF2-40B4-BE49-F238E27FC236}">
              <a16:creationId xmlns:a16="http://schemas.microsoft.com/office/drawing/2014/main" id="{CC7C3761-4144-4615-B6EF-33E08014EFFE}"/>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653" name="Text Box 285">
          <a:extLst>
            <a:ext uri="{FF2B5EF4-FFF2-40B4-BE49-F238E27FC236}">
              <a16:creationId xmlns:a16="http://schemas.microsoft.com/office/drawing/2014/main" id="{E1F9BAB2-8227-4702-B267-78323421AAA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654" name="Text Box 286">
          <a:extLst>
            <a:ext uri="{FF2B5EF4-FFF2-40B4-BE49-F238E27FC236}">
              <a16:creationId xmlns:a16="http://schemas.microsoft.com/office/drawing/2014/main" id="{637BE96C-E2EA-4621-9D77-C2A0E31E71A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6"/>
    <xdr:sp macro="" textlink="">
      <xdr:nvSpPr>
        <xdr:cNvPr id="8655" name="Text Box 287">
          <a:extLst>
            <a:ext uri="{FF2B5EF4-FFF2-40B4-BE49-F238E27FC236}">
              <a16:creationId xmlns:a16="http://schemas.microsoft.com/office/drawing/2014/main" id="{D1186DBE-F752-459C-9B4C-1F76EFAA4045}"/>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656" name="Text Box 288">
          <a:extLst>
            <a:ext uri="{FF2B5EF4-FFF2-40B4-BE49-F238E27FC236}">
              <a16:creationId xmlns:a16="http://schemas.microsoft.com/office/drawing/2014/main" id="{274D588E-7326-429F-A8AC-F0EB7F42BFC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657" name="Text Box 289">
          <a:extLst>
            <a:ext uri="{FF2B5EF4-FFF2-40B4-BE49-F238E27FC236}">
              <a16:creationId xmlns:a16="http://schemas.microsoft.com/office/drawing/2014/main" id="{9959F445-40F6-4A4F-AB18-050DFFEE661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6"/>
    <xdr:sp macro="" textlink="">
      <xdr:nvSpPr>
        <xdr:cNvPr id="8658" name="Text Box 290">
          <a:extLst>
            <a:ext uri="{FF2B5EF4-FFF2-40B4-BE49-F238E27FC236}">
              <a16:creationId xmlns:a16="http://schemas.microsoft.com/office/drawing/2014/main" id="{74CFA677-DA35-4A60-AF31-777414795B26}"/>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659" name="Text Box 291">
          <a:extLst>
            <a:ext uri="{FF2B5EF4-FFF2-40B4-BE49-F238E27FC236}">
              <a16:creationId xmlns:a16="http://schemas.microsoft.com/office/drawing/2014/main" id="{59B9E761-BD9B-4AD1-A513-AEC95A1BA05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660" name="Text Box 292">
          <a:extLst>
            <a:ext uri="{FF2B5EF4-FFF2-40B4-BE49-F238E27FC236}">
              <a16:creationId xmlns:a16="http://schemas.microsoft.com/office/drawing/2014/main" id="{65D5B0E8-8DCB-4B39-B756-BFEEC92C729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6"/>
    <xdr:sp macro="" textlink="">
      <xdr:nvSpPr>
        <xdr:cNvPr id="8661" name="Text Box 293">
          <a:extLst>
            <a:ext uri="{FF2B5EF4-FFF2-40B4-BE49-F238E27FC236}">
              <a16:creationId xmlns:a16="http://schemas.microsoft.com/office/drawing/2014/main" id="{12EFB600-B3BF-4D65-9E16-E80AE4803955}"/>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662" name="Text Box 294">
          <a:extLst>
            <a:ext uri="{FF2B5EF4-FFF2-40B4-BE49-F238E27FC236}">
              <a16:creationId xmlns:a16="http://schemas.microsoft.com/office/drawing/2014/main" id="{D189EFB2-FC2D-4043-8D79-547CDF4D912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663" name="Text Box 295">
          <a:extLst>
            <a:ext uri="{FF2B5EF4-FFF2-40B4-BE49-F238E27FC236}">
              <a16:creationId xmlns:a16="http://schemas.microsoft.com/office/drawing/2014/main" id="{C670D182-B60A-436A-96AE-56C6DF3A3E9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6"/>
    <xdr:sp macro="" textlink="">
      <xdr:nvSpPr>
        <xdr:cNvPr id="8664" name="Text Box 296">
          <a:extLst>
            <a:ext uri="{FF2B5EF4-FFF2-40B4-BE49-F238E27FC236}">
              <a16:creationId xmlns:a16="http://schemas.microsoft.com/office/drawing/2014/main" id="{8D913B89-C892-4F84-B469-3AF0EDE6CE33}"/>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6"/>
    <xdr:sp macro="" textlink="">
      <xdr:nvSpPr>
        <xdr:cNvPr id="8665" name="Text Box 297">
          <a:extLst>
            <a:ext uri="{FF2B5EF4-FFF2-40B4-BE49-F238E27FC236}">
              <a16:creationId xmlns:a16="http://schemas.microsoft.com/office/drawing/2014/main" id="{EAAF7C04-DF35-4265-8973-66C8A92FF286}"/>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666" name="Text Box 298">
          <a:extLst>
            <a:ext uri="{FF2B5EF4-FFF2-40B4-BE49-F238E27FC236}">
              <a16:creationId xmlns:a16="http://schemas.microsoft.com/office/drawing/2014/main" id="{4E86090A-0009-4F0F-B4DF-485E8335427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667" name="Text Box 299">
          <a:extLst>
            <a:ext uri="{FF2B5EF4-FFF2-40B4-BE49-F238E27FC236}">
              <a16:creationId xmlns:a16="http://schemas.microsoft.com/office/drawing/2014/main" id="{51E50597-63A8-4E95-BF93-5F7B3B812C6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6"/>
    <xdr:sp macro="" textlink="">
      <xdr:nvSpPr>
        <xdr:cNvPr id="8668" name="Text Box 300">
          <a:extLst>
            <a:ext uri="{FF2B5EF4-FFF2-40B4-BE49-F238E27FC236}">
              <a16:creationId xmlns:a16="http://schemas.microsoft.com/office/drawing/2014/main" id="{A82B0BD9-3440-438F-804A-47B1DB2DDF7B}"/>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669" name="Text Box 301">
          <a:extLst>
            <a:ext uri="{FF2B5EF4-FFF2-40B4-BE49-F238E27FC236}">
              <a16:creationId xmlns:a16="http://schemas.microsoft.com/office/drawing/2014/main" id="{CAD1309B-E8F6-409F-9862-A90E8072F2B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670" name="Text Box 302">
          <a:extLst>
            <a:ext uri="{FF2B5EF4-FFF2-40B4-BE49-F238E27FC236}">
              <a16:creationId xmlns:a16="http://schemas.microsoft.com/office/drawing/2014/main" id="{41E6DE50-97AB-403D-A15A-071EE7A60F0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6"/>
    <xdr:sp macro="" textlink="">
      <xdr:nvSpPr>
        <xdr:cNvPr id="8671" name="Text Box 303">
          <a:extLst>
            <a:ext uri="{FF2B5EF4-FFF2-40B4-BE49-F238E27FC236}">
              <a16:creationId xmlns:a16="http://schemas.microsoft.com/office/drawing/2014/main" id="{72280C1B-3266-4233-B1DA-FE3DE306CE4D}"/>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672" name="Text Box 304">
          <a:extLst>
            <a:ext uri="{FF2B5EF4-FFF2-40B4-BE49-F238E27FC236}">
              <a16:creationId xmlns:a16="http://schemas.microsoft.com/office/drawing/2014/main" id="{844DC908-AAFC-4890-B6E3-3FBDE8EEE53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673" name="Text Box 305">
          <a:extLst>
            <a:ext uri="{FF2B5EF4-FFF2-40B4-BE49-F238E27FC236}">
              <a16:creationId xmlns:a16="http://schemas.microsoft.com/office/drawing/2014/main" id="{5FD55CB1-F4CE-4BF1-A58F-B55B157F2CD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6"/>
    <xdr:sp macro="" textlink="">
      <xdr:nvSpPr>
        <xdr:cNvPr id="8674" name="Text Box 306">
          <a:extLst>
            <a:ext uri="{FF2B5EF4-FFF2-40B4-BE49-F238E27FC236}">
              <a16:creationId xmlns:a16="http://schemas.microsoft.com/office/drawing/2014/main" id="{A86BCE16-2233-47EF-BA03-04B16D0230F9}"/>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675" name="Text Box 307">
          <a:extLst>
            <a:ext uri="{FF2B5EF4-FFF2-40B4-BE49-F238E27FC236}">
              <a16:creationId xmlns:a16="http://schemas.microsoft.com/office/drawing/2014/main" id="{32B526E8-BF8B-4F0B-804D-C6915307A11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676" name="Text Box 308">
          <a:extLst>
            <a:ext uri="{FF2B5EF4-FFF2-40B4-BE49-F238E27FC236}">
              <a16:creationId xmlns:a16="http://schemas.microsoft.com/office/drawing/2014/main" id="{AC73E401-79BB-4895-9CCA-D7BBDF573DC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8677" name="Text Box 309">
          <a:extLst>
            <a:ext uri="{FF2B5EF4-FFF2-40B4-BE49-F238E27FC236}">
              <a16:creationId xmlns:a16="http://schemas.microsoft.com/office/drawing/2014/main" id="{9EFD3332-4DC2-431F-A8ED-6942C1A12A48}"/>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8678" name="Text Box 310">
          <a:extLst>
            <a:ext uri="{FF2B5EF4-FFF2-40B4-BE49-F238E27FC236}">
              <a16:creationId xmlns:a16="http://schemas.microsoft.com/office/drawing/2014/main" id="{F8E89751-2558-4E41-9105-88237D9606EE}"/>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8679" name="Text Box 311">
          <a:extLst>
            <a:ext uri="{FF2B5EF4-FFF2-40B4-BE49-F238E27FC236}">
              <a16:creationId xmlns:a16="http://schemas.microsoft.com/office/drawing/2014/main" id="{6EE1C30E-B358-4936-AD9A-2E5AB07E7C2B}"/>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8680" name="Text Box 312">
          <a:extLst>
            <a:ext uri="{FF2B5EF4-FFF2-40B4-BE49-F238E27FC236}">
              <a16:creationId xmlns:a16="http://schemas.microsoft.com/office/drawing/2014/main" id="{7EBAB25F-D2AB-470B-A7EB-045AD3C12E29}"/>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8681" name="Text Box 313">
          <a:extLst>
            <a:ext uri="{FF2B5EF4-FFF2-40B4-BE49-F238E27FC236}">
              <a16:creationId xmlns:a16="http://schemas.microsoft.com/office/drawing/2014/main" id="{668CE296-5981-466B-B94E-473CE857A0B8}"/>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8682" name="Text Box 314">
          <a:extLst>
            <a:ext uri="{FF2B5EF4-FFF2-40B4-BE49-F238E27FC236}">
              <a16:creationId xmlns:a16="http://schemas.microsoft.com/office/drawing/2014/main" id="{319025F9-F07E-4CE2-99F8-4957212FF0CD}"/>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8683" name="Text Box 315">
          <a:extLst>
            <a:ext uri="{FF2B5EF4-FFF2-40B4-BE49-F238E27FC236}">
              <a16:creationId xmlns:a16="http://schemas.microsoft.com/office/drawing/2014/main" id="{5E90EE91-B164-4CD0-A4E1-FB6A3B79284C}"/>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8684" name="Text Box 316">
          <a:extLst>
            <a:ext uri="{FF2B5EF4-FFF2-40B4-BE49-F238E27FC236}">
              <a16:creationId xmlns:a16="http://schemas.microsoft.com/office/drawing/2014/main" id="{07F89204-3CF0-4828-BC77-67CD08DB2E25}"/>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8685" name="Text Box 317">
          <a:extLst>
            <a:ext uri="{FF2B5EF4-FFF2-40B4-BE49-F238E27FC236}">
              <a16:creationId xmlns:a16="http://schemas.microsoft.com/office/drawing/2014/main" id="{12E9746E-775E-4217-A248-9568F792CDB6}"/>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8686" name="Text Box 318">
          <a:extLst>
            <a:ext uri="{FF2B5EF4-FFF2-40B4-BE49-F238E27FC236}">
              <a16:creationId xmlns:a16="http://schemas.microsoft.com/office/drawing/2014/main" id="{9EA2FBC2-D231-42D4-A0FD-0A4EF055424B}"/>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8687" name="Text Box 319">
          <a:extLst>
            <a:ext uri="{FF2B5EF4-FFF2-40B4-BE49-F238E27FC236}">
              <a16:creationId xmlns:a16="http://schemas.microsoft.com/office/drawing/2014/main" id="{E65AD58B-8DA8-4DE5-BF8C-5FD5127D3C27}"/>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8688" name="Text Box 320">
          <a:extLst>
            <a:ext uri="{FF2B5EF4-FFF2-40B4-BE49-F238E27FC236}">
              <a16:creationId xmlns:a16="http://schemas.microsoft.com/office/drawing/2014/main" id="{F91A5799-3AB7-4502-BEF2-C406412B5788}"/>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8689" name="Text Box 321">
          <a:extLst>
            <a:ext uri="{FF2B5EF4-FFF2-40B4-BE49-F238E27FC236}">
              <a16:creationId xmlns:a16="http://schemas.microsoft.com/office/drawing/2014/main" id="{7F2AD223-A333-4F3E-A668-B2DDEE9C3CC3}"/>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8690" name="Text Box 322">
          <a:extLst>
            <a:ext uri="{FF2B5EF4-FFF2-40B4-BE49-F238E27FC236}">
              <a16:creationId xmlns:a16="http://schemas.microsoft.com/office/drawing/2014/main" id="{8D63DEED-AECF-41B1-B46B-03A340E6EEFC}"/>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8691" name="Text Box 323">
          <a:extLst>
            <a:ext uri="{FF2B5EF4-FFF2-40B4-BE49-F238E27FC236}">
              <a16:creationId xmlns:a16="http://schemas.microsoft.com/office/drawing/2014/main" id="{2833E127-8050-43F5-915E-08250A765075}"/>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8692" name="Text Box 324">
          <a:extLst>
            <a:ext uri="{FF2B5EF4-FFF2-40B4-BE49-F238E27FC236}">
              <a16:creationId xmlns:a16="http://schemas.microsoft.com/office/drawing/2014/main" id="{D9C54BBB-747C-410C-ADF3-42A595B9B87F}"/>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8693" name="Text Box 325">
          <a:extLst>
            <a:ext uri="{FF2B5EF4-FFF2-40B4-BE49-F238E27FC236}">
              <a16:creationId xmlns:a16="http://schemas.microsoft.com/office/drawing/2014/main" id="{8C6E290F-9EEC-4EB3-968D-5989E49D47D6}"/>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8694" name="Text Box 326">
          <a:extLst>
            <a:ext uri="{FF2B5EF4-FFF2-40B4-BE49-F238E27FC236}">
              <a16:creationId xmlns:a16="http://schemas.microsoft.com/office/drawing/2014/main" id="{AFC22433-1A55-450E-9B48-85319D15BD9F}"/>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8695" name="Text Box 327">
          <a:extLst>
            <a:ext uri="{FF2B5EF4-FFF2-40B4-BE49-F238E27FC236}">
              <a16:creationId xmlns:a16="http://schemas.microsoft.com/office/drawing/2014/main" id="{480A9DA8-BCF8-4F24-841B-2D3364FDAE36}"/>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8696" name="Text Box 328">
          <a:extLst>
            <a:ext uri="{FF2B5EF4-FFF2-40B4-BE49-F238E27FC236}">
              <a16:creationId xmlns:a16="http://schemas.microsoft.com/office/drawing/2014/main" id="{CDED5283-8FFA-44B5-A7D0-018C6AC4404B}"/>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8697" name="Text Box 329">
          <a:extLst>
            <a:ext uri="{FF2B5EF4-FFF2-40B4-BE49-F238E27FC236}">
              <a16:creationId xmlns:a16="http://schemas.microsoft.com/office/drawing/2014/main" id="{9B21255C-2541-409E-96AA-6746EF275392}"/>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8698" name="Text Box 330">
          <a:extLst>
            <a:ext uri="{FF2B5EF4-FFF2-40B4-BE49-F238E27FC236}">
              <a16:creationId xmlns:a16="http://schemas.microsoft.com/office/drawing/2014/main" id="{93E43061-ABA5-49BB-8459-42C12EAD65A2}"/>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8699" name="Text Box 331">
          <a:extLst>
            <a:ext uri="{FF2B5EF4-FFF2-40B4-BE49-F238E27FC236}">
              <a16:creationId xmlns:a16="http://schemas.microsoft.com/office/drawing/2014/main" id="{3135D3D9-65FE-4C60-8318-05E19D820E46}"/>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8700" name="Text Box 332">
          <a:extLst>
            <a:ext uri="{FF2B5EF4-FFF2-40B4-BE49-F238E27FC236}">
              <a16:creationId xmlns:a16="http://schemas.microsoft.com/office/drawing/2014/main" id="{AE8EEE7B-1584-4B64-B0C4-1D94AD7BB8EA}"/>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8701" name="Text Box 333">
          <a:extLst>
            <a:ext uri="{FF2B5EF4-FFF2-40B4-BE49-F238E27FC236}">
              <a16:creationId xmlns:a16="http://schemas.microsoft.com/office/drawing/2014/main" id="{1F102D07-B7FF-4424-8591-18DC34750D66}"/>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8702" name="Text Box 334">
          <a:extLst>
            <a:ext uri="{FF2B5EF4-FFF2-40B4-BE49-F238E27FC236}">
              <a16:creationId xmlns:a16="http://schemas.microsoft.com/office/drawing/2014/main" id="{EB3708D2-676D-4C40-A025-76F7C3D00C4E}"/>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8703" name="Text Box 335">
          <a:extLst>
            <a:ext uri="{FF2B5EF4-FFF2-40B4-BE49-F238E27FC236}">
              <a16:creationId xmlns:a16="http://schemas.microsoft.com/office/drawing/2014/main" id="{ACE2E4C9-695E-49CF-B33C-6475C7D4B0F0}"/>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6"/>
    <xdr:sp macro="" textlink="">
      <xdr:nvSpPr>
        <xdr:cNvPr id="8704" name="Text Box 336">
          <a:extLst>
            <a:ext uri="{FF2B5EF4-FFF2-40B4-BE49-F238E27FC236}">
              <a16:creationId xmlns:a16="http://schemas.microsoft.com/office/drawing/2014/main" id="{38270EF6-EF2B-4B4C-BBB9-C162FC75CB59}"/>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6"/>
    <xdr:sp macro="" textlink="">
      <xdr:nvSpPr>
        <xdr:cNvPr id="8705" name="Text Box 337">
          <a:extLst>
            <a:ext uri="{FF2B5EF4-FFF2-40B4-BE49-F238E27FC236}">
              <a16:creationId xmlns:a16="http://schemas.microsoft.com/office/drawing/2014/main" id="{23485578-1372-4818-A950-D0D17C496755}"/>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706" name="Text Box 338">
          <a:extLst>
            <a:ext uri="{FF2B5EF4-FFF2-40B4-BE49-F238E27FC236}">
              <a16:creationId xmlns:a16="http://schemas.microsoft.com/office/drawing/2014/main" id="{99867C8F-B4E2-4455-8572-EBBEE8CCA2A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707" name="Text Box 339">
          <a:extLst>
            <a:ext uri="{FF2B5EF4-FFF2-40B4-BE49-F238E27FC236}">
              <a16:creationId xmlns:a16="http://schemas.microsoft.com/office/drawing/2014/main" id="{00F46421-37B9-479B-851D-095268E7AE5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6"/>
    <xdr:sp macro="" textlink="">
      <xdr:nvSpPr>
        <xdr:cNvPr id="8708" name="Text Box 340">
          <a:extLst>
            <a:ext uri="{FF2B5EF4-FFF2-40B4-BE49-F238E27FC236}">
              <a16:creationId xmlns:a16="http://schemas.microsoft.com/office/drawing/2014/main" id="{894CCA83-27FE-42E6-B201-DFC3ABD0D0F4}"/>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709" name="Text Box 341">
          <a:extLst>
            <a:ext uri="{FF2B5EF4-FFF2-40B4-BE49-F238E27FC236}">
              <a16:creationId xmlns:a16="http://schemas.microsoft.com/office/drawing/2014/main" id="{A9FCCCF7-5C09-49F4-8131-C97C57CD37D8}"/>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710" name="Text Box 342">
          <a:extLst>
            <a:ext uri="{FF2B5EF4-FFF2-40B4-BE49-F238E27FC236}">
              <a16:creationId xmlns:a16="http://schemas.microsoft.com/office/drawing/2014/main" id="{1FF5EEF8-E747-4BCA-99BD-689D21593C5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6"/>
    <xdr:sp macro="" textlink="">
      <xdr:nvSpPr>
        <xdr:cNvPr id="8711" name="Text Box 343">
          <a:extLst>
            <a:ext uri="{FF2B5EF4-FFF2-40B4-BE49-F238E27FC236}">
              <a16:creationId xmlns:a16="http://schemas.microsoft.com/office/drawing/2014/main" id="{F19CCB1A-3503-434D-8F3D-754281924F07}"/>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712" name="Text Box 344">
          <a:extLst>
            <a:ext uri="{FF2B5EF4-FFF2-40B4-BE49-F238E27FC236}">
              <a16:creationId xmlns:a16="http://schemas.microsoft.com/office/drawing/2014/main" id="{7877237F-E3F8-4320-BAF5-6F3BF22DFC6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713" name="Text Box 345">
          <a:extLst>
            <a:ext uri="{FF2B5EF4-FFF2-40B4-BE49-F238E27FC236}">
              <a16:creationId xmlns:a16="http://schemas.microsoft.com/office/drawing/2014/main" id="{4BFB3936-E9D9-41C0-ACCB-38D5A208EA1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8714" name="Text Box 346">
          <a:extLst>
            <a:ext uri="{FF2B5EF4-FFF2-40B4-BE49-F238E27FC236}">
              <a16:creationId xmlns:a16="http://schemas.microsoft.com/office/drawing/2014/main" id="{8EF75148-119A-48FB-B988-B27EE2CE80E5}"/>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8715" name="Text Box 347">
          <a:extLst>
            <a:ext uri="{FF2B5EF4-FFF2-40B4-BE49-F238E27FC236}">
              <a16:creationId xmlns:a16="http://schemas.microsoft.com/office/drawing/2014/main" id="{1D86C0EB-739B-42B0-A7F0-C4A96D3B113F}"/>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8716" name="Text Box 348">
          <a:extLst>
            <a:ext uri="{FF2B5EF4-FFF2-40B4-BE49-F238E27FC236}">
              <a16:creationId xmlns:a16="http://schemas.microsoft.com/office/drawing/2014/main" id="{32755205-67AB-4D48-8800-9679D3C4D694}"/>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8717" name="Text Box 349">
          <a:extLst>
            <a:ext uri="{FF2B5EF4-FFF2-40B4-BE49-F238E27FC236}">
              <a16:creationId xmlns:a16="http://schemas.microsoft.com/office/drawing/2014/main" id="{7FB2FB7B-0E59-41AC-8F06-1293A89E98A9}"/>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8718" name="Text Box 350">
          <a:extLst>
            <a:ext uri="{FF2B5EF4-FFF2-40B4-BE49-F238E27FC236}">
              <a16:creationId xmlns:a16="http://schemas.microsoft.com/office/drawing/2014/main" id="{9E8723D6-D82A-46D2-B4F7-745E6FF29974}"/>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8719" name="Text Box 351">
          <a:extLst>
            <a:ext uri="{FF2B5EF4-FFF2-40B4-BE49-F238E27FC236}">
              <a16:creationId xmlns:a16="http://schemas.microsoft.com/office/drawing/2014/main" id="{7406C0B9-ED78-4E7D-9D6A-ED0073615958}"/>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8720" name="Text Box 352">
          <a:extLst>
            <a:ext uri="{FF2B5EF4-FFF2-40B4-BE49-F238E27FC236}">
              <a16:creationId xmlns:a16="http://schemas.microsoft.com/office/drawing/2014/main" id="{6DF3718C-F4B1-4D9D-8081-DAD88275E3A2}"/>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8721" name="Text Box 353">
          <a:extLst>
            <a:ext uri="{FF2B5EF4-FFF2-40B4-BE49-F238E27FC236}">
              <a16:creationId xmlns:a16="http://schemas.microsoft.com/office/drawing/2014/main" id="{97CCF339-A662-45CE-B039-83F1EE3EF96D}"/>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8722" name="Text Box 354">
          <a:extLst>
            <a:ext uri="{FF2B5EF4-FFF2-40B4-BE49-F238E27FC236}">
              <a16:creationId xmlns:a16="http://schemas.microsoft.com/office/drawing/2014/main" id="{F4D7CB1F-4983-4A8D-91EF-C0B99E54C2F9}"/>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8723" name="Text Box 355">
          <a:extLst>
            <a:ext uri="{FF2B5EF4-FFF2-40B4-BE49-F238E27FC236}">
              <a16:creationId xmlns:a16="http://schemas.microsoft.com/office/drawing/2014/main" id="{38789B88-17C7-4F8B-ABAF-69DBE3CDCA08}"/>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8724" name="Text Box 356">
          <a:extLst>
            <a:ext uri="{FF2B5EF4-FFF2-40B4-BE49-F238E27FC236}">
              <a16:creationId xmlns:a16="http://schemas.microsoft.com/office/drawing/2014/main" id="{3642F33D-9425-43D1-A09C-9684ABF16F4D}"/>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8725" name="Text Box 357">
          <a:extLst>
            <a:ext uri="{FF2B5EF4-FFF2-40B4-BE49-F238E27FC236}">
              <a16:creationId xmlns:a16="http://schemas.microsoft.com/office/drawing/2014/main" id="{D978E8E0-58D1-49C1-A73E-1B0B74585D50}"/>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8726" name="Text Box 358">
          <a:extLst>
            <a:ext uri="{FF2B5EF4-FFF2-40B4-BE49-F238E27FC236}">
              <a16:creationId xmlns:a16="http://schemas.microsoft.com/office/drawing/2014/main" id="{729B83EB-B095-456A-93BC-25A86CE7734C}"/>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8727" name="Text Box 359">
          <a:extLst>
            <a:ext uri="{FF2B5EF4-FFF2-40B4-BE49-F238E27FC236}">
              <a16:creationId xmlns:a16="http://schemas.microsoft.com/office/drawing/2014/main" id="{8CCFF2F3-5499-4CE4-94E3-ED12D5EFDBF1}"/>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8728" name="Text Box 360">
          <a:extLst>
            <a:ext uri="{FF2B5EF4-FFF2-40B4-BE49-F238E27FC236}">
              <a16:creationId xmlns:a16="http://schemas.microsoft.com/office/drawing/2014/main" id="{7E2C6844-46C7-4B17-908B-AC289C3A4D14}"/>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8729" name="Text Box 361">
          <a:extLst>
            <a:ext uri="{FF2B5EF4-FFF2-40B4-BE49-F238E27FC236}">
              <a16:creationId xmlns:a16="http://schemas.microsoft.com/office/drawing/2014/main" id="{44448E54-1F36-4316-8171-20AC5E5A38A9}"/>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8730" name="Text Box 362">
          <a:extLst>
            <a:ext uri="{FF2B5EF4-FFF2-40B4-BE49-F238E27FC236}">
              <a16:creationId xmlns:a16="http://schemas.microsoft.com/office/drawing/2014/main" id="{910A6CFE-4E5F-44FE-A447-C9723DB89FB8}"/>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8731" name="Text Box 363">
          <a:extLst>
            <a:ext uri="{FF2B5EF4-FFF2-40B4-BE49-F238E27FC236}">
              <a16:creationId xmlns:a16="http://schemas.microsoft.com/office/drawing/2014/main" id="{6723239E-FF22-419A-A97E-223706A35B8C}"/>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8732" name="Text Box 364">
          <a:extLst>
            <a:ext uri="{FF2B5EF4-FFF2-40B4-BE49-F238E27FC236}">
              <a16:creationId xmlns:a16="http://schemas.microsoft.com/office/drawing/2014/main" id="{7E4447AE-DAB6-4FE2-9DCF-129D74F78CF2}"/>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8733" name="Text Box 365">
          <a:extLst>
            <a:ext uri="{FF2B5EF4-FFF2-40B4-BE49-F238E27FC236}">
              <a16:creationId xmlns:a16="http://schemas.microsoft.com/office/drawing/2014/main" id="{F8FF3DF1-7EF2-48E5-9F90-CF53ACAAFA39}"/>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8734" name="Text Box 366">
          <a:extLst>
            <a:ext uri="{FF2B5EF4-FFF2-40B4-BE49-F238E27FC236}">
              <a16:creationId xmlns:a16="http://schemas.microsoft.com/office/drawing/2014/main" id="{DC77ADF4-0A04-4B51-96E3-72B21FC484EB}"/>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8735" name="Text Box 367">
          <a:extLst>
            <a:ext uri="{FF2B5EF4-FFF2-40B4-BE49-F238E27FC236}">
              <a16:creationId xmlns:a16="http://schemas.microsoft.com/office/drawing/2014/main" id="{A569DF4B-55B8-4104-B555-95CA3C7FEFD2}"/>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8736" name="Text Box 368">
          <a:extLst>
            <a:ext uri="{FF2B5EF4-FFF2-40B4-BE49-F238E27FC236}">
              <a16:creationId xmlns:a16="http://schemas.microsoft.com/office/drawing/2014/main" id="{36FAA429-225D-4E14-B116-A54DB72719DF}"/>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8737" name="Text Box 369">
          <a:extLst>
            <a:ext uri="{FF2B5EF4-FFF2-40B4-BE49-F238E27FC236}">
              <a16:creationId xmlns:a16="http://schemas.microsoft.com/office/drawing/2014/main" id="{B72F042C-B6A1-493F-9457-71FD5D6D0896}"/>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8738" name="Text Box 370">
          <a:extLst>
            <a:ext uri="{FF2B5EF4-FFF2-40B4-BE49-F238E27FC236}">
              <a16:creationId xmlns:a16="http://schemas.microsoft.com/office/drawing/2014/main" id="{82E7F64A-EBA3-43BB-91C0-F1D2E61C278C}"/>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8739" name="Text Box 371">
          <a:extLst>
            <a:ext uri="{FF2B5EF4-FFF2-40B4-BE49-F238E27FC236}">
              <a16:creationId xmlns:a16="http://schemas.microsoft.com/office/drawing/2014/main" id="{D8F53F9A-FAED-4487-B166-93F7E26C7517}"/>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8740" name="Text Box 372">
          <a:extLst>
            <a:ext uri="{FF2B5EF4-FFF2-40B4-BE49-F238E27FC236}">
              <a16:creationId xmlns:a16="http://schemas.microsoft.com/office/drawing/2014/main" id="{FB8888ED-13B0-4F7F-A211-9CB41F9F53D3}"/>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6"/>
    <xdr:sp macro="" textlink="">
      <xdr:nvSpPr>
        <xdr:cNvPr id="8741" name="Text Box 373">
          <a:extLst>
            <a:ext uri="{FF2B5EF4-FFF2-40B4-BE49-F238E27FC236}">
              <a16:creationId xmlns:a16="http://schemas.microsoft.com/office/drawing/2014/main" id="{03CAD4EE-CE39-4029-9615-3C6296C7DDD8}"/>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3"/>
    <xdr:sp macro="" textlink="">
      <xdr:nvSpPr>
        <xdr:cNvPr id="8742" name="Text Box 374">
          <a:extLst>
            <a:ext uri="{FF2B5EF4-FFF2-40B4-BE49-F238E27FC236}">
              <a16:creationId xmlns:a16="http://schemas.microsoft.com/office/drawing/2014/main" id="{BC9B04E2-0A13-411B-8EB3-7B4E68AC133C}"/>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743" name="Text Box 375">
          <a:extLst>
            <a:ext uri="{FF2B5EF4-FFF2-40B4-BE49-F238E27FC236}">
              <a16:creationId xmlns:a16="http://schemas.microsoft.com/office/drawing/2014/main" id="{E75D5B89-EC14-4A87-8AD6-EAE1F21CDFA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744" name="Text Box 376">
          <a:extLst>
            <a:ext uri="{FF2B5EF4-FFF2-40B4-BE49-F238E27FC236}">
              <a16:creationId xmlns:a16="http://schemas.microsoft.com/office/drawing/2014/main" id="{E05E35BD-1C75-4A87-87C0-79A711780708}"/>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3"/>
    <xdr:sp macro="" textlink="">
      <xdr:nvSpPr>
        <xdr:cNvPr id="8745" name="Text Box 377">
          <a:extLst>
            <a:ext uri="{FF2B5EF4-FFF2-40B4-BE49-F238E27FC236}">
              <a16:creationId xmlns:a16="http://schemas.microsoft.com/office/drawing/2014/main" id="{2116BF8B-88DC-4D0B-8612-94CBEEAF4F0F}"/>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746" name="Text Box 378">
          <a:extLst>
            <a:ext uri="{FF2B5EF4-FFF2-40B4-BE49-F238E27FC236}">
              <a16:creationId xmlns:a16="http://schemas.microsoft.com/office/drawing/2014/main" id="{4B2E4419-8EEA-4D5B-8DB8-CF7E6433447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747" name="Text Box 379">
          <a:extLst>
            <a:ext uri="{FF2B5EF4-FFF2-40B4-BE49-F238E27FC236}">
              <a16:creationId xmlns:a16="http://schemas.microsoft.com/office/drawing/2014/main" id="{0D8758B9-52A1-40D1-ADA8-BB550DF4805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3"/>
    <xdr:sp macro="" textlink="">
      <xdr:nvSpPr>
        <xdr:cNvPr id="8748" name="Text Box 380">
          <a:extLst>
            <a:ext uri="{FF2B5EF4-FFF2-40B4-BE49-F238E27FC236}">
              <a16:creationId xmlns:a16="http://schemas.microsoft.com/office/drawing/2014/main" id="{70AC6A29-A516-4D55-A2DD-8391140BBC04}"/>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749" name="Text Box 381">
          <a:extLst>
            <a:ext uri="{FF2B5EF4-FFF2-40B4-BE49-F238E27FC236}">
              <a16:creationId xmlns:a16="http://schemas.microsoft.com/office/drawing/2014/main" id="{335A68D9-19FD-499D-BDC4-F038EB4C8818}"/>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750" name="Text Box 382">
          <a:extLst>
            <a:ext uri="{FF2B5EF4-FFF2-40B4-BE49-F238E27FC236}">
              <a16:creationId xmlns:a16="http://schemas.microsoft.com/office/drawing/2014/main" id="{0761B872-77A0-4536-8198-025352AAABA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8751" name="Text Box 383">
          <a:extLst>
            <a:ext uri="{FF2B5EF4-FFF2-40B4-BE49-F238E27FC236}">
              <a16:creationId xmlns:a16="http://schemas.microsoft.com/office/drawing/2014/main" id="{09361E7F-4ECD-4257-BDE2-6786E31F1013}"/>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8752" name="Text Box 384">
          <a:extLst>
            <a:ext uri="{FF2B5EF4-FFF2-40B4-BE49-F238E27FC236}">
              <a16:creationId xmlns:a16="http://schemas.microsoft.com/office/drawing/2014/main" id="{F5DF2D89-3A87-4702-A9C6-1A7F2A199795}"/>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8753" name="Text Box 385">
          <a:extLst>
            <a:ext uri="{FF2B5EF4-FFF2-40B4-BE49-F238E27FC236}">
              <a16:creationId xmlns:a16="http://schemas.microsoft.com/office/drawing/2014/main" id="{B679BD49-0739-424E-AFB7-C70C1E1799F8}"/>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8754" name="Text Box 386">
          <a:extLst>
            <a:ext uri="{FF2B5EF4-FFF2-40B4-BE49-F238E27FC236}">
              <a16:creationId xmlns:a16="http://schemas.microsoft.com/office/drawing/2014/main" id="{53A40EF7-AF03-4C7B-8BA6-23950A9DF020}"/>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8755" name="Text Box 387">
          <a:extLst>
            <a:ext uri="{FF2B5EF4-FFF2-40B4-BE49-F238E27FC236}">
              <a16:creationId xmlns:a16="http://schemas.microsoft.com/office/drawing/2014/main" id="{29F7CB09-B534-45F7-95C5-B03A50B11B25}"/>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8756" name="Text Box 388">
          <a:extLst>
            <a:ext uri="{FF2B5EF4-FFF2-40B4-BE49-F238E27FC236}">
              <a16:creationId xmlns:a16="http://schemas.microsoft.com/office/drawing/2014/main" id="{2096EB13-3529-4C7B-9DBB-D77AD2BFF603}"/>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8757" name="Text Box 389">
          <a:extLst>
            <a:ext uri="{FF2B5EF4-FFF2-40B4-BE49-F238E27FC236}">
              <a16:creationId xmlns:a16="http://schemas.microsoft.com/office/drawing/2014/main" id="{6E418479-D7FA-4BD2-A963-D87EF6F6F361}"/>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8758" name="Text Box 390">
          <a:extLst>
            <a:ext uri="{FF2B5EF4-FFF2-40B4-BE49-F238E27FC236}">
              <a16:creationId xmlns:a16="http://schemas.microsoft.com/office/drawing/2014/main" id="{D2F3B2C5-9D8E-47C8-A788-600F1361E2CA}"/>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8759" name="Text Box 391">
          <a:extLst>
            <a:ext uri="{FF2B5EF4-FFF2-40B4-BE49-F238E27FC236}">
              <a16:creationId xmlns:a16="http://schemas.microsoft.com/office/drawing/2014/main" id="{1415B838-F90C-492D-8F01-96C73F072D1A}"/>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8760" name="Text Box 392">
          <a:extLst>
            <a:ext uri="{FF2B5EF4-FFF2-40B4-BE49-F238E27FC236}">
              <a16:creationId xmlns:a16="http://schemas.microsoft.com/office/drawing/2014/main" id="{9000742B-6FA5-49A2-8DA8-2F73DC2D5FF3}"/>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8761" name="Text Box 393">
          <a:extLst>
            <a:ext uri="{FF2B5EF4-FFF2-40B4-BE49-F238E27FC236}">
              <a16:creationId xmlns:a16="http://schemas.microsoft.com/office/drawing/2014/main" id="{BB40F495-6F17-4A57-8BEA-B22D015A3869}"/>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8762" name="Text Box 394">
          <a:extLst>
            <a:ext uri="{FF2B5EF4-FFF2-40B4-BE49-F238E27FC236}">
              <a16:creationId xmlns:a16="http://schemas.microsoft.com/office/drawing/2014/main" id="{97AE545F-6846-4880-8D46-78DD95DFA2C2}"/>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8763" name="Text Box 395">
          <a:extLst>
            <a:ext uri="{FF2B5EF4-FFF2-40B4-BE49-F238E27FC236}">
              <a16:creationId xmlns:a16="http://schemas.microsoft.com/office/drawing/2014/main" id="{C4B2A076-9008-49FC-BCE0-7A5C3150521D}"/>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8764" name="Text Box 396">
          <a:extLst>
            <a:ext uri="{FF2B5EF4-FFF2-40B4-BE49-F238E27FC236}">
              <a16:creationId xmlns:a16="http://schemas.microsoft.com/office/drawing/2014/main" id="{198199D2-1396-4195-8D07-9EB8F569986A}"/>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8765" name="Text Box 397">
          <a:extLst>
            <a:ext uri="{FF2B5EF4-FFF2-40B4-BE49-F238E27FC236}">
              <a16:creationId xmlns:a16="http://schemas.microsoft.com/office/drawing/2014/main" id="{DF4DA315-C3DA-446E-9573-B9233FAC8AC2}"/>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8766" name="Text Box 398">
          <a:extLst>
            <a:ext uri="{FF2B5EF4-FFF2-40B4-BE49-F238E27FC236}">
              <a16:creationId xmlns:a16="http://schemas.microsoft.com/office/drawing/2014/main" id="{A1E63AA5-D4B2-47E3-A41B-156595774ED3}"/>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8767" name="Text Box 399">
          <a:extLst>
            <a:ext uri="{FF2B5EF4-FFF2-40B4-BE49-F238E27FC236}">
              <a16:creationId xmlns:a16="http://schemas.microsoft.com/office/drawing/2014/main" id="{1FF5C02C-5964-4777-9605-D78A608B5C38}"/>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8768" name="Text Box 400">
          <a:extLst>
            <a:ext uri="{FF2B5EF4-FFF2-40B4-BE49-F238E27FC236}">
              <a16:creationId xmlns:a16="http://schemas.microsoft.com/office/drawing/2014/main" id="{605166BE-A61E-4761-9A3E-F897DA603FF8}"/>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8769" name="Text Box 401">
          <a:extLst>
            <a:ext uri="{FF2B5EF4-FFF2-40B4-BE49-F238E27FC236}">
              <a16:creationId xmlns:a16="http://schemas.microsoft.com/office/drawing/2014/main" id="{9346E5E3-A2B0-49CF-A29C-C04D35477B92}"/>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8770" name="Text Box 402">
          <a:extLst>
            <a:ext uri="{FF2B5EF4-FFF2-40B4-BE49-F238E27FC236}">
              <a16:creationId xmlns:a16="http://schemas.microsoft.com/office/drawing/2014/main" id="{952D02B9-FE3E-441F-9929-C5E65DECA00C}"/>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8771" name="Text Box 403">
          <a:extLst>
            <a:ext uri="{FF2B5EF4-FFF2-40B4-BE49-F238E27FC236}">
              <a16:creationId xmlns:a16="http://schemas.microsoft.com/office/drawing/2014/main" id="{CCDF1EFA-E862-4B04-924A-809C6889F6BC}"/>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8772" name="Text Box 404">
          <a:extLst>
            <a:ext uri="{FF2B5EF4-FFF2-40B4-BE49-F238E27FC236}">
              <a16:creationId xmlns:a16="http://schemas.microsoft.com/office/drawing/2014/main" id="{F79F2B77-C2A2-4B1E-B466-C2C5E29CFD41}"/>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8773" name="Text Box 405">
          <a:extLst>
            <a:ext uri="{FF2B5EF4-FFF2-40B4-BE49-F238E27FC236}">
              <a16:creationId xmlns:a16="http://schemas.microsoft.com/office/drawing/2014/main" id="{F5952957-1A72-42CA-9417-B15918D7AB56}"/>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8774" name="Text Box 406">
          <a:extLst>
            <a:ext uri="{FF2B5EF4-FFF2-40B4-BE49-F238E27FC236}">
              <a16:creationId xmlns:a16="http://schemas.microsoft.com/office/drawing/2014/main" id="{455DB157-B6C0-4FAA-AA89-1D8ACB9BBC2D}"/>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8775" name="Text Box 407">
          <a:extLst>
            <a:ext uri="{FF2B5EF4-FFF2-40B4-BE49-F238E27FC236}">
              <a16:creationId xmlns:a16="http://schemas.microsoft.com/office/drawing/2014/main" id="{5AFBAAED-4BBF-47C2-8191-DB67A74D9544}"/>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8776" name="Text Box 408">
          <a:extLst>
            <a:ext uri="{FF2B5EF4-FFF2-40B4-BE49-F238E27FC236}">
              <a16:creationId xmlns:a16="http://schemas.microsoft.com/office/drawing/2014/main" id="{44F3DDED-8AC0-4E6A-A524-7C18260E7185}"/>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8777" name="Text Box 409">
          <a:extLst>
            <a:ext uri="{FF2B5EF4-FFF2-40B4-BE49-F238E27FC236}">
              <a16:creationId xmlns:a16="http://schemas.microsoft.com/office/drawing/2014/main" id="{B52B5826-499B-4874-A83D-C6DCD827A961}"/>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3"/>
    <xdr:sp macro="" textlink="">
      <xdr:nvSpPr>
        <xdr:cNvPr id="8778" name="Text Box 410">
          <a:extLst>
            <a:ext uri="{FF2B5EF4-FFF2-40B4-BE49-F238E27FC236}">
              <a16:creationId xmlns:a16="http://schemas.microsoft.com/office/drawing/2014/main" id="{E9DBC39B-D989-4B9D-91E8-E22A0627C0E1}"/>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7"/>
    <xdr:sp macro="" textlink="">
      <xdr:nvSpPr>
        <xdr:cNvPr id="8779" name="Text Box 411">
          <a:extLst>
            <a:ext uri="{FF2B5EF4-FFF2-40B4-BE49-F238E27FC236}">
              <a16:creationId xmlns:a16="http://schemas.microsoft.com/office/drawing/2014/main" id="{702F33C0-8708-4FB9-A3FA-21B90910B1B3}"/>
            </a:ext>
          </a:extLst>
        </xdr:cNvPr>
        <xdr:cNvSpPr txBox="1">
          <a:spLocks noChangeArrowheads="1"/>
        </xdr:cNvSpPr>
      </xdr:nvSpPr>
      <xdr:spPr bwMode="auto">
        <a:xfrm>
          <a:off x="1076325" y="343852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780" name="Text Box 412">
          <a:extLst>
            <a:ext uri="{FF2B5EF4-FFF2-40B4-BE49-F238E27FC236}">
              <a16:creationId xmlns:a16="http://schemas.microsoft.com/office/drawing/2014/main" id="{B95C6C52-EEED-4B78-810C-682AF46D8FD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781" name="Text Box 413">
          <a:extLst>
            <a:ext uri="{FF2B5EF4-FFF2-40B4-BE49-F238E27FC236}">
              <a16:creationId xmlns:a16="http://schemas.microsoft.com/office/drawing/2014/main" id="{EED50807-AE61-40E4-B5E4-F3C2F5B50BA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7"/>
    <xdr:sp macro="" textlink="">
      <xdr:nvSpPr>
        <xdr:cNvPr id="8782" name="Text Box 414">
          <a:extLst>
            <a:ext uri="{FF2B5EF4-FFF2-40B4-BE49-F238E27FC236}">
              <a16:creationId xmlns:a16="http://schemas.microsoft.com/office/drawing/2014/main" id="{BE3CA363-388B-494E-A096-D5B1FE1BE494}"/>
            </a:ext>
          </a:extLst>
        </xdr:cNvPr>
        <xdr:cNvSpPr txBox="1">
          <a:spLocks noChangeArrowheads="1"/>
        </xdr:cNvSpPr>
      </xdr:nvSpPr>
      <xdr:spPr bwMode="auto">
        <a:xfrm>
          <a:off x="1076325" y="343852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783" name="Text Box 415">
          <a:extLst>
            <a:ext uri="{FF2B5EF4-FFF2-40B4-BE49-F238E27FC236}">
              <a16:creationId xmlns:a16="http://schemas.microsoft.com/office/drawing/2014/main" id="{7D35F4E3-3F58-4ACC-A05B-6EADB1D8CB9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784" name="Text Box 416">
          <a:extLst>
            <a:ext uri="{FF2B5EF4-FFF2-40B4-BE49-F238E27FC236}">
              <a16:creationId xmlns:a16="http://schemas.microsoft.com/office/drawing/2014/main" id="{E3B49C88-BFF4-472C-A4B2-1ADB4D434498}"/>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7"/>
    <xdr:sp macro="" textlink="">
      <xdr:nvSpPr>
        <xdr:cNvPr id="8785" name="Text Box 417">
          <a:extLst>
            <a:ext uri="{FF2B5EF4-FFF2-40B4-BE49-F238E27FC236}">
              <a16:creationId xmlns:a16="http://schemas.microsoft.com/office/drawing/2014/main" id="{2925F5F3-6E47-4E07-B0A9-3BD758A85739}"/>
            </a:ext>
          </a:extLst>
        </xdr:cNvPr>
        <xdr:cNvSpPr txBox="1">
          <a:spLocks noChangeArrowheads="1"/>
        </xdr:cNvSpPr>
      </xdr:nvSpPr>
      <xdr:spPr bwMode="auto">
        <a:xfrm>
          <a:off x="1076325" y="343852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786" name="Text Box 418">
          <a:extLst>
            <a:ext uri="{FF2B5EF4-FFF2-40B4-BE49-F238E27FC236}">
              <a16:creationId xmlns:a16="http://schemas.microsoft.com/office/drawing/2014/main" id="{34C46E52-1B4F-43B7-B9CB-D25B8537086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787" name="Text Box 419">
          <a:extLst>
            <a:ext uri="{FF2B5EF4-FFF2-40B4-BE49-F238E27FC236}">
              <a16:creationId xmlns:a16="http://schemas.microsoft.com/office/drawing/2014/main" id="{E06F4781-2655-420F-9064-389B94BA9B9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8788" name="Text Box 420">
          <a:extLst>
            <a:ext uri="{FF2B5EF4-FFF2-40B4-BE49-F238E27FC236}">
              <a16:creationId xmlns:a16="http://schemas.microsoft.com/office/drawing/2014/main" id="{2C1840AD-2CDC-47A2-BB82-5C8B4717E7F1}"/>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8789" name="Text Box 421">
          <a:extLst>
            <a:ext uri="{FF2B5EF4-FFF2-40B4-BE49-F238E27FC236}">
              <a16:creationId xmlns:a16="http://schemas.microsoft.com/office/drawing/2014/main" id="{92103B09-EC2B-4638-A7DC-F1EFF35B28F5}"/>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8790" name="Text Box 422">
          <a:extLst>
            <a:ext uri="{FF2B5EF4-FFF2-40B4-BE49-F238E27FC236}">
              <a16:creationId xmlns:a16="http://schemas.microsoft.com/office/drawing/2014/main" id="{E02D4CA0-1414-4CA6-A5CD-251DCD015B43}"/>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8791" name="Text Box 423">
          <a:extLst>
            <a:ext uri="{FF2B5EF4-FFF2-40B4-BE49-F238E27FC236}">
              <a16:creationId xmlns:a16="http://schemas.microsoft.com/office/drawing/2014/main" id="{365E3053-023A-4233-BE8E-DFC3B1EDB25B}"/>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8792" name="Text Box 424">
          <a:extLst>
            <a:ext uri="{FF2B5EF4-FFF2-40B4-BE49-F238E27FC236}">
              <a16:creationId xmlns:a16="http://schemas.microsoft.com/office/drawing/2014/main" id="{470DCD52-3C20-48FF-8E34-0893A1CD220F}"/>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8793" name="Text Box 425">
          <a:extLst>
            <a:ext uri="{FF2B5EF4-FFF2-40B4-BE49-F238E27FC236}">
              <a16:creationId xmlns:a16="http://schemas.microsoft.com/office/drawing/2014/main" id="{1336DA2B-B11E-4A7D-950A-6B60D407E957}"/>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8794" name="Text Box 426">
          <a:extLst>
            <a:ext uri="{FF2B5EF4-FFF2-40B4-BE49-F238E27FC236}">
              <a16:creationId xmlns:a16="http://schemas.microsoft.com/office/drawing/2014/main" id="{2D1F5A95-E40F-4A7D-B856-9FE140745C6D}"/>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8795" name="Text Box 427">
          <a:extLst>
            <a:ext uri="{FF2B5EF4-FFF2-40B4-BE49-F238E27FC236}">
              <a16:creationId xmlns:a16="http://schemas.microsoft.com/office/drawing/2014/main" id="{E7E03342-850F-4BAF-BD7A-96BACD2A5AAD}"/>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8796" name="Text Box 428">
          <a:extLst>
            <a:ext uri="{FF2B5EF4-FFF2-40B4-BE49-F238E27FC236}">
              <a16:creationId xmlns:a16="http://schemas.microsoft.com/office/drawing/2014/main" id="{D15953F4-B51F-470B-85B7-8230000DA434}"/>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8797" name="Text Box 429">
          <a:extLst>
            <a:ext uri="{FF2B5EF4-FFF2-40B4-BE49-F238E27FC236}">
              <a16:creationId xmlns:a16="http://schemas.microsoft.com/office/drawing/2014/main" id="{CA683E11-6F24-41E3-AF9D-AB89C9987EE6}"/>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8798" name="Text Box 430">
          <a:extLst>
            <a:ext uri="{FF2B5EF4-FFF2-40B4-BE49-F238E27FC236}">
              <a16:creationId xmlns:a16="http://schemas.microsoft.com/office/drawing/2014/main" id="{8E082770-0AE5-4C8A-AE94-6C45835B8196}"/>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8799" name="Text Box 431">
          <a:extLst>
            <a:ext uri="{FF2B5EF4-FFF2-40B4-BE49-F238E27FC236}">
              <a16:creationId xmlns:a16="http://schemas.microsoft.com/office/drawing/2014/main" id="{E74ABE76-0E01-46AB-94DA-932149FAC17B}"/>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8800" name="Text Box 432">
          <a:extLst>
            <a:ext uri="{FF2B5EF4-FFF2-40B4-BE49-F238E27FC236}">
              <a16:creationId xmlns:a16="http://schemas.microsoft.com/office/drawing/2014/main" id="{957B6BBB-8BEA-44BD-88F5-31B8A6C292E1}"/>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8801" name="Text Box 433">
          <a:extLst>
            <a:ext uri="{FF2B5EF4-FFF2-40B4-BE49-F238E27FC236}">
              <a16:creationId xmlns:a16="http://schemas.microsoft.com/office/drawing/2014/main" id="{C0FFF478-D575-4EAB-A629-BE9F4B637D22}"/>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8802" name="Text Box 434">
          <a:extLst>
            <a:ext uri="{FF2B5EF4-FFF2-40B4-BE49-F238E27FC236}">
              <a16:creationId xmlns:a16="http://schemas.microsoft.com/office/drawing/2014/main" id="{5D34DF09-770D-4EEE-A4AE-0F2D0270F67C}"/>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8803" name="Text Box 435">
          <a:extLst>
            <a:ext uri="{FF2B5EF4-FFF2-40B4-BE49-F238E27FC236}">
              <a16:creationId xmlns:a16="http://schemas.microsoft.com/office/drawing/2014/main" id="{19F998A6-D7C1-4B54-9770-B27353C6E447}"/>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8804" name="Text Box 436">
          <a:extLst>
            <a:ext uri="{FF2B5EF4-FFF2-40B4-BE49-F238E27FC236}">
              <a16:creationId xmlns:a16="http://schemas.microsoft.com/office/drawing/2014/main" id="{8642F73E-FC38-443B-A37E-7D2E25CE1857}"/>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8805" name="Text Box 437">
          <a:extLst>
            <a:ext uri="{FF2B5EF4-FFF2-40B4-BE49-F238E27FC236}">
              <a16:creationId xmlns:a16="http://schemas.microsoft.com/office/drawing/2014/main" id="{5EC34B66-AB70-43A6-BF19-A28ED5E2B5A0}"/>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8806" name="Text Box 438">
          <a:extLst>
            <a:ext uri="{FF2B5EF4-FFF2-40B4-BE49-F238E27FC236}">
              <a16:creationId xmlns:a16="http://schemas.microsoft.com/office/drawing/2014/main" id="{75C80E59-953F-4C65-A413-8D16313E3DCD}"/>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8807" name="Text Box 439">
          <a:extLst>
            <a:ext uri="{FF2B5EF4-FFF2-40B4-BE49-F238E27FC236}">
              <a16:creationId xmlns:a16="http://schemas.microsoft.com/office/drawing/2014/main" id="{545B57DC-82C8-452E-B460-221EFB72CF4A}"/>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8808" name="Text Box 440">
          <a:extLst>
            <a:ext uri="{FF2B5EF4-FFF2-40B4-BE49-F238E27FC236}">
              <a16:creationId xmlns:a16="http://schemas.microsoft.com/office/drawing/2014/main" id="{FE69D9CE-6BFE-4D35-81B7-D6867C2A774E}"/>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8809" name="Text Box 441">
          <a:extLst>
            <a:ext uri="{FF2B5EF4-FFF2-40B4-BE49-F238E27FC236}">
              <a16:creationId xmlns:a16="http://schemas.microsoft.com/office/drawing/2014/main" id="{625C1AEA-87D0-4850-BB21-AC49BD91F163}"/>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8810" name="Text Box 442">
          <a:extLst>
            <a:ext uri="{FF2B5EF4-FFF2-40B4-BE49-F238E27FC236}">
              <a16:creationId xmlns:a16="http://schemas.microsoft.com/office/drawing/2014/main" id="{E06D8EC1-5BB8-44BD-BE4A-13CA93057D30}"/>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8811" name="Text Box 443">
          <a:extLst>
            <a:ext uri="{FF2B5EF4-FFF2-40B4-BE49-F238E27FC236}">
              <a16:creationId xmlns:a16="http://schemas.microsoft.com/office/drawing/2014/main" id="{EB9E07C6-BC9C-4A79-A645-F5DF1807E6B6}"/>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8812" name="Text Box 444">
          <a:extLst>
            <a:ext uri="{FF2B5EF4-FFF2-40B4-BE49-F238E27FC236}">
              <a16:creationId xmlns:a16="http://schemas.microsoft.com/office/drawing/2014/main" id="{FB48C67A-C8E6-4309-A027-FCF5ADF4D063}"/>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8813" name="Text Box 445">
          <a:extLst>
            <a:ext uri="{FF2B5EF4-FFF2-40B4-BE49-F238E27FC236}">
              <a16:creationId xmlns:a16="http://schemas.microsoft.com/office/drawing/2014/main" id="{BECB0BCC-7022-4EE9-B23A-7D8ACE633D02}"/>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50</xdr:row>
      <xdr:rowOff>0</xdr:rowOff>
    </xdr:from>
    <xdr:ext cx="95250" cy="19050"/>
    <xdr:sp macro="" textlink="">
      <xdr:nvSpPr>
        <xdr:cNvPr id="8814" name="Text Box 446">
          <a:extLst>
            <a:ext uri="{FF2B5EF4-FFF2-40B4-BE49-F238E27FC236}">
              <a16:creationId xmlns:a16="http://schemas.microsoft.com/office/drawing/2014/main" id="{6C0750D5-B35D-4AD8-9291-8A773C6D488F}"/>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7"/>
    <xdr:sp macro="" textlink="">
      <xdr:nvSpPr>
        <xdr:cNvPr id="8815" name="Text Box 447">
          <a:extLst>
            <a:ext uri="{FF2B5EF4-FFF2-40B4-BE49-F238E27FC236}">
              <a16:creationId xmlns:a16="http://schemas.microsoft.com/office/drawing/2014/main" id="{E2CA8426-92C8-415D-8510-CE3F53530A54}"/>
            </a:ext>
          </a:extLst>
        </xdr:cNvPr>
        <xdr:cNvSpPr txBox="1">
          <a:spLocks noChangeArrowheads="1"/>
        </xdr:cNvSpPr>
      </xdr:nvSpPr>
      <xdr:spPr bwMode="auto">
        <a:xfrm>
          <a:off x="1076325" y="343852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816" name="Text Box 448">
          <a:extLst>
            <a:ext uri="{FF2B5EF4-FFF2-40B4-BE49-F238E27FC236}">
              <a16:creationId xmlns:a16="http://schemas.microsoft.com/office/drawing/2014/main" id="{BA372F0C-B5FA-4AEA-AC2E-01998FA8F39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817" name="Text Box 449">
          <a:extLst>
            <a:ext uri="{FF2B5EF4-FFF2-40B4-BE49-F238E27FC236}">
              <a16:creationId xmlns:a16="http://schemas.microsoft.com/office/drawing/2014/main" id="{110EF0C2-E5D5-466F-A80C-C507AF0E2C9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4"/>
    <xdr:sp macro="" textlink="">
      <xdr:nvSpPr>
        <xdr:cNvPr id="8818" name="Text Box 450">
          <a:extLst>
            <a:ext uri="{FF2B5EF4-FFF2-40B4-BE49-F238E27FC236}">
              <a16:creationId xmlns:a16="http://schemas.microsoft.com/office/drawing/2014/main" id="{AAF9F07C-754D-4F5E-9065-D6FCCAA75D04}"/>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819" name="Text Box 451">
          <a:extLst>
            <a:ext uri="{FF2B5EF4-FFF2-40B4-BE49-F238E27FC236}">
              <a16:creationId xmlns:a16="http://schemas.microsoft.com/office/drawing/2014/main" id="{54FCEA00-962A-467D-A60A-946AC1FA941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820" name="Text Box 452">
          <a:extLst>
            <a:ext uri="{FF2B5EF4-FFF2-40B4-BE49-F238E27FC236}">
              <a16:creationId xmlns:a16="http://schemas.microsoft.com/office/drawing/2014/main" id="{164D0887-6652-4CC5-BB83-58AA83B1234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4"/>
    <xdr:sp macro="" textlink="">
      <xdr:nvSpPr>
        <xdr:cNvPr id="8821" name="Text Box 453">
          <a:extLst>
            <a:ext uri="{FF2B5EF4-FFF2-40B4-BE49-F238E27FC236}">
              <a16:creationId xmlns:a16="http://schemas.microsoft.com/office/drawing/2014/main" id="{6BB1B617-336F-42B0-9FC4-71DA70BDDF1A}"/>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822" name="Text Box 454">
          <a:extLst>
            <a:ext uri="{FF2B5EF4-FFF2-40B4-BE49-F238E27FC236}">
              <a16:creationId xmlns:a16="http://schemas.microsoft.com/office/drawing/2014/main" id="{9B9DB941-C7F2-4413-BE6C-91F648F6E83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823" name="Text Box 455">
          <a:extLst>
            <a:ext uri="{FF2B5EF4-FFF2-40B4-BE49-F238E27FC236}">
              <a16:creationId xmlns:a16="http://schemas.microsoft.com/office/drawing/2014/main" id="{C1A4583D-B1A8-4861-BBE5-F24461E6C15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4"/>
    <xdr:sp macro="" textlink="">
      <xdr:nvSpPr>
        <xdr:cNvPr id="8824" name="Text Box 456">
          <a:extLst>
            <a:ext uri="{FF2B5EF4-FFF2-40B4-BE49-F238E27FC236}">
              <a16:creationId xmlns:a16="http://schemas.microsoft.com/office/drawing/2014/main" id="{4DAC8E1A-D0F8-4EE1-929B-F4B57F0FC30F}"/>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4"/>
    <xdr:sp macro="" textlink="">
      <xdr:nvSpPr>
        <xdr:cNvPr id="8825" name="Text Box 457">
          <a:extLst>
            <a:ext uri="{FF2B5EF4-FFF2-40B4-BE49-F238E27FC236}">
              <a16:creationId xmlns:a16="http://schemas.microsoft.com/office/drawing/2014/main" id="{8CCF2AB9-DE48-47E9-B4F9-5D4B76E40FAA}"/>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826" name="Text Box 458">
          <a:extLst>
            <a:ext uri="{FF2B5EF4-FFF2-40B4-BE49-F238E27FC236}">
              <a16:creationId xmlns:a16="http://schemas.microsoft.com/office/drawing/2014/main" id="{CE39AED8-A2DA-44F7-B11D-8D64C8AA287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827" name="Text Box 459">
          <a:extLst>
            <a:ext uri="{FF2B5EF4-FFF2-40B4-BE49-F238E27FC236}">
              <a16:creationId xmlns:a16="http://schemas.microsoft.com/office/drawing/2014/main" id="{C78E96D2-ACE2-4868-87BE-0B0293D9A27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4"/>
    <xdr:sp macro="" textlink="">
      <xdr:nvSpPr>
        <xdr:cNvPr id="8828" name="Text Box 460">
          <a:extLst>
            <a:ext uri="{FF2B5EF4-FFF2-40B4-BE49-F238E27FC236}">
              <a16:creationId xmlns:a16="http://schemas.microsoft.com/office/drawing/2014/main" id="{F08DEA2C-9C4E-4509-8B1C-F316584F27D9}"/>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829" name="Text Box 461">
          <a:extLst>
            <a:ext uri="{FF2B5EF4-FFF2-40B4-BE49-F238E27FC236}">
              <a16:creationId xmlns:a16="http://schemas.microsoft.com/office/drawing/2014/main" id="{D52248A5-3D66-461F-93AA-4CB006CB9E6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830" name="Text Box 462">
          <a:extLst>
            <a:ext uri="{FF2B5EF4-FFF2-40B4-BE49-F238E27FC236}">
              <a16:creationId xmlns:a16="http://schemas.microsoft.com/office/drawing/2014/main" id="{D74E2CA0-39E9-4042-8BC2-DCC69D93A1E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4"/>
    <xdr:sp macro="" textlink="">
      <xdr:nvSpPr>
        <xdr:cNvPr id="8831" name="Text Box 463">
          <a:extLst>
            <a:ext uri="{FF2B5EF4-FFF2-40B4-BE49-F238E27FC236}">
              <a16:creationId xmlns:a16="http://schemas.microsoft.com/office/drawing/2014/main" id="{83B79393-C369-4E59-A2E6-D892397BF556}"/>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832" name="Text Box 464">
          <a:extLst>
            <a:ext uri="{FF2B5EF4-FFF2-40B4-BE49-F238E27FC236}">
              <a16:creationId xmlns:a16="http://schemas.microsoft.com/office/drawing/2014/main" id="{24F0D864-B171-47F0-831E-385615748FC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833" name="Text Box 465">
          <a:extLst>
            <a:ext uri="{FF2B5EF4-FFF2-40B4-BE49-F238E27FC236}">
              <a16:creationId xmlns:a16="http://schemas.microsoft.com/office/drawing/2014/main" id="{5823E4AB-7A1B-4B02-B9E3-97EAD4789FF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4"/>
    <xdr:sp macro="" textlink="">
      <xdr:nvSpPr>
        <xdr:cNvPr id="8834" name="Text Box 466">
          <a:extLst>
            <a:ext uri="{FF2B5EF4-FFF2-40B4-BE49-F238E27FC236}">
              <a16:creationId xmlns:a16="http://schemas.microsoft.com/office/drawing/2014/main" id="{632405C8-D374-4C77-8F5C-AC0657F87FBF}"/>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4"/>
    <xdr:sp macro="" textlink="">
      <xdr:nvSpPr>
        <xdr:cNvPr id="8835" name="Text Box 467">
          <a:extLst>
            <a:ext uri="{FF2B5EF4-FFF2-40B4-BE49-F238E27FC236}">
              <a16:creationId xmlns:a16="http://schemas.microsoft.com/office/drawing/2014/main" id="{8CFD93A6-5BA3-44CA-94CD-DB4623F9C65C}"/>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836" name="Text Box 468">
          <a:extLst>
            <a:ext uri="{FF2B5EF4-FFF2-40B4-BE49-F238E27FC236}">
              <a16:creationId xmlns:a16="http://schemas.microsoft.com/office/drawing/2014/main" id="{2C9A9705-9F3D-4B7F-A99C-60FE3CDBF45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837" name="Text Box 469">
          <a:extLst>
            <a:ext uri="{FF2B5EF4-FFF2-40B4-BE49-F238E27FC236}">
              <a16:creationId xmlns:a16="http://schemas.microsoft.com/office/drawing/2014/main" id="{E0ABAB6A-ACAD-42F4-A533-7D7A027C611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4"/>
    <xdr:sp macro="" textlink="">
      <xdr:nvSpPr>
        <xdr:cNvPr id="8838" name="Text Box 470">
          <a:extLst>
            <a:ext uri="{FF2B5EF4-FFF2-40B4-BE49-F238E27FC236}">
              <a16:creationId xmlns:a16="http://schemas.microsoft.com/office/drawing/2014/main" id="{749B50A6-D8D8-4C44-9396-5C9D9B8D80B2}"/>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839" name="Text Box 471">
          <a:extLst>
            <a:ext uri="{FF2B5EF4-FFF2-40B4-BE49-F238E27FC236}">
              <a16:creationId xmlns:a16="http://schemas.microsoft.com/office/drawing/2014/main" id="{12615A0D-7253-431A-8C55-CDAF9233769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840" name="Text Box 472">
          <a:extLst>
            <a:ext uri="{FF2B5EF4-FFF2-40B4-BE49-F238E27FC236}">
              <a16:creationId xmlns:a16="http://schemas.microsoft.com/office/drawing/2014/main" id="{6627AE3A-DB67-4B12-B862-D55C5EA64C5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4"/>
    <xdr:sp macro="" textlink="">
      <xdr:nvSpPr>
        <xdr:cNvPr id="8841" name="Text Box 473">
          <a:extLst>
            <a:ext uri="{FF2B5EF4-FFF2-40B4-BE49-F238E27FC236}">
              <a16:creationId xmlns:a16="http://schemas.microsoft.com/office/drawing/2014/main" id="{32D43B92-11D6-4327-AACE-13553CD7723F}"/>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842" name="Text Box 474">
          <a:extLst>
            <a:ext uri="{FF2B5EF4-FFF2-40B4-BE49-F238E27FC236}">
              <a16:creationId xmlns:a16="http://schemas.microsoft.com/office/drawing/2014/main" id="{2388C1B7-7258-4AB3-9664-65BC089785D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843" name="Text Box 475">
          <a:extLst>
            <a:ext uri="{FF2B5EF4-FFF2-40B4-BE49-F238E27FC236}">
              <a16:creationId xmlns:a16="http://schemas.microsoft.com/office/drawing/2014/main" id="{FBFE21A5-E1CF-4CEE-B454-EF12065CC2E8}"/>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4"/>
    <xdr:sp macro="" textlink="">
      <xdr:nvSpPr>
        <xdr:cNvPr id="8844" name="Text Box 476">
          <a:extLst>
            <a:ext uri="{FF2B5EF4-FFF2-40B4-BE49-F238E27FC236}">
              <a16:creationId xmlns:a16="http://schemas.microsoft.com/office/drawing/2014/main" id="{997F52F0-6A2A-4EDD-BBE5-EC0896D87EA4}"/>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845" name="Text Box 477">
          <a:extLst>
            <a:ext uri="{FF2B5EF4-FFF2-40B4-BE49-F238E27FC236}">
              <a16:creationId xmlns:a16="http://schemas.microsoft.com/office/drawing/2014/main" id="{FAC175EE-9F02-4669-84F8-7CEC0A7EAA7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846" name="Text Box 478">
          <a:extLst>
            <a:ext uri="{FF2B5EF4-FFF2-40B4-BE49-F238E27FC236}">
              <a16:creationId xmlns:a16="http://schemas.microsoft.com/office/drawing/2014/main" id="{35B9F3F8-A96E-4821-948E-A511E5C2075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7"/>
    <xdr:sp macro="" textlink="">
      <xdr:nvSpPr>
        <xdr:cNvPr id="8847" name="Text Box 479">
          <a:extLst>
            <a:ext uri="{FF2B5EF4-FFF2-40B4-BE49-F238E27FC236}">
              <a16:creationId xmlns:a16="http://schemas.microsoft.com/office/drawing/2014/main" id="{0DA537B9-D4CE-4A28-BB54-EB0A93DB6077}"/>
            </a:ext>
          </a:extLst>
        </xdr:cNvPr>
        <xdr:cNvSpPr txBox="1">
          <a:spLocks noChangeArrowheads="1"/>
        </xdr:cNvSpPr>
      </xdr:nvSpPr>
      <xdr:spPr bwMode="auto">
        <a:xfrm>
          <a:off x="1076325" y="343852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848" name="Text Box 480">
          <a:extLst>
            <a:ext uri="{FF2B5EF4-FFF2-40B4-BE49-F238E27FC236}">
              <a16:creationId xmlns:a16="http://schemas.microsoft.com/office/drawing/2014/main" id="{760E1FD5-C5D3-4751-A743-0E14A303EB6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849" name="Text Box 481">
          <a:extLst>
            <a:ext uri="{FF2B5EF4-FFF2-40B4-BE49-F238E27FC236}">
              <a16:creationId xmlns:a16="http://schemas.microsoft.com/office/drawing/2014/main" id="{6B5BF9AF-8041-49E3-AA7D-5489A55F428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7"/>
    <xdr:sp macro="" textlink="">
      <xdr:nvSpPr>
        <xdr:cNvPr id="8850" name="Text Box 482">
          <a:extLst>
            <a:ext uri="{FF2B5EF4-FFF2-40B4-BE49-F238E27FC236}">
              <a16:creationId xmlns:a16="http://schemas.microsoft.com/office/drawing/2014/main" id="{4E2359ED-23EB-44EB-A9AE-8B5BFEDB9E43}"/>
            </a:ext>
          </a:extLst>
        </xdr:cNvPr>
        <xdr:cNvSpPr txBox="1">
          <a:spLocks noChangeArrowheads="1"/>
        </xdr:cNvSpPr>
      </xdr:nvSpPr>
      <xdr:spPr bwMode="auto">
        <a:xfrm>
          <a:off x="1076325" y="343852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851" name="Text Box 483">
          <a:extLst>
            <a:ext uri="{FF2B5EF4-FFF2-40B4-BE49-F238E27FC236}">
              <a16:creationId xmlns:a16="http://schemas.microsoft.com/office/drawing/2014/main" id="{9D9476F2-D34A-4582-BED5-420B2AEB23F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852" name="Text Box 484">
          <a:extLst>
            <a:ext uri="{FF2B5EF4-FFF2-40B4-BE49-F238E27FC236}">
              <a16:creationId xmlns:a16="http://schemas.microsoft.com/office/drawing/2014/main" id="{2A0A4F9C-7E75-47F0-9DCB-D6BAA40180F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7"/>
    <xdr:sp macro="" textlink="">
      <xdr:nvSpPr>
        <xdr:cNvPr id="8853" name="Text Box 485">
          <a:extLst>
            <a:ext uri="{FF2B5EF4-FFF2-40B4-BE49-F238E27FC236}">
              <a16:creationId xmlns:a16="http://schemas.microsoft.com/office/drawing/2014/main" id="{7A4AB7D4-37AF-40D5-8263-CD7807E0FE1E}"/>
            </a:ext>
          </a:extLst>
        </xdr:cNvPr>
        <xdr:cNvSpPr txBox="1">
          <a:spLocks noChangeArrowheads="1"/>
        </xdr:cNvSpPr>
      </xdr:nvSpPr>
      <xdr:spPr bwMode="auto">
        <a:xfrm>
          <a:off x="1076325" y="343852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7"/>
    <xdr:sp macro="" textlink="">
      <xdr:nvSpPr>
        <xdr:cNvPr id="8854" name="Text Box 486">
          <a:extLst>
            <a:ext uri="{FF2B5EF4-FFF2-40B4-BE49-F238E27FC236}">
              <a16:creationId xmlns:a16="http://schemas.microsoft.com/office/drawing/2014/main" id="{27682041-3E47-4218-AE88-B425B03D74ED}"/>
            </a:ext>
          </a:extLst>
        </xdr:cNvPr>
        <xdr:cNvSpPr txBox="1">
          <a:spLocks noChangeArrowheads="1"/>
        </xdr:cNvSpPr>
      </xdr:nvSpPr>
      <xdr:spPr bwMode="auto">
        <a:xfrm>
          <a:off x="1076325" y="343852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855" name="Text Box 487">
          <a:extLst>
            <a:ext uri="{FF2B5EF4-FFF2-40B4-BE49-F238E27FC236}">
              <a16:creationId xmlns:a16="http://schemas.microsoft.com/office/drawing/2014/main" id="{2AB63985-4372-45C3-A096-060BCB8614C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856" name="Text Box 488">
          <a:extLst>
            <a:ext uri="{FF2B5EF4-FFF2-40B4-BE49-F238E27FC236}">
              <a16:creationId xmlns:a16="http://schemas.microsoft.com/office/drawing/2014/main" id="{D84EE23A-F1DD-465B-AEFF-216B72895C0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7"/>
    <xdr:sp macro="" textlink="">
      <xdr:nvSpPr>
        <xdr:cNvPr id="8857" name="Text Box 489">
          <a:extLst>
            <a:ext uri="{FF2B5EF4-FFF2-40B4-BE49-F238E27FC236}">
              <a16:creationId xmlns:a16="http://schemas.microsoft.com/office/drawing/2014/main" id="{EA53B4EB-D7CA-487C-87A3-91E2946A711B}"/>
            </a:ext>
          </a:extLst>
        </xdr:cNvPr>
        <xdr:cNvSpPr txBox="1">
          <a:spLocks noChangeArrowheads="1"/>
        </xdr:cNvSpPr>
      </xdr:nvSpPr>
      <xdr:spPr bwMode="auto">
        <a:xfrm>
          <a:off x="1076325" y="343852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858" name="Text Box 490">
          <a:extLst>
            <a:ext uri="{FF2B5EF4-FFF2-40B4-BE49-F238E27FC236}">
              <a16:creationId xmlns:a16="http://schemas.microsoft.com/office/drawing/2014/main" id="{198C1629-A644-4B06-92FC-61EFC9DF221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859" name="Text Box 491">
          <a:extLst>
            <a:ext uri="{FF2B5EF4-FFF2-40B4-BE49-F238E27FC236}">
              <a16:creationId xmlns:a16="http://schemas.microsoft.com/office/drawing/2014/main" id="{AD46C897-94F5-450E-98C5-C6FCBD71C94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7"/>
    <xdr:sp macro="" textlink="">
      <xdr:nvSpPr>
        <xdr:cNvPr id="8860" name="Text Box 492">
          <a:extLst>
            <a:ext uri="{FF2B5EF4-FFF2-40B4-BE49-F238E27FC236}">
              <a16:creationId xmlns:a16="http://schemas.microsoft.com/office/drawing/2014/main" id="{90F8A927-F851-4511-947C-4829F2E91FAD}"/>
            </a:ext>
          </a:extLst>
        </xdr:cNvPr>
        <xdr:cNvSpPr txBox="1">
          <a:spLocks noChangeArrowheads="1"/>
        </xdr:cNvSpPr>
      </xdr:nvSpPr>
      <xdr:spPr bwMode="auto">
        <a:xfrm>
          <a:off x="1076325" y="343852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861" name="Text Box 493">
          <a:extLst>
            <a:ext uri="{FF2B5EF4-FFF2-40B4-BE49-F238E27FC236}">
              <a16:creationId xmlns:a16="http://schemas.microsoft.com/office/drawing/2014/main" id="{AA38B760-2EF6-4F4F-B29A-49CD9B16EF7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862" name="Text Box 494">
          <a:extLst>
            <a:ext uri="{FF2B5EF4-FFF2-40B4-BE49-F238E27FC236}">
              <a16:creationId xmlns:a16="http://schemas.microsoft.com/office/drawing/2014/main" id="{AC126252-D60D-4B53-952B-EB54D9BF58D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7"/>
    <xdr:sp macro="" textlink="">
      <xdr:nvSpPr>
        <xdr:cNvPr id="8863" name="Text Box 495">
          <a:extLst>
            <a:ext uri="{FF2B5EF4-FFF2-40B4-BE49-F238E27FC236}">
              <a16:creationId xmlns:a16="http://schemas.microsoft.com/office/drawing/2014/main" id="{571A00AF-3E42-448A-9EFE-59D587391E23}"/>
            </a:ext>
          </a:extLst>
        </xdr:cNvPr>
        <xdr:cNvSpPr txBox="1">
          <a:spLocks noChangeArrowheads="1"/>
        </xdr:cNvSpPr>
      </xdr:nvSpPr>
      <xdr:spPr bwMode="auto">
        <a:xfrm>
          <a:off x="1076325" y="343852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7"/>
    <xdr:sp macro="" textlink="">
      <xdr:nvSpPr>
        <xdr:cNvPr id="8864" name="Text Box 496">
          <a:extLst>
            <a:ext uri="{FF2B5EF4-FFF2-40B4-BE49-F238E27FC236}">
              <a16:creationId xmlns:a16="http://schemas.microsoft.com/office/drawing/2014/main" id="{B744671A-A0E3-4080-9CB7-2049CE57F6A3}"/>
            </a:ext>
          </a:extLst>
        </xdr:cNvPr>
        <xdr:cNvSpPr txBox="1">
          <a:spLocks noChangeArrowheads="1"/>
        </xdr:cNvSpPr>
      </xdr:nvSpPr>
      <xdr:spPr bwMode="auto">
        <a:xfrm>
          <a:off x="1076325" y="343852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865" name="Text Box 497">
          <a:extLst>
            <a:ext uri="{FF2B5EF4-FFF2-40B4-BE49-F238E27FC236}">
              <a16:creationId xmlns:a16="http://schemas.microsoft.com/office/drawing/2014/main" id="{E61CCD72-2D28-4669-B992-D414BC36BFF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866" name="Text Box 498">
          <a:extLst>
            <a:ext uri="{FF2B5EF4-FFF2-40B4-BE49-F238E27FC236}">
              <a16:creationId xmlns:a16="http://schemas.microsoft.com/office/drawing/2014/main" id="{900CB573-7853-467E-8CE9-805CBC25600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7"/>
    <xdr:sp macro="" textlink="">
      <xdr:nvSpPr>
        <xdr:cNvPr id="8867" name="Text Box 499">
          <a:extLst>
            <a:ext uri="{FF2B5EF4-FFF2-40B4-BE49-F238E27FC236}">
              <a16:creationId xmlns:a16="http://schemas.microsoft.com/office/drawing/2014/main" id="{E6093DAD-7FF1-4CB9-B992-8666BEEA643A}"/>
            </a:ext>
          </a:extLst>
        </xdr:cNvPr>
        <xdr:cNvSpPr txBox="1">
          <a:spLocks noChangeArrowheads="1"/>
        </xdr:cNvSpPr>
      </xdr:nvSpPr>
      <xdr:spPr bwMode="auto">
        <a:xfrm>
          <a:off x="1076325" y="343852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868" name="Text Box 500">
          <a:extLst>
            <a:ext uri="{FF2B5EF4-FFF2-40B4-BE49-F238E27FC236}">
              <a16:creationId xmlns:a16="http://schemas.microsoft.com/office/drawing/2014/main" id="{34F0BD72-2734-47A4-946B-37A869FC538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869" name="Text Box 501">
          <a:extLst>
            <a:ext uri="{FF2B5EF4-FFF2-40B4-BE49-F238E27FC236}">
              <a16:creationId xmlns:a16="http://schemas.microsoft.com/office/drawing/2014/main" id="{A1BF2A3D-9036-46EB-90F6-0D5D973EC95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7"/>
    <xdr:sp macro="" textlink="">
      <xdr:nvSpPr>
        <xdr:cNvPr id="8870" name="Text Box 502">
          <a:extLst>
            <a:ext uri="{FF2B5EF4-FFF2-40B4-BE49-F238E27FC236}">
              <a16:creationId xmlns:a16="http://schemas.microsoft.com/office/drawing/2014/main" id="{9A097D7C-7C0F-4967-B612-67F285B771B7}"/>
            </a:ext>
          </a:extLst>
        </xdr:cNvPr>
        <xdr:cNvSpPr txBox="1">
          <a:spLocks noChangeArrowheads="1"/>
        </xdr:cNvSpPr>
      </xdr:nvSpPr>
      <xdr:spPr bwMode="auto">
        <a:xfrm>
          <a:off x="1076325" y="343852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871" name="Text Box 503">
          <a:extLst>
            <a:ext uri="{FF2B5EF4-FFF2-40B4-BE49-F238E27FC236}">
              <a16:creationId xmlns:a16="http://schemas.microsoft.com/office/drawing/2014/main" id="{C30C2D9E-C7C5-49D1-8E14-85C6BDF242D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872" name="Text Box 504">
          <a:extLst>
            <a:ext uri="{FF2B5EF4-FFF2-40B4-BE49-F238E27FC236}">
              <a16:creationId xmlns:a16="http://schemas.microsoft.com/office/drawing/2014/main" id="{6488F67D-3494-4B3E-A21C-631B10C40BC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7"/>
    <xdr:sp macro="" textlink="">
      <xdr:nvSpPr>
        <xdr:cNvPr id="8873" name="Text Box 505">
          <a:extLst>
            <a:ext uri="{FF2B5EF4-FFF2-40B4-BE49-F238E27FC236}">
              <a16:creationId xmlns:a16="http://schemas.microsoft.com/office/drawing/2014/main" id="{FF329590-5A54-4CF8-AE87-30ED8BD10EF6}"/>
            </a:ext>
          </a:extLst>
        </xdr:cNvPr>
        <xdr:cNvSpPr txBox="1">
          <a:spLocks noChangeArrowheads="1"/>
        </xdr:cNvSpPr>
      </xdr:nvSpPr>
      <xdr:spPr bwMode="auto">
        <a:xfrm>
          <a:off x="1076325" y="343852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874" name="Text Box 506">
          <a:extLst>
            <a:ext uri="{FF2B5EF4-FFF2-40B4-BE49-F238E27FC236}">
              <a16:creationId xmlns:a16="http://schemas.microsoft.com/office/drawing/2014/main" id="{24011993-844F-4E9F-A2C7-02B6B0A097A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875" name="Text Box 507">
          <a:extLst>
            <a:ext uri="{FF2B5EF4-FFF2-40B4-BE49-F238E27FC236}">
              <a16:creationId xmlns:a16="http://schemas.microsoft.com/office/drawing/2014/main" id="{C51FD567-F810-4D10-92B4-F627C7FAF6D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4"/>
    <xdr:sp macro="" textlink="">
      <xdr:nvSpPr>
        <xdr:cNvPr id="8876" name="Text Box 508">
          <a:extLst>
            <a:ext uri="{FF2B5EF4-FFF2-40B4-BE49-F238E27FC236}">
              <a16:creationId xmlns:a16="http://schemas.microsoft.com/office/drawing/2014/main" id="{A0455451-0BC0-47C2-A9DB-36E5730FF9A1}"/>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877" name="Text Box 509">
          <a:extLst>
            <a:ext uri="{FF2B5EF4-FFF2-40B4-BE49-F238E27FC236}">
              <a16:creationId xmlns:a16="http://schemas.microsoft.com/office/drawing/2014/main" id="{AE7A198C-3418-4713-A938-30A4BF6EFAD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878" name="Text Box 510">
          <a:extLst>
            <a:ext uri="{FF2B5EF4-FFF2-40B4-BE49-F238E27FC236}">
              <a16:creationId xmlns:a16="http://schemas.microsoft.com/office/drawing/2014/main" id="{CC40EC15-5815-45D2-A685-2EC88040EAD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4"/>
    <xdr:sp macro="" textlink="">
      <xdr:nvSpPr>
        <xdr:cNvPr id="8879" name="Text Box 511">
          <a:extLst>
            <a:ext uri="{FF2B5EF4-FFF2-40B4-BE49-F238E27FC236}">
              <a16:creationId xmlns:a16="http://schemas.microsoft.com/office/drawing/2014/main" id="{FBBC52D1-CFDA-4CA7-A235-6FC0744A5712}"/>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880" name="Text Box 512">
          <a:extLst>
            <a:ext uri="{FF2B5EF4-FFF2-40B4-BE49-F238E27FC236}">
              <a16:creationId xmlns:a16="http://schemas.microsoft.com/office/drawing/2014/main" id="{6F152A2B-208D-479B-977D-A33918AAC86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881" name="Text Box 513">
          <a:extLst>
            <a:ext uri="{FF2B5EF4-FFF2-40B4-BE49-F238E27FC236}">
              <a16:creationId xmlns:a16="http://schemas.microsoft.com/office/drawing/2014/main" id="{111BFF14-CED6-4CF3-806C-4265C9A9052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4"/>
    <xdr:sp macro="" textlink="">
      <xdr:nvSpPr>
        <xdr:cNvPr id="8882" name="Text Box 514">
          <a:extLst>
            <a:ext uri="{FF2B5EF4-FFF2-40B4-BE49-F238E27FC236}">
              <a16:creationId xmlns:a16="http://schemas.microsoft.com/office/drawing/2014/main" id="{7CB917FB-5E98-49EE-BB6B-61295EA74284}"/>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4"/>
    <xdr:sp macro="" textlink="">
      <xdr:nvSpPr>
        <xdr:cNvPr id="8883" name="Text Box 515">
          <a:extLst>
            <a:ext uri="{FF2B5EF4-FFF2-40B4-BE49-F238E27FC236}">
              <a16:creationId xmlns:a16="http://schemas.microsoft.com/office/drawing/2014/main" id="{B2F89DA1-F596-46DC-9EEF-CCC0ADD87B85}"/>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884" name="Text Box 516">
          <a:extLst>
            <a:ext uri="{FF2B5EF4-FFF2-40B4-BE49-F238E27FC236}">
              <a16:creationId xmlns:a16="http://schemas.microsoft.com/office/drawing/2014/main" id="{5B0D4256-5204-4A44-83DA-72440B5741E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885" name="Text Box 517">
          <a:extLst>
            <a:ext uri="{FF2B5EF4-FFF2-40B4-BE49-F238E27FC236}">
              <a16:creationId xmlns:a16="http://schemas.microsoft.com/office/drawing/2014/main" id="{55367404-0953-4041-8875-01802FDA9BB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4"/>
    <xdr:sp macro="" textlink="">
      <xdr:nvSpPr>
        <xdr:cNvPr id="8886" name="Text Box 518">
          <a:extLst>
            <a:ext uri="{FF2B5EF4-FFF2-40B4-BE49-F238E27FC236}">
              <a16:creationId xmlns:a16="http://schemas.microsoft.com/office/drawing/2014/main" id="{6FED619F-8891-4D78-9BE8-A4F7616E1D0D}"/>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887" name="Text Box 519">
          <a:extLst>
            <a:ext uri="{FF2B5EF4-FFF2-40B4-BE49-F238E27FC236}">
              <a16:creationId xmlns:a16="http://schemas.microsoft.com/office/drawing/2014/main" id="{097A25D7-0054-4350-9C75-90F08CFC0B8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888" name="Text Box 520">
          <a:extLst>
            <a:ext uri="{FF2B5EF4-FFF2-40B4-BE49-F238E27FC236}">
              <a16:creationId xmlns:a16="http://schemas.microsoft.com/office/drawing/2014/main" id="{24653058-ABD9-4D07-A014-5813E8C2F76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4"/>
    <xdr:sp macro="" textlink="">
      <xdr:nvSpPr>
        <xdr:cNvPr id="8889" name="Text Box 521">
          <a:extLst>
            <a:ext uri="{FF2B5EF4-FFF2-40B4-BE49-F238E27FC236}">
              <a16:creationId xmlns:a16="http://schemas.microsoft.com/office/drawing/2014/main" id="{F747127E-D410-49CD-9819-CEB54A2F6501}"/>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890" name="Text Box 522">
          <a:extLst>
            <a:ext uri="{FF2B5EF4-FFF2-40B4-BE49-F238E27FC236}">
              <a16:creationId xmlns:a16="http://schemas.microsoft.com/office/drawing/2014/main" id="{8AD93F21-FCC2-4EC1-ADFB-82B79C88774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891" name="Text Box 523">
          <a:extLst>
            <a:ext uri="{FF2B5EF4-FFF2-40B4-BE49-F238E27FC236}">
              <a16:creationId xmlns:a16="http://schemas.microsoft.com/office/drawing/2014/main" id="{C58143BD-A948-4696-9A84-29BF857EC29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4"/>
    <xdr:sp macro="" textlink="">
      <xdr:nvSpPr>
        <xdr:cNvPr id="8892" name="Text Box 524">
          <a:extLst>
            <a:ext uri="{FF2B5EF4-FFF2-40B4-BE49-F238E27FC236}">
              <a16:creationId xmlns:a16="http://schemas.microsoft.com/office/drawing/2014/main" id="{6394F677-A35E-463E-AD96-2A30BB3BBC92}"/>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4"/>
    <xdr:sp macro="" textlink="">
      <xdr:nvSpPr>
        <xdr:cNvPr id="8893" name="Text Box 525">
          <a:extLst>
            <a:ext uri="{FF2B5EF4-FFF2-40B4-BE49-F238E27FC236}">
              <a16:creationId xmlns:a16="http://schemas.microsoft.com/office/drawing/2014/main" id="{5A8B79D7-9632-4C6D-9808-C89F2DDDFEDB}"/>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894" name="Text Box 526">
          <a:extLst>
            <a:ext uri="{FF2B5EF4-FFF2-40B4-BE49-F238E27FC236}">
              <a16:creationId xmlns:a16="http://schemas.microsoft.com/office/drawing/2014/main" id="{0BA4C507-0999-4C97-9DB6-4932FCA5654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895" name="Text Box 527">
          <a:extLst>
            <a:ext uri="{FF2B5EF4-FFF2-40B4-BE49-F238E27FC236}">
              <a16:creationId xmlns:a16="http://schemas.microsoft.com/office/drawing/2014/main" id="{C36F4DB6-6336-402A-857F-51C7D0B7359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4"/>
    <xdr:sp macro="" textlink="">
      <xdr:nvSpPr>
        <xdr:cNvPr id="8896" name="Text Box 528">
          <a:extLst>
            <a:ext uri="{FF2B5EF4-FFF2-40B4-BE49-F238E27FC236}">
              <a16:creationId xmlns:a16="http://schemas.microsoft.com/office/drawing/2014/main" id="{E660326A-B2C3-480B-8BA7-A298EEB9CE07}"/>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897" name="Text Box 529">
          <a:extLst>
            <a:ext uri="{FF2B5EF4-FFF2-40B4-BE49-F238E27FC236}">
              <a16:creationId xmlns:a16="http://schemas.microsoft.com/office/drawing/2014/main" id="{F139EA90-8C77-4060-8295-6F3A09062A8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898" name="Text Box 530">
          <a:extLst>
            <a:ext uri="{FF2B5EF4-FFF2-40B4-BE49-F238E27FC236}">
              <a16:creationId xmlns:a16="http://schemas.microsoft.com/office/drawing/2014/main" id="{A79D3A41-8E93-478E-8499-EFCAB767ACA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4"/>
    <xdr:sp macro="" textlink="">
      <xdr:nvSpPr>
        <xdr:cNvPr id="8899" name="Text Box 531">
          <a:extLst>
            <a:ext uri="{FF2B5EF4-FFF2-40B4-BE49-F238E27FC236}">
              <a16:creationId xmlns:a16="http://schemas.microsoft.com/office/drawing/2014/main" id="{BE1BBB94-AA69-4E1A-BEE1-28402EA777BF}"/>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900" name="Text Box 532">
          <a:extLst>
            <a:ext uri="{FF2B5EF4-FFF2-40B4-BE49-F238E27FC236}">
              <a16:creationId xmlns:a16="http://schemas.microsoft.com/office/drawing/2014/main" id="{4B80E593-F85A-49DC-B076-431FC4A870A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901" name="Text Box 533">
          <a:extLst>
            <a:ext uri="{FF2B5EF4-FFF2-40B4-BE49-F238E27FC236}">
              <a16:creationId xmlns:a16="http://schemas.microsoft.com/office/drawing/2014/main" id="{90167F0E-55D0-4241-8BE4-9F72193C45F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4"/>
    <xdr:sp macro="" textlink="">
      <xdr:nvSpPr>
        <xdr:cNvPr id="8902" name="Text Box 534">
          <a:extLst>
            <a:ext uri="{FF2B5EF4-FFF2-40B4-BE49-F238E27FC236}">
              <a16:creationId xmlns:a16="http://schemas.microsoft.com/office/drawing/2014/main" id="{C5207E6E-CBF6-4431-8E16-E1D243EE486D}"/>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6"/>
    <xdr:sp macro="" textlink="">
      <xdr:nvSpPr>
        <xdr:cNvPr id="8903" name="Text Box 535">
          <a:extLst>
            <a:ext uri="{FF2B5EF4-FFF2-40B4-BE49-F238E27FC236}">
              <a16:creationId xmlns:a16="http://schemas.microsoft.com/office/drawing/2014/main" id="{B85AF00B-5EA1-4133-8798-AD1B73AD2843}"/>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904" name="Text Box 536">
          <a:extLst>
            <a:ext uri="{FF2B5EF4-FFF2-40B4-BE49-F238E27FC236}">
              <a16:creationId xmlns:a16="http://schemas.microsoft.com/office/drawing/2014/main" id="{35271712-22ED-4314-83B1-756F04509F0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905" name="Text Box 537">
          <a:extLst>
            <a:ext uri="{FF2B5EF4-FFF2-40B4-BE49-F238E27FC236}">
              <a16:creationId xmlns:a16="http://schemas.microsoft.com/office/drawing/2014/main" id="{8D5E2778-D970-43B7-86DD-69B3A76AD95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6"/>
    <xdr:sp macro="" textlink="">
      <xdr:nvSpPr>
        <xdr:cNvPr id="8906" name="Text Box 538">
          <a:extLst>
            <a:ext uri="{FF2B5EF4-FFF2-40B4-BE49-F238E27FC236}">
              <a16:creationId xmlns:a16="http://schemas.microsoft.com/office/drawing/2014/main" id="{C037BA52-4829-46F7-A39C-126552D6630A}"/>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907" name="Text Box 539">
          <a:extLst>
            <a:ext uri="{FF2B5EF4-FFF2-40B4-BE49-F238E27FC236}">
              <a16:creationId xmlns:a16="http://schemas.microsoft.com/office/drawing/2014/main" id="{916A2C08-B057-4497-BFF9-0B0F5C888B1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908" name="Text Box 540">
          <a:extLst>
            <a:ext uri="{FF2B5EF4-FFF2-40B4-BE49-F238E27FC236}">
              <a16:creationId xmlns:a16="http://schemas.microsoft.com/office/drawing/2014/main" id="{7639C1E0-5B25-44A9-8734-CF9B121A7E5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6"/>
    <xdr:sp macro="" textlink="">
      <xdr:nvSpPr>
        <xdr:cNvPr id="8909" name="Text Box 541">
          <a:extLst>
            <a:ext uri="{FF2B5EF4-FFF2-40B4-BE49-F238E27FC236}">
              <a16:creationId xmlns:a16="http://schemas.microsoft.com/office/drawing/2014/main" id="{E136FE5D-3A3E-42FD-A02D-1126D9D1CEA1}"/>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910" name="Text Box 542">
          <a:extLst>
            <a:ext uri="{FF2B5EF4-FFF2-40B4-BE49-F238E27FC236}">
              <a16:creationId xmlns:a16="http://schemas.microsoft.com/office/drawing/2014/main" id="{5369B1ED-8386-43B7-ACE9-CAD9F8F7299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911" name="Text Box 543">
          <a:extLst>
            <a:ext uri="{FF2B5EF4-FFF2-40B4-BE49-F238E27FC236}">
              <a16:creationId xmlns:a16="http://schemas.microsoft.com/office/drawing/2014/main" id="{8D2B377C-3191-413A-BF55-1A12776B83D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6"/>
    <xdr:sp macro="" textlink="">
      <xdr:nvSpPr>
        <xdr:cNvPr id="8912" name="Text Box 544">
          <a:extLst>
            <a:ext uri="{FF2B5EF4-FFF2-40B4-BE49-F238E27FC236}">
              <a16:creationId xmlns:a16="http://schemas.microsoft.com/office/drawing/2014/main" id="{D8781377-4B06-4A53-820E-873DA78E2089}"/>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913" name="Text Box 545">
          <a:extLst>
            <a:ext uri="{FF2B5EF4-FFF2-40B4-BE49-F238E27FC236}">
              <a16:creationId xmlns:a16="http://schemas.microsoft.com/office/drawing/2014/main" id="{EB61CA8D-622F-40D0-8F8A-C9BD504F234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914" name="Text Box 546">
          <a:extLst>
            <a:ext uri="{FF2B5EF4-FFF2-40B4-BE49-F238E27FC236}">
              <a16:creationId xmlns:a16="http://schemas.microsoft.com/office/drawing/2014/main" id="{3713740F-BBB9-4C5F-A4F9-8C72A7C9542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6"/>
    <xdr:sp macro="" textlink="">
      <xdr:nvSpPr>
        <xdr:cNvPr id="8915" name="Text Box 547">
          <a:extLst>
            <a:ext uri="{FF2B5EF4-FFF2-40B4-BE49-F238E27FC236}">
              <a16:creationId xmlns:a16="http://schemas.microsoft.com/office/drawing/2014/main" id="{FABBDAD9-F76D-47BB-959A-20ADE58C6BDC}"/>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916" name="Text Box 548">
          <a:extLst>
            <a:ext uri="{FF2B5EF4-FFF2-40B4-BE49-F238E27FC236}">
              <a16:creationId xmlns:a16="http://schemas.microsoft.com/office/drawing/2014/main" id="{BE785699-2A03-4ADF-9019-58A09BBC54F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917" name="Text Box 549">
          <a:extLst>
            <a:ext uri="{FF2B5EF4-FFF2-40B4-BE49-F238E27FC236}">
              <a16:creationId xmlns:a16="http://schemas.microsoft.com/office/drawing/2014/main" id="{0BA0204C-10E2-491C-BC1D-853885E4F1F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6"/>
    <xdr:sp macro="" textlink="">
      <xdr:nvSpPr>
        <xdr:cNvPr id="8918" name="Text Box 550">
          <a:extLst>
            <a:ext uri="{FF2B5EF4-FFF2-40B4-BE49-F238E27FC236}">
              <a16:creationId xmlns:a16="http://schemas.microsoft.com/office/drawing/2014/main" id="{CEA02872-BF67-492F-AE68-D0060E9A15E2}"/>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6"/>
    <xdr:sp macro="" textlink="">
      <xdr:nvSpPr>
        <xdr:cNvPr id="8919" name="Text Box 551">
          <a:extLst>
            <a:ext uri="{FF2B5EF4-FFF2-40B4-BE49-F238E27FC236}">
              <a16:creationId xmlns:a16="http://schemas.microsoft.com/office/drawing/2014/main" id="{2B06E440-A402-4BCC-B9DF-2898AD819C10}"/>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920" name="Text Box 552">
          <a:extLst>
            <a:ext uri="{FF2B5EF4-FFF2-40B4-BE49-F238E27FC236}">
              <a16:creationId xmlns:a16="http://schemas.microsoft.com/office/drawing/2014/main" id="{693191BB-8246-4813-8F79-67DDEBF4E8F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921" name="Text Box 553">
          <a:extLst>
            <a:ext uri="{FF2B5EF4-FFF2-40B4-BE49-F238E27FC236}">
              <a16:creationId xmlns:a16="http://schemas.microsoft.com/office/drawing/2014/main" id="{D849D80A-B5B2-41EE-9437-DC40F6253B7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6"/>
    <xdr:sp macro="" textlink="">
      <xdr:nvSpPr>
        <xdr:cNvPr id="8922" name="Text Box 554">
          <a:extLst>
            <a:ext uri="{FF2B5EF4-FFF2-40B4-BE49-F238E27FC236}">
              <a16:creationId xmlns:a16="http://schemas.microsoft.com/office/drawing/2014/main" id="{63CAAAE3-0466-4A50-99D5-742B153CC67A}"/>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923" name="Text Box 555">
          <a:extLst>
            <a:ext uri="{FF2B5EF4-FFF2-40B4-BE49-F238E27FC236}">
              <a16:creationId xmlns:a16="http://schemas.microsoft.com/office/drawing/2014/main" id="{7566DDCA-5722-4CCB-9BDC-70C0D57D936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924" name="Text Box 556">
          <a:extLst>
            <a:ext uri="{FF2B5EF4-FFF2-40B4-BE49-F238E27FC236}">
              <a16:creationId xmlns:a16="http://schemas.microsoft.com/office/drawing/2014/main" id="{945B85F6-9B91-43E9-9ADF-E46A8EA339F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6"/>
    <xdr:sp macro="" textlink="">
      <xdr:nvSpPr>
        <xdr:cNvPr id="8925" name="Text Box 557">
          <a:extLst>
            <a:ext uri="{FF2B5EF4-FFF2-40B4-BE49-F238E27FC236}">
              <a16:creationId xmlns:a16="http://schemas.microsoft.com/office/drawing/2014/main" id="{B7695EBB-5186-424C-8AB8-89AD3449F9FB}"/>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926" name="Text Box 558">
          <a:extLst>
            <a:ext uri="{FF2B5EF4-FFF2-40B4-BE49-F238E27FC236}">
              <a16:creationId xmlns:a16="http://schemas.microsoft.com/office/drawing/2014/main" id="{CCBFA1D1-EEBD-4476-90F4-9BE66F8F379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927" name="Text Box 559">
          <a:extLst>
            <a:ext uri="{FF2B5EF4-FFF2-40B4-BE49-F238E27FC236}">
              <a16:creationId xmlns:a16="http://schemas.microsoft.com/office/drawing/2014/main" id="{B45C0806-35F0-4F37-AAAD-6CC81E387CD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6"/>
    <xdr:sp macro="" textlink="">
      <xdr:nvSpPr>
        <xdr:cNvPr id="8928" name="Text Box 560">
          <a:extLst>
            <a:ext uri="{FF2B5EF4-FFF2-40B4-BE49-F238E27FC236}">
              <a16:creationId xmlns:a16="http://schemas.microsoft.com/office/drawing/2014/main" id="{F3297828-FB74-4772-9C86-2FE4DA87C6EF}"/>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6"/>
    <xdr:sp macro="" textlink="">
      <xdr:nvSpPr>
        <xdr:cNvPr id="8929" name="Text Box 561">
          <a:extLst>
            <a:ext uri="{FF2B5EF4-FFF2-40B4-BE49-F238E27FC236}">
              <a16:creationId xmlns:a16="http://schemas.microsoft.com/office/drawing/2014/main" id="{281AE5DC-34BB-442D-A34A-65DA583B9C02}"/>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930" name="Text Box 562">
          <a:extLst>
            <a:ext uri="{FF2B5EF4-FFF2-40B4-BE49-F238E27FC236}">
              <a16:creationId xmlns:a16="http://schemas.microsoft.com/office/drawing/2014/main" id="{8AE8F0DC-2F72-4C64-943C-411334E91DF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931" name="Text Box 563">
          <a:extLst>
            <a:ext uri="{FF2B5EF4-FFF2-40B4-BE49-F238E27FC236}">
              <a16:creationId xmlns:a16="http://schemas.microsoft.com/office/drawing/2014/main" id="{9EC0DDC0-7702-4421-AD4C-5E9BFA079D4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6"/>
    <xdr:sp macro="" textlink="">
      <xdr:nvSpPr>
        <xdr:cNvPr id="8932" name="Text Box 564">
          <a:extLst>
            <a:ext uri="{FF2B5EF4-FFF2-40B4-BE49-F238E27FC236}">
              <a16:creationId xmlns:a16="http://schemas.microsoft.com/office/drawing/2014/main" id="{80FDBB6A-F28E-4768-BE12-B912AD5EC8AF}"/>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933" name="Text Box 565">
          <a:extLst>
            <a:ext uri="{FF2B5EF4-FFF2-40B4-BE49-F238E27FC236}">
              <a16:creationId xmlns:a16="http://schemas.microsoft.com/office/drawing/2014/main" id="{931AC75D-676A-4671-B058-C5062E519AE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934" name="Text Box 566">
          <a:extLst>
            <a:ext uri="{FF2B5EF4-FFF2-40B4-BE49-F238E27FC236}">
              <a16:creationId xmlns:a16="http://schemas.microsoft.com/office/drawing/2014/main" id="{5DC2DE86-FD10-450E-B72D-687021F3DF0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6"/>
    <xdr:sp macro="" textlink="">
      <xdr:nvSpPr>
        <xdr:cNvPr id="8935" name="Text Box 567">
          <a:extLst>
            <a:ext uri="{FF2B5EF4-FFF2-40B4-BE49-F238E27FC236}">
              <a16:creationId xmlns:a16="http://schemas.microsoft.com/office/drawing/2014/main" id="{0F4A1E94-6BE7-4F34-9FD3-26CF2C59C6C9}"/>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936" name="Text Box 568">
          <a:extLst>
            <a:ext uri="{FF2B5EF4-FFF2-40B4-BE49-F238E27FC236}">
              <a16:creationId xmlns:a16="http://schemas.microsoft.com/office/drawing/2014/main" id="{23D3010C-7D91-4668-BA45-0AD0D46DF5E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937" name="Text Box 569">
          <a:extLst>
            <a:ext uri="{FF2B5EF4-FFF2-40B4-BE49-F238E27FC236}">
              <a16:creationId xmlns:a16="http://schemas.microsoft.com/office/drawing/2014/main" id="{B2A28C01-2D60-4696-AEA3-E4C0EB4F088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6"/>
    <xdr:sp macro="" textlink="">
      <xdr:nvSpPr>
        <xdr:cNvPr id="8938" name="Text Box 570">
          <a:extLst>
            <a:ext uri="{FF2B5EF4-FFF2-40B4-BE49-F238E27FC236}">
              <a16:creationId xmlns:a16="http://schemas.microsoft.com/office/drawing/2014/main" id="{DA3197DD-CD36-4BA4-8713-3B1BCE112794}"/>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6"/>
    <xdr:sp macro="" textlink="">
      <xdr:nvSpPr>
        <xdr:cNvPr id="8939" name="Text Box 571">
          <a:extLst>
            <a:ext uri="{FF2B5EF4-FFF2-40B4-BE49-F238E27FC236}">
              <a16:creationId xmlns:a16="http://schemas.microsoft.com/office/drawing/2014/main" id="{4E00B8D4-1492-4911-B615-28500273EC17}"/>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940" name="Text Box 572">
          <a:extLst>
            <a:ext uri="{FF2B5EF4-FFF2-40B4-BE49-F238E27FC236}">
              <a16:creationId xmlns:a16="http://schemas.microsoft.com/office/drawing/2014/main" id="{57A71260-5418-47EE-9A8C-124EDCE190A8}"/>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941" name="Text Box 573">
          <a:extLst>
            <a:ext uri="{FF2B5EF4-FFF2-40B4-BE49-F238E27FC236}">
              <a16:creationId xmlns:a16="http://schemas.microsoft.com/office/drawing/2014/main" id="{E41AB68C-66C0-46AA-9A24-60AF89914C48}"/>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6"/>
    <xdr:sp macro="" textlink="">
      <xdr:nvSpPr>
        <xdr:cNvPr id="8942" name="Text Box 574">
          <a:extLst>
            <a:ext uri="{FF2B5EF4-FFF2-40B4-BE49-F238E27FC236}">
              <a16:creationId xmlns:a16="http://schemas.microsoft.com/office/drawing/2014/main" id="{1F948431-6169-48D2-AEF4-ACC0A90C659D}"/>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943" name="Text Box 575">
          <a:extLst>
            <a:ext uri="{FF2B5EF4-FFF2-40B4-BE49-F238E27FC236}">
              <a16:creationId xmlns:a16="http://schemas.microsoft.com/office/drawing/2014/main" id="{EBE9ADB5-AFA6-48A8-8777-A4A000032C1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944" name="Text Box 576">
          <a:extLst>
            <a:ext uri="{FF2B5EF4-FFF2-40B4-BE49-F238E27FC236}">
              <a16:creationId xmlns:a16="http://schemas.microsoft.com/office/drawing/2014/main" id="{499D7BE0-2D3D-48D7-9700-49609468898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6"/>
    <xdr:sp macro="" textlink="">
      <xdr:nvSpPr>
        <xdr:cNvPr id="8945" name="Text Box 577">
          <a:extLst>
            <a:ext uri="{FF2B5EF4-FFF2-40B4-BE49-F238E27FC236}">
              <a16:creationId xmlns:a16="http://schemas.microsoft.com/office/drawing/2014/main" id="{89AAD153-8F83-475B-8615-A25A80791CE5}"/>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946" name="Text Box 578">
          <a:extLst>
            <a:ext uri="{FF2B5EF4-FFF2-40B4-BE49-F238E27FC236}">
              <a16:creationId xmlns:a16="http://schemas.microsoft.com/office/drawing/2014/main" id="{06CD1DDC-5ED9-456E-8F1A-80BF5F6B149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947" name="Text Box 579">
          <a:extLst>
            <a:ext uri="{FF2B5EF4-FFF2-40B4-BE49-F238E27FC236}">
              <a16:creationId xmlns:a16="http://schemas.microsoft.com/office/drawing/2014/main" id="{FF18B51F-1EC8-4C71-BBB6-1E898BB03798}"/>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6"/>
    <xdr:sp macro="" textlink="">
      <xdr:nvSpPr>
        <xdr:cNvPr id="8948" name="Text Box 580">
          <a:extLst>
            <a:ext uri="{FF2B5EF4-FFF2-40B4-BE49-F238E27FC236}">
              <a16:creationId xmlns:a16="http://schemas.microsoft.com/office/drawing/2014/main" id="{BDB15127-AAAC-4293-9F12-14567389DB0B}"/>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949" name="Text Box 581">
          <a:extLst>
            <a:ext uri="{FF2B5EF4-FFF2-40B4-BE49-F238E27FC236}">
              <a16:creationId xmlns:a16="http://schemas.microsoft.com/office/drawing/2014/main" id="{6355B31A-3D86-4857-9EC5-E61B53B7941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950" name="Text Box 582">
          <a:extLst>
            <a:ext uri="{FF2B5EF4-FFF2-40B4-BE49-F238E27FC236}">
              <a16:creationId xmlns:a16="http://schemas.microsoft.com/office/drawing/2014/main" id="{EB7B1708-4781-419F-B093-1796BF85E09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6"/>
    <xdr:sp macro="" textlink="">
      <xdr:nvSpPr>
        <xdr:cNvPr id="8951" name="Text Box 583">
          <a:extLst>
            <a:ext uri="{FF2B5EF4-FFF2-40B4-BE49-F238E27FC236}">
              <a16:creationId xmlns:a16="http://schemas.microsoft.com/office/drawing/2014/main" id="{DB8FAE00-E433-4CF3-B078-0EFEC172B40B}"/>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952" name="Text Box 584">
          <a:extLst>
            <a:ext uri="{FF2B5EF4-FFF2-40B4-BE49-F238E27FC236}">
              <a16:creationId xmlns:a16="http://schemas.microsoft.com/office/drawing/2014/main" id="{26DE76F1-8D1C-4181-B44A-9E49F9D981C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953" name="Text Box 585">
          <a:extLst>
            <a:ext uri="{FF2B5EF4-FFF2-40B4-BE49-F238E27FC236}">
              <a16:creationId xmlns:a16="http://schemas.microsoft.com/office/drawing/2014/main" id="{CFBFD851-0E12-460E-96AF-F41770DC1EC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6"/>
    <xdr:sp macro="" textlink="">
      <xdr:nvSpPr>
        <xdr:cNvPr id="8954" name="Text Box 586">
          <a:extLst>
            <a:ext uri="{FF2B5EF4-FFF2-40B4-BE49-F238E27FC236}">
              <a16:creationId xmlns:a16="http://schemas.microsoft.com/office/drawing/2014/main" id="{24159549-0DBC-4634-81F4-80F54007239B}"/>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6"/>
    <xdr:sp macro="" textlink="">
      <xdr:nvSpPr>
        <xdr:cNvPr id="8955" name="Text Box 587">
          <a:extLst>
            <a:ext uri="{FF2B5EF4-FFF2-40B4-BE49-F238E27FC236}">
              <a16:creationId xmlns:a16="http://schemas.microsoft.com/office/drawing/2014/main" id="{A701D235-B4F3-48EC-BC81-CD3B4BF3A459}"/>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956" name="Text Box 588">
          <a:extLst>
            <a:ext uri="{FF2B5EF4-FFF2-40B4-BE49-F238E27FC236}">
              <a16:creationId xmlns:a16="http://schemas.microsoft.com/office/drawing/2014/main" id="{CF9C7A70-975F-41E8-9905-9385895E079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957" name="Text Box 589">
          <a:extLst>
            <a:ext uri="{FF2B5EF4-FFF2-40B4-BE49-F238E27FC236}">
              <a16:creationId xmlns:a16="http://schemas.microsoft.com/office/drawing/2014/main" id="{07DD94D8-4DE4-4497-8E18-9F0813CA688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6"/>
    <xdr:sp macro="" textlink="">
      <xdr:nvSpPr>
        <xdr:cNvPr id="8958" name="Text Box 590">
          <a:extLst>
            <a:ext uri="{FF2B5EF4-FFF2-40B4-BE49-F238E27FC236}">
              <a16:creationId xmlns:a16="http://schemas.microsoft.com/office/drawing/2014/main" id="{3B37CE6A-9B83-432F-8CA8-CBD48EC7FDDB}"/>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959" name="Text Box 591">
          <a:extLst>
            <a:ext uri="{FF2B5EF4-FFF2-40B4-BE49-F238E27FC236}">
              <a16:creationId xmlns:a16="http://schemas.microsoft.com/office/drawing/2014/main" id="{51E499E8-2051-4E4C-9CEE-25667426F51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960" name="Text Box 592">
          <a:extLst>
            <a:ext uri="{FF2B5EF4-FFF2-40B4-BE49-F238E27FC236}">
              <a16:creationId xmlns:a16="http://schemas.microsoft.com/office/drawing/2014/main" id="{4C11A06B-195D-471C-9CB9-B454CB4AFEA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6"/>
    <xdr:sp macro="" textlink="">
      <xdr:nvSpPr>
        <xdr:cNvPr id="8961" name="Text Box 593">
          <a:extLst>
            <a:ext uri="{FF2B5EF4-FFF2-40B4-BE49-F238E27FC236}">
              <a16:creationId xmlns:a16="http://schemas.microsoft.com/office/drawing/2014/main" id="{6271C2E5-4E5D-469B-86EF-BC03BD326243}"/>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962" name="Text Box 594">
          <a:extLst>
            <a:ext uri="{FF2B5EF4-FFF2-40B4-BE49-F238E27FC236}">
              <a16:creationId xmlns:a16="http://schemas.microsoft.com/office/drawing/2014/main" id="{E02AE358-1877-4672-8D21-F4EA20FF198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963" name="Text Box 595">
          <a:extLst>
            <a:ext uri="{FF2B5EF4-FFF2-40B4-BE49-F238E27FC236}">
              <a16:creationId xmlns:a16="http://schemas.microsoft.com/office/drawing/2014/main" id="{61A9D2FA-C0CD-460F-A6FA-054A9EAC6B8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6"/>
    <xdr:sp macro="" textlink="">
      <xdr:nvSpPr>
        <xdr:cNvPr id="8964" name="Text Box 596">
          <a:extLst>
            <a:ext uri="{FF2B5EF4-FFF2-40B4-BE49-F238E27FC236}">
              <a16:creationId xmlns:a16="http://schemas.microsoft.com/office/drawing/2014/main" id="{51A29E0B-2AA7-482C-87DF-E98AC34965AB}"/>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6"/>
    <xdr:sp macro="" textlink="">
      <xdr:nvSpPr>
        <xdr:cNvPr id="8965" name="Text Box 597">
          <a:extLst>
            <a:ext uri="{FF2B5EF4-FFF2-40B4-BE49-F238E27FC236}">
              <a16:creationId xmlns:a16="http://schemas.microsoft.com/office/drawing/2014/main" id="{86308AB4-59ED-4D5E-B842-0EA914D61882}"/>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966" name="Text Box 598">
          <a:extLst>
            <a:ext uri="{FF2B5EF4-FFF2-40B4-BE49-F238E27FC236}">
              <a16:creationId xmlns:a16="http://schemas.microsoft.com/office/drawing/2014/main" id="{0620DA88-A995-466D-8FE0-B5B49AA4F17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967" name="Text Box 599">
          <a:extLst>
            <a:ext uri="{FF2B5EF4-FFF2-40B4-BE49-F238E27FC236}">
              <a16:creationId xmlns:a16="http://schemas.microsoft.com/office/drawing/2014/main" id="{DA749932-EEAB-4487-8B99-84E5C6923B0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6"/>
    <xdr:sp macro="" textlink="">
      <xdr:nvSpPr>
        <xdr:cNvPr id="8968" name="Text Box 600">
          <a:extLst>
            <a:ext uri="{FF2B5EF4-FFF2-40B4-BE49-F238E27FC236}">
              <a16:creationId xmlns:a16="http://schemas.microsoft.com/office/drawing/2014/main" id="{78D2AC6E-17DC-4862-BB1B-BDC87F05C97C}"/>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969" name="Text Box 601">
          <a:extLst>
            <a:ext uri="{FF2B5EF4-FFF2-40B4-BE49-F238E27FC236}">
              <a16:creationId xmlns:a16="http://schemas.microsoft.com/office/drawing/2014/main" id="{DA6B4614-3602-44B9-8D3B-6CDC385FE34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970" name="Text Box 602">
          <a:extLst>
            <a:ext uri="{FF2B5EF4-FFF2-40B4-BE49-F238E27FC236}">
              <a16:creationId xmlns:a16="http://schemas.microsoft.com/office/drawing/2014/main" id="{5E39AE49-A8B3-42B4-A678-5A2C476AA2B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6"/>
    <xdr:sp macro="" textlink="">
      <xdr:nvSpPr>
        <xdr:cNvPr id="8971" name="Text Box 603">
          <a:extLst>
            <a:ext uri="{FF2B5EF4-FFF2-40B4-BE49-F238E27FC236}">
              <a16:creationId xmlns:a16="http://schemas.microsoft.com/office/drawing/2014/main" id="{F5633062-ABA7-4AC1-A44D-5F59FE97CB27}"/>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972" name="Text Box 604">
          <a:extLst>
            <a:ext uri="{FF2B5EF4-FFF2-40B4-BE49-F238E27FC236}">
              <a16:creationId xmlns:a16="http://schemas.microsoft.com/office/drawing/2014/main" id="{0AE0AFF2-D091-4F5F-95D0-0BBBFB2FEB5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973" name="Text Box 605">
          <a:extLst>
            <a:ext uri="{FF2B5EF4-FFF2-40B4-BE49-F238E27FC236}">
              <a16:creationId xmlns:a16="http://schemas.microsoft.com/office/drawing/2014/main" id="{906A14EA-DD8A-4D80-AEA2-5F00FE8DEF6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6"/>
    <xdr:sp macro="" textlink="">
      <xdr:nvSpPr>
        <xdr:cNvPr id="8974" name="Text Box 606">
          <a:extLst>
            <a:ext uri="{FF2B5EF4-FFF2-40B4-BE49-F238E27FC236}">
              <a16:creationId xmlns:a16="http://schemas.microsoft.com/office/drawing/2014/main" id="{F7EA6C59-B8C4-4132-93D5-DDDB45AF6798}"/>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3"/>
    <xdr:sp macro="" textlink="">
      <xdr:nvSpPr>
        <xdr:cNvPr id="8975" name="Text Box 607">
          <a:extLst>
            <a:ext uri="{FF2B5EF4-FFF2-40B4-BE49-F238E27FC236}">
              <a16:creationId xmlns:a16="http://schemas.microsoft.com/office/drawing/2014/main" id="{A0F56B2A-0025-4BA4-A58A-270DB478C201}"/>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976" name="Text Box 608">
          <a:extLst>
            <a:ext uri="{FF2B5EF4-FFF2-40B4-BE49-F238E27FC236}">
              <a16:creationId xmlns:a16="http://schemas.microsoft.com/office/drawing/2014/main" id="{18D0D2BB-2DC5-4B7D-B17B-EBA7D219726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977" name="Text Box 609">
          <a:extLst>
            <a:ext uri="{FF2B5EF4-FFF2-40B4-BE49-F238E27FC236}">
              <a16:creationId xmlns:a16="http://schemas.microsoft.com/office/drawing/2014/main" id="{63495B98-08C6-4B8F-8928-020D262C310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3"/>
    <xdr:sp macro="" textlink="">
      <xdr:nvSpPr>
        <xdr:cNvPr id="8978" name="Text Box 610">
          <a:extLst>
            <a:ext uri="{FF2B5EF4-FFF2-40B4-BE49-F238E27FC236}">
              <a16:creationId xmlns:a16="http://schemas.microsoft.com/office/drawing/2014/main" id="{6AD7CC7E-7F5E-4CC0-A392-0058DAD41774}"/>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979" name="Text Box 611">
          <a:extLst>
            <a:ext uri="{FF2B5EF4-FFF2-40B4-BE49-F238E27FC236}">
              <a16:creationId xmlns:a16="http://schemas.microsoft.com/office/drawing/2014/main" id="{A92F9AC5-76F3-4534-AEEA-6FB4C07F241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980" name="Text Box 612">
          <a:extLst>
            <a:ext uri="{FF2B5EF4-FFF2-40B4-BE49-F238E27FC236}">
              <a16:creationId xmlns:a16="http://schemas.microsoft.com/office/drawing/2014/main" id="{39079BB0-907F-4DDF-A571-9207087B44F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3"/>
    <xdr:sp macro="" textlink="">
      <xdr:nvSpPr>
        <xdr:cNvPr id="8981" name="Text Box 613">
          <a:extLst>
            <a:ext uri="{FF2B5EF4-FFF2-40B4-BE49-F238E27FC236}">
              <a16:creationId xmlns:a16="http://schemas.microsoft.com/office/drawing/2014/main" id="{51D272B3-0D82-4068-A0A0-AED88EED932F}"/>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982" name="Text Box 614">
          <a:extLst>
            <a:ext uri="{FF2B5EF4-FFF2-40B4-BE49-F238E27FC236}">
              <a16:creationId xmlns:a16="http://schemas.microsoft.com/office/drawing/2014/main" id="{58E9D711-AEDE-46D1-825C-17F6F883DD7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983" name="Text Box 615">
          <a:extLst>
            <a:ext uri="{FF2B5EF4-FFF2-40B4-BE49-F238E27FC236}">
              <a16:creationId xmlns:a16="http://schemas.microsoft.com/office/drawing/2014/main" id="{3B6AB625-A611-467F-B490-F38FB6E4870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3"/>
    <xdr:sp macro="" textlink="">
      <xdr:nvSpPr>
        <xdr:cNvPr id="8984" name="Text Box 616">
          <a:extLst>
            <a:ext uri="{FF2B5EF4-FFF2-40B4-BE49-F238E27FC236}">
              <a16:creationId xmlns:a16="http://schemas.microsoft.com/office/drawing/2014/main" id="{12A3A861-D9CA-47CD-A313-8AC51A974554}"/>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985" name="Text Box 617">
          <a:extLst>
            <a:ext uri="{FF2B5EF4-FFF2-40B4-BE49-F238E27FC236}">
              <a16:creationId xmlns:a16="http://schemas.microsoft.com/office/drawing/2014/main" id="{E25C2197-1CA0-4796-95FA-0CC89B0D08C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986" name="Text Box 618">
          <a:extLst>
            <a:ext uri="{FF2B5EF4-FFF2-40B4-BE49-F238E27FC236}">
              <a16:creationId xmlns:a16="http://schemas.microsoft.com/office/drawing/2014/main" id="{259DADDB-1B34-4942-B0A5-CC37C119127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3"/>
    <xdr:sp macro="" textlink="">
      <xdr:nvSpPr>
        <xdr:cNvPr id="8987" name="Text Box 619">
          <a:extLst>
            <a:ext uri="{FF2B5EF4-FFF2-40B4-BE49-F238E27FC236}">
              <a16:creationId xmlns:a16="http://schemas.microsoft.com/office/drawing/2014/main" id="{D71F0608-8216-4FDF-A352-73D7244629C8}"/>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988" name="Text Box 620">
          <a:extLst>
            <a:ext uri="{FF2B5EF4-FFF2-40B4-BE49-F238E27FC236}">
              <a16:creationId xmlns:a16="http://schemas.microsoft.com/office/drawing/2014/main" id="{73C10540-6631-4A13-BE35-ECCA18FD18E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989" name="Text Box 621">
          <a:extLst>
            <a:ext uri="{FF2B5EF4-FFF2-40B4-BE49-F238E27FC236}">
              <a16:creationId xmlns:a16="http://schemas.microsoft.com/office/drawing/2014/main" id="{368033DB-8177-497C-AA70-B51AC5E77F0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3"/>
    <xdr:sp macro="" textlink="">
      <xdr:nvSpPr>
        <xdr:cNvPr id="8990" name="Text Box 622">
          <a:extLst>
            <a:ext uri="{FF2B5EF4-FFF2-40B4-BE49-F238E27FC236}">
              <a16:creationId xmlns:a16="http://schemas.microsoft.com/office/drawing/2014/main" id="{7B72A69B-EC9C-403A-B745-593034D93097}"/>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3"/>
    <xdr:sp macro="" textlink="">
      <xdr:nvSpPr>
        <xdr:cNvPr id="8991" name="Text Box 623">
          <a:extLst>
            <a:ext uri="{FF2B5EF4-FFF2-40B4-BE49-F238E27FC236}">
              <a16:creationId xmlns:a16="http://schemas.microsoft.com/office/drawing/2014/main" id="{F929B7BE-B5EE-4C07-A422-244DFC11410B}"/>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992" name="Text Box 624">
          <a:extLst>
            <a:ext uri="{FF2B5EF4-FFF2-40B4-BE49-F238E27FC236}">
              <a16:creationId xmlns:a16="http://schemas.microsoft.com/office/drawing/2014/main" id="{3A4CE02C-2229-4FBA-A370-35463C6AC45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993" name="Text Box 625">
          <a:extLst>
            <a:ext uri="{FF2B5EF4-FFF2-40B4-BE49-F238E27FC236}">
              <a16:creationId xmlns:a16="http://schemas.microsoft.com/office/drawing/2014/main" id="{7384199B-9A3E-4D40-8F3A-AAAB12A10EC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3"/>
    <xdr:sp macro="" textlink="">
      <xdr:nvSpPr>
        <xdr:cNvPr id="8994" name="Text Box 626">
          <a:extLst>
            <a:ext uri="{FF2B5EF4-FFF2-40B4-BE49-F238E27FC236}">
              <a16:creationId xmlns:a16="http://schemas.microsoft.com/office/drawing/2014/main" id="{F51CAF92-D730-4CD5-A04F-1CEFC67B1414}"/>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995" name="Text Box 627">
          <a:extLst>
            <a:ext uri="{FF2B5EF4-FFF2-40B4-BE49-F238E27FC236}">
              <a16:creationId xmlns:a16="http://schemas.microsoft.com/office/drawing/2014/main" id="{9408DC32-F626-4B5A-B63E-406A808846F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996" name="Text Box 628">
          <a:extLst>
            <a:ext uri="{FF2B5EF4-FFF2-40B4-BE49-F238E27FC236}">
              <a16:creationId xmlns:a16="http://schemas.microsoft.com/office/drawing/2014/main" id="{40D23CF7-4FAF-477E-8557-7A4FE2D7D9E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3"/>
    <xdr:sp macro="" textlink="">
      <xdr:nvSpPr>
        <xdr:cNvPr id="8997" name="Text Box 629">
          <a:extLst>
            <a:ext uri="{FF2B5EF4-FFF2-40B4-BE49-F238E27FC236}">
              <a16:creationId xmlns:a16="http://schemas.microsoft.com/office/drawing/2014/main" id="{C164EB55-FA82-4954-B33D-6413A3F55887}"/>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998" name="Text Box 630">
          <a:extLst>
            <a:ext uri="{FF2B5EF4-FFF2-40B4-BE49-F238E27FC236}">
              <a16:creationId xmlns:a16="http://schemas.microsoft.com/office/drawing/2014/main" id="{60186B01-AA5C-4364-8D1D-36EB0B15A9F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8999" name="Text Box 631">
          <a:extLst>
            <a:ext uri="{FF2B5EF4-FFF2-40B4-BE49-F238E27FC236}">
              <a16:creationId xmlns:a16="http://schemas.microsoft.com/office/drawing/2014/main" id="{BB1D99CC-BD2B-4C16-A4B9-3D1AD8311BF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3"/>
    <xdr:sp macro="" textlink="">
      <xdr:nvSpPr>
        <xdr:cNvPr id="9000" name="Text Box 632">
          <a:extLst>
            <a:ext uri="{FF2B5EF4-FFF2-40B4-BE49-F238E27FC236}">
              <a16:creationId xmlns:a16="http://schemas.microsoft.com/office/drawing/2014/main" id="{82F49CBD-7B24-4C80-87AC-F13AF13F49D7}"/>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3"/>
    <xdr:sp macro="" textlink="">
      <xdr:nvSpPr>
        <xdr:cNvPr id="9001" name="Text Box 633">
          <a:extLst>
            <a:ext uri="{FF2B5EF4-FFF2-40B4-BE49-F238E27FC236}">
              <a16:creationId xmlns:a16="http://schemas.microsoft.com/office/drawing/2014/main" id="{8C9A3369-D16E-4AB9-B798-C6B096E7567B}"/>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9002" name="Text Box 634">
          <a:extLst>
            <a:ext uri="{FF2B5EF4-FFF2-40B4-BE49-F238E27FC236}">
              <a16:creationId xmlns:a16="http://schemas.microsoft.com/office/drawing/2014/main" id="{C1D8D0FC-DB65-4E92-9109-53BBA76F7EB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9003" name="Text Box 635">
          <a:extLst>
            <a:ext uri="{FF2B5EF4-FFF2-40B4-BE49-F238E27FC236}">
              <a16:creationId xmlns:a16="http://schemas.microsoft.com/office/drawing/2014/main" id="{A338AC1D-BF27-4904-AE8D-54DF6497532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3"/>
    <xdr:sp macro="" textlink="">
      <xdr:nvSpPr>
        <xdr:cNvPr id="9004" name="Text Box 636">
          <a:extLst>
            <a:ext uri="{FF2B5EF4-FFF2-40B4-BE49-F238E27FC236}">
              <a16:creationId xmlns:a16="http://schemas.microsoft.com/office/drawing/2014/main" id="{E2D0A889-AD34-49CF-8EFC-FD8FCCF96AE5}"/>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9005" name="Text Box 637">
          <a:extLst>
            <a:ext uri="{FF2B5EF4-FFF2-40B4-BE49-F238E27FC236}">
              <a16:creationId xmlns:a16="http://schemas.microsoft.com/office/drawing/2014/main" id="{E862D1BB-AA6D-4A20-A118-4874505D6F8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9006" name="Text Box 638">
          <a:extLst>
            <a:ext uri="{FF2B5EF4-FFF2-40B4-BE49-F238E27FC236}">
              <a16:creationId xmlns:a16="http://schemas.microsoft.com/office/drawing/2014/main" id="{05867605-A47F-4E33-889E-10F7D020F6E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3"/>
    <xdr:sp macro="" textlink="">
      <xdr:nvSpPr>
        <xdr:cNvPr id="9007" name="Text Box 639">
          <a:extLst>
            <a:ext uri="{FF2B5EF4-FFF2-40B4-BE49-F238E27FC236}">
              <a16:creationId xmlns:a16="http://schemas.microsoft.com/office/drawing/2014/main" id="{70C9F456-FCB7-4997-952D-81B379CF29C1}"/>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9008" name="Text Box 640">
          <a:extLst>
            <a:ext uri="{FF2B5EF4-FFF2-40B4-BE49-F238E27FC236}">
              <a16:creationId xmlns:a16="http://schemas.microsoft.com/office/drawing/2014/main" id="{3EE6EC42-C7E4-4EFC-A508-76CDC7DC6F1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9009" name="Text Box 641">
          <a:extLst>
            <a:ext uri="{FF2B5EF4-FFF2-40B4-BE49-F238E27FC236}">
              <a16:creationId xmlns:a16="http://schemas.microsoft.com/office/drawing/2014/main" id="{EE2C6D81-4BE4-4EA5-9FB4-F71D8E226A6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3"/>
    <xdr:sp macro="" textlink="">
      <xdr:nvSpPr>
        <xdr:cNvPr id="9010" name="Text Box 642">
          <a:extLst>
            <a:ext uri="{FF2B5EF4-FFF2-40B4-BE49-F238E27FC236}">
              <a16:creationId xmlns:a16="http://schemas.microsoft.com/office/drawing/2014/main" id="{C9F4BE00-1E23-4447-890A-32E832176041}"/>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9011" name="Text Box 643">
          <a:extLst>
            <a:ext uri="{FF2B5EF4-FFF2-40B4-BE49-F238E27FC236}">
              <a16:creationId xmlns:a16="http://schemas.microsoft.com/office/drawing/2014/main" id="{4AB3C9C9-7B83-4D4A-8C5B-C6CFB656A0D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9012" name="Text Box 644">
          <a:extLst>
            <a:ext uri="{FF2B5EF4-FFF2-40B4-BE49-F238E27FC236}">
              <a16:creationId xmlns:a16="http://schemas.microsoft.com/office/drawing/2014/main" id="{D35EC286-7C96-4E72-A9B1-3097B908C61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6"/>
    <xdr:sp macro="" textlink="">
      <xdr:nvSpPr>
        <xdr:cNvPr id="9013" name="Text Box 645">
          <a:extLst>
            <a:ext uri="{FF2B5EF4-FFF2-40B4-BE49-F238E27FC236}">
              <a16:creationId xmlns:a16="http://schemas.microsoft.com/office/drawing/2014/main" id="{C4AF6E75-68E0-4121-B1EC-E6F155BD07A3}"/>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9014" name="Text Box 646">
          <a:extLst>
            <a:ext uri="{FF2B5EF4-FFF2-40B4-BE49-F238E27FC236}">
              <a16:creationId xmlns:a16="http://schemas.microsoft.com/office/drawing/2014/main" id="{C9CDC20E-449D-471A-A4A7-4563D4979D58}"/>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9015" name="Text Box 647">
          <a:extLst>
            <a:ext uri="{FF2B5EF4-FFF2-40B4-BE49-F238E27FC236}">
              <a16:creationId xmlns:a16="http://schemas.microsoft.com/office/drawing/2014/main" id="{32620C86-59D7-47DE-8E94-CF0114F17B38}"/>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6"/>
    <xdr:sp macro="" textlink="">
      <xdr:nvSpPr>
        <xdr:cNvPr id="9016" name="Text Box 648">
          <a:extLst>
            <a:ext uri="{FF2B5EF4-FFF2-40B4-BE49-F238E27FC236}">
              <a16:creationId xmlns:a16="http://schemas.microsoft.com/office/drawing/2014/main" id="{7FE3CBA3-0DA1-48C1-A494-134404B2CEAF}"/>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9017" name="Text Box 649">
          <a:extLst>
            <a:ext uri="{FF2B5EF4-FFF2-40B4-BE49-F238E27FC236}">
              <a16:creationId xmlns:a16="http://schemas.microsoft.com/office/drawing/2014/main" id="{3EBB924F-418E-4F34-B6A5-59FB67B60B6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9018" name="Text Box 650">
          <a:extLst>
            <a:ext uri="{FF2B5EF4-FFF2-40B4-BE49-F238E27FC236}">
              <a16:creationId xmlns:a16="http://schemas.microsoft.com/office/drawing/2014/main" id="{B3F704A1-EDCE-4902-BE31-8EAD9D6608A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6"/>
    <xdr:sp macro="" textlink="">
      <xdr:nvSpPr>
        <xdr:cNvPr id="9019" name="Text Box 651">
          <a:extLst>
            <a:ext uri="{FF2B5EF4-FFF2-40B4-BE49-F238E27FC236}">
              <a16:creationId xmlns:a16="http://schemas.microsoft.com/office/drawing/2014/main" id="{8A65BEBB-3387-4C26-BCF2-E0594AA18D96}"/>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6"/>
    <xdr:sp macro="" textlink="">
      <xdr:nvSpPr>
        <xdr:cNvPr id="9020" name="Text Box 652">
          <a:extLst>
            <a:ext uri="{FF2B5EF4-FFF2-40B4-BE49-F238E27FC236}">
              <a16:creationId xmlns:a16="http://schemas.microsoft.com/office/drawing/2014/main" id="{5BA5CA86-0903-4460-A510-1017E7D749F2}"/>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9021" name="Text Box 653">
          <a:extLst>
            <a:ext uri="{FF2B5EF4-FFF2-40B4-BE49-F238E27FC236}">
              <a16:creationId xmlns:a16="http://schemas.microsoft.com/office/drawing/2014/main" id="{C696B2B4-136A-4FC5-B88F-E8D71873C9E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9022" name="Text Box 654">
          <a:extLst>
            <a:ext uri="{FF2B5EF4-FFF2-40B4-BE49-F238E27FC236}">
              <a16:creationId xmlns:a16="http://schemas.microsoft.com/office/drawing/2014/main" id="{CE5AFC2D-428A-4D1D-A7A5-BB1C829BE0B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6"/>
    <xdr:sp macro="" textlink="">
      <xdr:nvSpPr>
        <xdr:cNvPr id="9023" name="Text Box 655">
          <a:extLst>
            <a:ext uri="{FF2B5EF4-FFF2-40B4-BE49-F238E27FC236}">
              <a16:creationId xmlns:a16="http://schemas.microsoft.com/office/drawing/2014/main" id="{609DC5A1-7FFC-4477-96BC-67D7E6C3009A}"/>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9024" name="Text Box 656">
          <a:extLst>
            <a:ext uri="{FF2B5EF4-FFF2-40B4-BE49-F238E27FC236}">
              <a16:creationId xmlns:a16="http://schemas.microsoft.com/office/drawing/2014/main" id="{90700854-8077-437E-AD01-1FCCB4B1827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9025" name="Text Box 657">
          <a:extLst>
            <a:ext uri="{FF2B5EF4-FFF2-40B4-BE49-F238E27FC236}">
              <a16:creationId xmlns:a16="http://schemas.microsoft.com/office/drawing/2014/main" id="{785D0000-469F-41C5-9C5A-B3653360420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6"/>
    <xdr:sp macro="" textlink="">
      <xdr:nvSpPr>
        <xdr:cNvPr id="9026" name="Text Box 658">
          <a:extLst>
            <a:ext uri="{FF2B5EF4-FFF2-40B4-BE49-F238E27FC236}">
              <a16:creationId xmlns:a16="http://schemas.microsoft.com/office/drawing/2014/main" id="{48477193-703E-4880-9694-2E4183FCDC35}"/>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9027" name="Text Box 659">
          <a:extLst>
            <a:ext uri="{FF2B5EF4-FFF2-40B4-BE49-F238E27FC236}">
              <a16:creationId xmlns:a16="http://schemas.microsoft.com/office/drawing/2014/main" id="{83CE0367-AD1D-4A46-BE93-761131BFE7C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9028" name="Text Box 660">
          <a:extLst>
            <a:ext uri="{FF2B5EF4-FFF2-40B4-BE49-F238E27FC236}">
              <a16:creationId xmlns:a16="http://schemas.microsoft.com/office/drawing/2014/main" id="{AD7C81F7-C34B-44D7-B686-FA38CE8330B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6"/>
    <xdr:sp macro="" textlink="">
      <xdr:nvSpPr>
        <xdr:cNvPr id="9029" name="Text Box 661">
          <a:extLst>
            <a:ext uri="{FF2B5EF4-FFF2-40B4-BE49-F238E27FC236}">
              <a16:creationId xmlns:a16="http://schemas.microsoft.com/office/drawing/2014/main" id="{00CC3960-E883-40FF-891E-5E322F9C16CE}"/>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9030" name="Text Box 662">
          <a:extLst>
            <a:ext uri="{FF2B5EF4-FFF2-40B4-BE49-F238E27FC236}">
              <a16:creationId xmlns:a16="http://schemas.microsoft.com/office/drawing/2014/main" id="{3477205C-2764-4C48-98D8-C6CA8AB1348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9031" name="Text Box 663">
          <a:extLst>
            <a:ext uri="{FF2B5EF4-FFF2-40B4-BE49-F238E27FC236}">
              <a16:creationId xmlns:a16="http://schemas.microsoft.com/office/drawing/2014/main" id="{5CDBC990-461A-46E3-91E3-662591DC75D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4"/>
    <xdr:sp macro="" textlink="">
      <xdr:nvSpPr>
        <xdr:cNvPr id="9032" name="Text Box 664">
          <a:extLst>
            <a:ext uri="{FF2B5EF4-FFF2-40B4-BE49-F238E27FC236}">
              <a16:creationId xmlns:a16="http://schemas.microsoft.com/office/drawing/2014/main" id="{B2835862-AA99-44FA-844E-3BCE894E4E5F}"/>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9033" name="Text Box 665">
          <a:extLst>
            <a:ext uri="{FF2B5EF4-FFF2-40B4-BE49-F238E27FC236}">
              <a16:creationId xmlns:a16="http://schemas.microsoft.com/office/drawing/2014/main" id="{B3017A81-6377-4152-B343-9BDAB947644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9034" name="Text Box 666">
          <a:extLst>
            <a:ext uri="{FF2B5EF4-FFF2-40B4-BE49-F238E27FC236}">
              <a16:creationId xmlns:a16="http://schemas.microsoft.com/office/drawing/2014/main" id="{C61F1B28-8F22-4EF6-8945-231CD7869BB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4"/>
    <xdr:sp macro="" textlink="">
      <xdr:nvSpPr>
        <xdr:cNvPr id="9035" name="Text Box 667">
          <a:extLst>
            <a:ext uri="{FF2B5EF4-FFF2-40B4-BE49-F238E27FC236}">
              <a16:creationId xmlns:a16="http://schemas.microsoft.com/office/drawing/2014/main" id="{B77CA53E-F468-421F-AF36-34CFCE708F3B}"/>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9036" name="Text Box 668">
          <a:extLst>
            <a:ext uri="{FF2B5EF4-FFF2-40B4-BE49-F238E27FC236}">
              <a16:creationId xmlns:a16="http://schemas.microsoft.com/office/drawing/2014/main" id="{CAA86D97-B854-4384-AF42-D59626C6CBF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9037" name="Text Box 669">
          <a:extLst>
            <a:ext uri="{FF2B5EF4-FFF2-40B4-BE49-F238E27FC236}">
              <a16:creationId xmlns:a16="http://schemas.microsoft.com/office/drawing/2014/main" id="{56807B9D-6AF3-4594-B511-12ABE83D3CF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4"/>
    <xdr:sp macro="" textlink="">
      <xdr:nvSpPr>
        <xdr:cNvPr id="9038" name="Text Box 670">
          <a:extLst>
            <a:ext uri="{FF2B5EF4-FFF2-40B4-BE49-F238E27FC236}">
              <a16:creationId xmlns:a16="http://schemas.microsoft.com/office/drawing/2014/main" id="{6D71E9E6-7C36-42C4-BF34-7C996B07C030}"/>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4"/>
    <xdr:sp macro="" textlink="">
      <xdr:nvSpPr>
        <xdr:cNvPr id="9039" name="Text Box 671">
          <a:extLst>
            <a:ext uri="{FF2B5EF4-FFF2-40B4-BE49-F238E27FC236}">
              <a16:creationId xmlns:a16="http://schemas.microsoft.com/office/drawing/2014/main" id="{56C17B14-5930-4571-B2CE-28FB8011AE14}"/>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9040" name="Text Box 672">
          <a:extLst>
            <a:ext uri="{FF2B5EF4-FFF2-40B4-BE49-F238E27FC236}">
              <a16:creationId xmlns:a16="http://schemas.microsoft.com/office/drawing/2014/main" id="{66C7A70E-C771-42E9-B221-68510D8BAC9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9041" name="Text Box 673">
          <a:extLst>
            <a:ext uri="{FF2B5EF4-FFF2-40B4-BE49-F238E27FC236}">
              <a16:creationId xmlns:a16="http://schemas.microsoft.com/office/drawing/2014/main" id="{D1166C65-F78D-4BF1-BC59-587E5325BE3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4"/>
    <xdr:sp macro="" textlink="">
      <xdr:nvSpPr>
        <xdr:cNvPr id="9042" name="Text Box 674">
          <a:extLst>
            <a:ext uri="{FF2B5EF4-FFF2-40B4-BE49-F238E27FC236}">
              <a16:creationId xmlns:a16="http://schemas.microsoft.com/office/drawing/2014/main" id="{C76B4FE0-A9BF-4049-957F-E990FAEA01F8}"/>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9043" name="Text Box 675">
          <a:extLst>
            <a:ext uri="{FF2B5EF4-FFF2-40B4-BE49-F238E27FC236}">
              <a16:creationId xmlns:a16="http://schemas.microsoft.com/office/drawing/2014/main" id="{94597592-2815-48B9-A4B5-4EBC1C32ABD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9044" name="Text Box 676">
          <a:extLst>
            <a:ext uri="{FF2B5EF4-FFF2-40B4-BE49-F238E27FC236}">
              <a16:creationId xmlns:a16="http://schemas.microsoft.com/office/drawing/2014/main" id="{1590EBCB-105D-48C8-A806-7E47521BE46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4"/>
    <xdr:sp macro="" textlink="">
      <xdr:nvSpPr>
        <xdr:cNvPr id="9045" name="Text Box 677">
          <a:extLst>
            <a:ext uri="{FF2B5EF4-FFF2-40B4-BE49-F238E27FC236}">
              <a16:creationId xmlns:a16="http://schemas.microsoft.com/office/drawing/2014/main" id="{EE0E3D60-DF6E-4822-B865-5E13699B0872}"/>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9046" name="Text Box 678">
          <a:extLst>
            <a:ext uri="{FF2B5EF4-FFF2-40B4-BE49-F238E27FC236}">
              <a16:creationId xmlns:a16="http://schemas.microsoft.com/office/drawing/2014/main" id="{4869C788-730B-4F1B-9F14-9B47D9869C4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9047" name="Text Box 679">
          <a:extLst>
            <a:ext uri="{FF2B5EF4-FFF2-40B4-BE49-F238E27FC236}">
              <a16:creationId xmlns:a16="http://schemas.microsoft.com/office/drawing/2014/main" id="{EBC35C26-0622-4239-B180-4F3C6BE5EFD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4"/>
    <xdr:sp macro="" textlink="">
      <xdr:nvSpPr>
        <xdr:cNvPr id="9048" name="Text Box 680">
          <a:extLst>
            <a:ext uri="{FF2B5EF4-FFF2-40B4-BE49-F238E27FC236}">
              <a16:creationId xmlns:a16="http://schemas.microsoft.com/office/drawing/2014/main" id="{D9B0BC62-76B4-4D27-9BE7-745319EBAD49}"/>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9049" name="Text Box 681">
          <a:extLst>
            <a:ext uri="{FF2B5EF4-FFF2-40B4-BE49-F238E27FC236}">
              <a16:creationId xmlns:a16="http://schemas.microsoft.com/office/drawing/2014/main" id="{5AFB5A41-A2A7-4EDB-8E50-27422AA6753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9050" name="Text Box 682">
          <a:extLst>
            <a:ext uri="{FF2B5EF4-FFF2-40B4-BE49-F238E27FC236}">
              <a16:creationId xmlns:a16="http://schemas.microsoft.com/office/drawing/2014/main" id="{4EA3CF0C-0704-4A93-B30D-99132417B21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5"/>
    <xdr:sp macro="" textlink="">
      <xdr:nvSpPr>
        <xdr:cNvPr id="9051" name="Text Box 683">
          <a:extLst>
            <a:ext uri="{FF2B5EF4-FFF2-40B4-BE49-F238E27FC236}">
              <a16:creationId xmlns:a16="http://schemas.microsoft.com/office/drawing/2014/main" id="{468D89B0-85E0-47BF-9879-282DEE78AA66}"/>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9052" name="Text Box 684">
          <a:extLst>
            <a:ext uri="{FF2B5EF4-FFF2-40B4-BE49-F238E27FC236}">
              <a16:creationId xmlns:a16="http://schemas.microsoft.com/office/drawing/2014/main" id="{B31E4657-37E1-425B-8077-4930BA255A9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9053" name="Text Box 685">
          <a:extLst>
            <a:ext uri="{FF2B5EF4-FFF2-40B4-BE49-F238E27FC236}">
              <a16:creationId xmlns:a16="http://schemas.microsoft.com/office/drawing/2014/main" id="{92FEB81B-FB98-4EAC-9FF5-9DCC315B487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5"/>
    <xdr:sp macro="" textlink="">
      <xdr:nvSpPr>
        <xdr:cNvPr id="9054" name="Text Box 686">
          <a:extLst>
            <a:ext uri="{FF2B5EF4-FFF2-40B4-BE49-F238E27FC236}">
              <a16:creationId xmlns:a16="http://schemas.microsoft.com/office/drawing/2014/main" id="{712580EE-7B6D-41BB-8A90-240A3933AAFA}"/>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9055" name="Text Box 687">
          <a:extLst>
            <a:ext uri="{FF2B5EF4-FFF2-40B4-BE49-F238E27FC236}">
              <a16:creationId xmlns:a16="http://schemas.microsoft.com/office/drawing/2014/main" id="{F3D37368-F036-4780-BF26-D7AA9066682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9056" name="Text Box 688">
          <a:extLst>
            <a:ext uri="{FF2B5EF4-FFF2-40B4-BE49-F238E27FC236}">
              <a16:creationId xmlns:a16="http://schemas.microsoft.com/office/drawing/2014/main" id="{05D49DF6-AB01-4FB9-8A2A-C8D83EBA243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5"/>
    <xdr:sp macro="" textlink="">
      <xdr:nvSpPr>
        <xdr:cNvPr id="9057" name="Text Box 689">
          <a:extLst>
            <a:ext uri="{FF2B5EF4-FFF2-40B4-BE49-F238E27FC236}">
              <a16:creationId xmlns:a16="http://schemas.microsoft.com/office/drawing/2014/main" id="{2E7E2DFD-12D2-4D94-B5E3-7B04D3CD724E}"/>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5"/>
    <xdr:sp macro="" textlink="">
      <xdr:nvSpPr>
        <xdr:cNvPr id="9058" name="Text Box 690">
          <a:extLst>
            <a:ext uri="{FF2B5EF4-FFF2-40B4-BE49-F238E27FC236}">
              <a16:creationId xmlns:a16="http://schemas.microsoft.com/office/drawing/2014/main" id="{5A0C913F-E157-4482-98F7-78066A61FB9F}"/>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9059" name="Text Box 691">
          <a:extLst>
            <a:ext uri="{FF2B5EF4-FFF2-40B4-BE49-F238E27FC236}">
              <a16:creationId xmlns:a16="http://schemas.microsoft.com/office/drawing/2014/main" id="{401092BD-B449-4F06-8DE1-61CD1A8C9C2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9060" name="Text Box 692">
          <a:extLst>
            <a:ext uri="{FF2B5EF4-FFF2-40B4-BE49-F238E27FC236}">
              <a16:creationId xmlns:a16="http://schemas.microsoft.com/office/drawing/2014/main" id="{627E5285-36AE-4D14-A076-6386D16C49D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5"/>
    <xdr:sp macro="" textlink="">
      <xdr:nvSpPr>
        <xdr:cNvPr id="9061" name="Text Box 693">
          <a:extLst>
            <a:ext uri="{FF2B5EF4-FFF2-40B4-BE49-F238E27FC236}">
              <a16:creationId xmlns:a16="http://schemas.microsoft.com/office/drawing/2014/main" id="{F2E143DA-6E1A-4458-BA3B-65901C8EE45E}"/>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9062" name="Text Box 694">
          <a:extLst>
            <a:ext uri="{FF2B5EF4-FFF2-40B4-BE49-F238E27FC236}">
              <a16:creationId xmlns:a16="http://schemas.microsoft.com/office/drawing/2014/main" id="{ADDDB97B-DB97-43F4-9A65-19A24770AF6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9063" name="Text Box 695">
          <a:extLst>
            <a:ext uri="{FF2B5EF4-FFF2-40B4-BE49-F238E27FC236}">
              <a16:creationId xmlns:a16="http://schemas.microsoft.com/office/drawing/2014/main" id="{4083CF64-9E86-4BE6-AC6D-16B902FF6E0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5"/>
    <xdr:sp macro="" textlink="">
      <xdr:nvSpPr>
        <xdr:cNvPr id="9064" name="Text Box 696">
          <a:extLst>
            <a:ext uri="{FF2B5EF4-FFF2-40B4-BE49-F238E27FC236}">
              <a16:creationId xmlns:a16="http://schemas.microsoft.com/office/drawing/2014/main" id="{63C6ECE6-4802-4110-A910-A883327550AB}"/>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9065" name="Text Box 697">
          <a:extLst>
            <a:ext uri="{FF2B5EF4-FFF2-40B4-BE49-F238E27FC236}">
              <a16:creationId xmlns:a16="http://schemas.microsoft.com/office/drawing/2014/main" id="{1A142958-466C-44AB-913F-417B73E015E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9066" name="Text Box 698">
          <a:extLst>
            <a:ext uri="{FF2B5EF4-FFF2-40B4-BE49-F238E27FC236}">
              <a16:creationId xmlns:a16="http://schemas.microsoft.com/office/drawing/2014/main" id="{7066F946-FE27-4C6B-B1E6-4B512CEA57F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5"/>
    <xdr:sp macro="" textlink="">
      <xdr:nvSpPr>
        <xdr:cNvPr id="9067" name="Text Box 699">
          <a:extLst>
            <a:ext uri="{FF2B5EF4-FFF2-40B4-BE49-F238E27FC236}">
              <a16:creationId xmlns:a16="http://schemas.microsoft.com/office/drawing/2014/main" id="{893BB59C-F1CB-4C2E-97FB-084405C72115}"/>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6"/>
    <xdr:sp macro="" textlink="">
      <xdr:nvSpPr>
        <xdr:cNvPr id="9068" name="Text Box 700">
          <a:extLst>
            <a:ext uri="{FF2B5EF4-FFF2-40B4-BE49-F238E27FC236}">
              <a16:creationId xmlns:a16="http://schemas.microsoft.com/office/drawing/2014/main" id="{1BFDD2F6-7679-49B9-AD21-CC887DBC1DB8}"/>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9069" name="Text Box 701">
          <a:extLst>
            <a:ext uri="{FF2B5EF4-FFF2-40B4-BE49-F238E27FC236}">
              <a16:creationId xmlns:a16="http://schemas.microsoft.com/office/drawing/2014/main" id="{63AC56A3-A83F-453F-92CB-D7B7723FA62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9070" name="Text Box 702">
          <a:extLst>
            <a:ext uri="{FF2B5EF4-FFF2-40B4-BE49-F238E27FC236}">
              <a16:creationId xmlns:a16="http://schemas.microsoft.com/office/drawing/2014/main" id="{32CA767C-2F2A-4018-87A0-973B6A48BFF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6"/>
    <xdr:sp macro="" textlink="">
      <xdr:nvSpPr>
        <xdr:cNvPr id="9071" name="Text Box 703">
          <a:extLst>
            <a:ext uri="{FF2B5EF4-FFF2-40B4-BE49-F238E27FC236}">
              <a16:creationId xmlns:a16="http://schemas.microsoft.com/office/drawing/2014/main" id="{1CC65DBA-8B1D-4671-8A0A-705E69FAFD5B}"/>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9072" name="Text Box 704">
          <a:extLst>
            <a:ext uri="{FF2B5EF4-FFF2-40B4-BE49-F238E27FC236}">
              <a16:creationId xmlns:a16="http://schemas.microsoft.com/office/drawing/2014/main" id="{89191D4E-987F-4BEE-932A-DAB83A20111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9073" name="Text Box 705">
          <a:extLst>
            <a:ext uri="{FF2B5EF4-FFF2-40B4-BE49-F238E27FC236}">
              <a16:creationId xmlns:a16="http://schemas.microsoft.com/office/drawing/2014/main" id="{6F62D0CD-2504-4BEA-ACF0-EDFCADDBAF7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6"/>
    <xdr:sp macro="" textlink="">
      <xdr:nvSpPr>
        <xdr:cNvPr id="9074" name="Text Box 706">
          <a:extLst>
            <a:ext uri="{FF2B5EF4-FFF2-40B4-BE49-F238E27FC236}">
              <a16:creationId xmlns:a16="http://schemas.microsoft.com/office/drawing/2014/main" id="{12D850DE-2038-48A3-AE07-57766EBF4840}"/>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6"/>
    <xdr:sp macro="" textlink="">
      <xdr:nvSpPr>
        <xdr:cNvPr id="9075" name="Text Box 707">
          <a:extLst>
            <a:ext uri="{FF2B5EF4-FFF2-40B4-BE49-F238E27FC236}">
              <a16:creationId xmlns:a16="http://schemas.microsoft.com/office/drawing/2014/main" id="{4409E4DE-03A1-4818-94A2-28DD09771959}"/>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9076" name="Text Box 708">
          <a:extLst>
            <a:ext uri="{FF2B5EF4-FFF2-40B4-BE49-F238E27FC236}">
              <a16:creationId xmlns:a16="http://schemas.microsoft.com/office/drawing/2014/main" id="{AB8EC5BD-1305-4BDE-B2D7-3F4345F0A72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9077" name="Text Box 709">
          <a:extLst>
            <a:ext uri="{FF2B5EF4-FFF2-40B4-BE49-F238E27FC236}">
              <a16:creationId xmlns:a16="http://schemas.microsoft.com/office/drawing/2014/main" id="{8ADB04DE-D5DB-4572-A613-6EE57295904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6"/>
    <xdr:sp macro="" textlink="">
      <xdr:nvSpPr>
        <xdr:cNvPr id="9078" name="Text Box 710">
          <a:extLst>
            <a:ext uri="{FF2B5EF4-FFF2-40B4-BE49-F238E27FC236}">
              <a16:creationId xmlns:a16="http://schemas.microsoft.com/office/drawing/2014/main" id="{D6AD30A1-B390-4E72-8BD6-DCC48A5C2D96}"/>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9079" name="Text Box 711">
          <a:extLst>
            <a:ext uri="{FF2B5EF4-FFF2-40B4-BE49-F238E27FC236}">
              <a16:creationId xmlns:a16="http://schemas.microsoft.com/office/drawing/2014/main" id="{30B3CFCA-EF6F-4E25-982D-639839B337C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9080" name="Text Box 712">
          <a:extLst>
            <a:ext uri="{FF2B5EF4-FFF2-40B4-BE49-F238E27FC236}">
              <a16:creationId xmlns:a16="http://schemas.microsoft.com/office/drawing/2014/main" id="{3347DBA1-1882-49D4-A327-4E97F2EDFD7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6"/>
    <xdr:sp macro="" textlink="">
      <xdr:nvSpPr>
        <xdr:cNvPr id="9081" name="Text Box 713">
          <a:extLst>
            <a:ext uri="{FF2B5EF4-FFF2-40B4-BE49-F238E27FC236}">
              <a16:creationId xmlns:a16="http://schemas.microsoft.com/office/drawing/2014/main" id="{E691D28C-E9EC-4C8C-81BE-3972FDFEE44B}"/>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9082" name="Text Box 714">
          <a:extLst>
            <a:ext uri="{FF2B5EF4-FFF2-40B4-BE49-F238E27FC236}">
              <a16:creationId xmlns:a16="http://schemas.microsoft.com/office/drawing/2014/main" id="{E8319406-1571-4C78-9E73-F94286748F9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9083" name="Text Box 715">
          <a:extLst>
            <a:ext uri="{FF2B5EF4-FFF2-40B4-BE49-F238E27FC236}">
              <a16:creationId xmlns:a16="http://schemas.microsoft.com/office/drawing/2014/main" id="{0FAB15EA-F5A8-4BD4-8859-CA085B26B10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6"/>
    <xdr:sp macro="" textlink="">
      <xdr:nvSpPr>
        <xdr:cNvPr id="9084" name="Text Box 716">
          <a:extLst>
            <a:ext uri="{FF2B5EF4-FFF2-40B4-BE49-F238E27FC236}">
              <a16:creationId xmlns:a16="http://schemas.microsoft.com/office/drawing/2014/main" id="{1F842BD8-0BBC-4C47-A721-08AD5E003B74}"/>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4"/>
    <xdr:sp macro="" textlink="">
      <xdr:nvSpPr>
        <xdr:cNvPr id="9085" name="Text Box 717">
          <a:extLst>
            <a:ext uri="{FF2B5EF4-FFF2-40B4-BE49-F238E27FC236}">
              <a16:creationId xmlns:a16="http://schemas.microsoft.com/office/drawing/2014/main" id="{191C9D77-175C-483A-9FB4-DBA8C3E87F3F}"/>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9086" name="Text Box 718">
          <a:extLst>
            <a:ext uri="{FF2B5EF4-FFF2-40B4-BE49-F238E27FC236}">
              <a16:creationId xmlns:a16="http://schemas.microsoft.com/office/drawing/2014/main" id="{FAFABEA9-F317-4FF3-ADB6-91FCB1A3FB38}"/>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9087" name="Text Box 719">
          <a:extLst>
            <a:ext uri="{FF2B5EF4-FFF2-40B4-BE49-F238E27FC236}">
              <a16:creationId xmlns:a16="http://schemas.microsoft.com/office/drawing/2014/main" id="{A48582AF-5B60-48BF-B69F-718604944DA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4"/>
    <xdr:sp macro="" textlink="">
      <xdr:nvSpPr>
        <xdr:cNvPr id="9088" name="Text Box 720">
          <a:extLst>
            <a:ext uri="{FF2B5EF4-FFF2-40B4-BE49-F238E27FC236}">
              <a16:creationId xmlns:a16="http://schemas.microsoft.com/office/drawing/2014/main" id="{68D910B8-89ED-4BF4-866A-3DCED48CD5E6}"/>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9089" name="Text Box 721">
          <a:extLst>
            <a:ext uri="{FF2B5EF4-FFF2-40B4-BE49-F238E27FC236}">
              <a16:creationId xmlns:a16="http://schemas.microsoft.com/office/drawing/2014/main" id="{CB98D9B6-EA92-495A-982F-CFF118EF567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9090" name="Text Box 722">
          <a:extLst>
            <a:ext uri="{FF2B5EF4-FFF2-40B4-BE49-F238E27FC236}">
              <a16:creationId xmlns:a16="http://schemas.microsoft.com/office/drawing/2014/main" id="{F4DE6FD1-4EB1-4A57-9DB4-E3A9FE6BC55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4"/>
    <xdr:sp macro="" textlink="">
      <xdr:nvSpPr>
        <xdr:cNvPr id="9091" name="Text Box 723">
          <a:extLst>
            <a:ext uri="{FF2B5EF4-FFF2-40B4-BE49-F238E27FC236}">
              <a16:creationId xmlns:a16="http://schemas.microsoft.com/office/drawing/2014/main" id="{2A805919-DDB4-46EA-A58A-2F466C4A237C}"/>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4"/>
    <xdr:sp macro="" textlink="">
      <xdr:nvSpPr>
        <xdr:cNvPr id="9092" name="Text Box 724">
          <a:extLst>
            <a:ext uri="{FF2B5EF4-FFF2-40B4-BE49-F238E27FC236}">
              <a16:creationId xmlns:a16="http://schemas.microsoft.com/office/drawing/2014/main" id="{B3FD7EC6-8C30-4ECD-9834-634639CC464E}"/>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9093" name="Text Box 725">
          <a:extLst>
            <a:ext uri="{FF2B5EF4-FFF2-40B4-BE49-F238E27FC236}">
              <a16:creationId xmlns:a16="http://schemas.microsoft.com/office/drawing/2014/main" id="{1BDE0031-D024-4047-AC4A-F2BE04FDB4E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9094" name="Text Box 726">
          <a:extLst>
            <a:ext uri="{FF2B5EF4-FFF2-40B4-BE49-F238E27FC236}">
              <a16:creationId xmlns:a16="http://schemas.microsoft.com/office/drawing/2014/main" id="{299B1122-A648-4111-99A3-0FF9B62FD08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4"/>
    <xdr:sp macro="" textlink="">
      <xdr:nvSpPr>
        <xdr:cNvPr id="9095" name="Text Box 727">
          <a:extLst>
            <a:ext uri="{FF2B5EF4-FFF2-40B4-BE49-F238E27FC236}">
              <a16:creationId xmlns:a16="http://schemas.microsoft.com/office/drawing/2014/main" id="{2B582B7B-AA7F-41F7-A124-1E85BDFE77E9}"/>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9096" name="Text Box 728">
          <a:extLst>
            <a:ext uri="{FF2B5EF4-FFF2-40B4-BE49-F238E27FC236}">
              <a16:creationId xmlns:a16="http://schemas.microsoft.com/office/drawing/2014/main" id="{D3D5FBE7-24B0-47C8-AB76-CE2AE2317EE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9097" name="Text Box 729">
          <a:extLst>
            <a:ext uri="{FF2B5EF4-FFF2-40B4-BE49-F238E27FC236}">
              <a16:creationId xmlns:a16="http://schemas.microsoft.com/office/drawing/2014/main" id="{C07C4FA1-8124-460D-836E-962E082F375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4"/>
    <xdr:sp macro="" textlink="">
      <xdr:nvSpPr>
        <xdr:cNvPr id="9098" name="Text Box 730">
          <a:extLst>
            <a:ext uri="{FF2B5EF4-FFF2-40B4-BE49-F238E27FC236}">
              <a16:creationId xmlns:a16="http://schemas.microsoft.com/office/drawing/2014/main" id="{BFF75759-8738-4F13-A164-0FCDAD539079}"/>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9099" name="Text Box 731">
          <a:extLst>
            <a:ext uri="{FF2B5EF4-FFF2-40B4-BE49-F238E27FC236}">
              <a16:creationId xmlns:a16="http://schemas.microsoft.com/office/drawing/2014/main" id="{7DC9422B-FAFB-4C35-BE91-4435FDEB26C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9100" name="Text Box 732">
          <a:extLst>
            <a:ext uri="{FF2B5EF4-FFF2-40B4-BE49-F238E27FC236}">
              <a16:creationId xmlns:a16="http://schemas.microsoft.com/office/drawing/2014/main" id="{0470747B-1BD5-4A59-BD0E-3E206CB2BDB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4"/>
    <xdr:sp macro="" textlink="">
      <xdr:nvSpPr>
        <xdr:cNvPr id="9101" name="Text Box 733">
          <a:extLst>
            <a:ext uri="{FF2B5EF4-FFF2-40B4-BE49-F238E27FC236}">
              <a16:creationId xmlns:a16="http://schemas.microsoft.com/office/drawing/2014/main" id="{6BB47DE3-6FDA-4A16-937F-6BC766D4891C}"/>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5"/>
    <xdr:sp macro="" textlink="">
      <xdr:nvSpPr>
        <xdr:cNvPr id="9102" name="Text Box 734">
          <a:extLst>
            <a:ext uri="{FF2B5EF4-FFF2-40B4-BE49-F238E27FC236}">
              <a16:creationId xmlns:a16="http://schemas.microsoft.com/office/drawing/2014/main" id="{98584E5F-56F4-4EF9-83A3-121DBC1CBB38}"/>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9103" name="Text Box 735">
          <a:extLst>
            <a:ext uri="{FF2B5EF4-FFF2-40B4-BE49-F238E27FC236}">
              <a16:creationId xmlns:a16="http://schemas.microsoft.com/office/drawing/2014/main" id="{9DC902BA-C331-4B80-AAE0-97A2FE035E1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9104" name="Text Box 736">
          <a:extLst>
            <a:ext uri="{FF2B5EF4-FFF2-40B4-BE49-F238E27FC236}">
              <a16:creationId xmlns:a16="http://schemas.microsoft.com/office/drawing/2014/main" id="{22917850-2581-4089-8CCB-81B23BF443E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5"/>
    <xdr:sp macro="" textlink="">
      <xdr:nvSpPr>
        <xdr:cNvPr id="9105" name="Text Box 737">
          <a:extLst>
            <a:ext uri="{FF2B5EF4-FFF2-40B4-BE49-F238E27FC236}">
              <a16:creationId xmlns:a16="http://schemas.microsoft.com/office/drawing/2014/main" id="{BE03E05B-F48A-4D9B-8600-F7C8885CBF34}"/>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9106" name="Text Box 738">
          <a:extLst>
            <a:ext uri="{FF2B5EF4-FFF2-40B4-BE49-F238E27FC236}">
              <a16:creationId xmlns:a16="http://schemas.microsoft.com/office/drawing/2014/main" id="{A5E40FCD-91A3-443A-A3C0-760C78E0834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9107" name="Text Box 739">
          <a:extLst>
            <a:ext uri="{FF2B5EF4-FFF2-40B4-BE49-F238E27FC236}">
              <a16:creationId xmlns:a16="http://schemas.microsoft.com/office/drawing/2014/main" id="{69EAB84C-6D5B-4CE8-BFF4-562C976A1A3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5"/>
    <xdr:sp macro="" textlink="">
      <xdr:nvSpPr>
        <xdr:cNvPr id="9108" name="Text Box 740">
          <a:extLst>
            <a:ext uri="{FF2B5EF4-FFF2-40B4-BE49-F238E27FC236}">
              <a16:creationId xmlns:a16="http://schemas.microsoft.com/office/drawing/2014/main" id="{49C6F2C4-35ED-447D-BB49-2F9928603B48}"/>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5"/>
    <xdr:sp macro="" textlink="">
      <xdr:nvSpPr>
        <xdr:cNvPr id="9109" name="Text Box 741">
          <a:extLst>
            <a:ext uri="{FF2B5EF4-FFF2-40B4-BE49-F238E27FC236}">
              <a16:creationId xmlns:a16="http://schemas.microsoft.com/office/drawing/2014/main" id="{EF8F668C-FE05-4B4C-94A2-F98721755AA8}"/>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9110" name="Text Box 742">
          <a:extLst>
            <a:ext uri="{FF2B5EF4-FFF2-40B4-BE49-F238E27FC236}">
              <a16:creationId xmlns:a16="http://schemas.microsoft.com/office/drawing/2014/main" id="{5670D154-1442-4FE8-884C-DA8E3D3908D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9111" name="Text Box 743">
          <a:extLst>
            <a:ext uri="{FF2B5EF4-FFF2-40B4-BE49-F238E27FC236}">
              <a16:creationId xmlns:a16="http://schemas.microsoft.com/office/drawing/2014/main" id="{C37E4368-C570-4413-B40D-7D1C83FD850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5"/>
    <xdr:sp macro="" textlink="">
      <xdr:nvSpPr>
        <xdr:cNvPr id="9112" name="Text Box 744">
          <a:extLst>
            <a:ext uri="{FF2B5EF4-FFF2-40B4-BE49-F238E27FC236}">
              <a16:creationId xmlns:a16="http://schemas.microsoft.com/office/drawing/2014/main" id="{4A28DAB3-C8D8-46AD-A712-FD295DABCBFA}"/>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9113" name="Text Box 745">
          <a:extLst>
            <a:ext uri="{FF2B5EF4-FFF2-40B4-BE49-F238E27FC236}">
              <a16:creationId xmlns:a16="http://schemas.microsoft.com/office/drawing/2014/main" id="{B793897E-A8E4-49CA-BE70-8DF77AF6CFC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9114" name="Text Box 746">
          <a:extLst>
            <a:ext uri="{FF2B5EF4-FFF2-40B4-BE49-F238E27FC236}">
              <a16:creationId xmlns:a16="http://schemas.microsoft.com/office/drawing/2014/main" id="{F4073456-9B04-4E72-9998-6559C7EC1D8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5"/>
    <xdr:sp macro="" textlink="">
      <xdr:nvSpPr>
        <xdr:cNvPr id="9115" name="Text Box 747">
          <a:extLst>
            <a:ext uri="{FF2B5EF4-FFF2-40B4-BE49-F238E27FC236}">
              <a16:creationId xmlns:a16="http://schemas.microsoft.com/office/drawing/2014/main" id="{73EEBADE-E744-4EF5-93D2-13C3A7D0E85B}"/>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9116" name="Text Box 748">
          <a:extLst>
            <a:ext uri="{FF2B5EF4-FFF2-40B4-BE49-F238E27FC236}">
              <a16:creationId xmlns:a16="http://schemas.microsoft.com/office/drawing/2014/main" id="{93ED96D5-1271-4B03-A21E-6DE91CFBBA8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9117" name="Text Box 749">
          <a:extLst>
            <a:ext uri="{FF2B5EF4-FFF2-40B4-BE49-F238E27FC236}">
              <a16:creationId xmlns:a16="http://schemas.microsoft.com/office/drawing/2014/main" id="{822E54B4-992B-4747-87AD-4D3957F15C9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5"/>
    <xdr:sp macro="" textlink="">
      <xdr:nvSpPr>
        <xdr:cNvPr id="9118" name="Text Box 750">
          <a:extLst>
            <a:ext uri="{FF2B5EF4-FFF2-40B4-BE49-F238E27FC236}">
              <a16:creationId xmlns:a16="http://schemas.microsoft.com/office/drawing/2014/main" id="{5838033E-B8B2-430F-9B66-B59516425D0C}"/>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9119" name="Text Box 751">
          <a:extLst>
            <a:ext uri="{FF2B5EF4-FFF2-40B4-BE49-F238E27FC236}">
              <a16:creationId xmlns:a16="http://schemas.microsoft.com/office/drawing/2014/main" id="{C3C24C3B-34C8-46FB-821D-659EA06F29D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9120" name="Text Box 752">
          <a:extLst>
            <a:ext uri="{FF2B5EF4-FFF2-40B4-BE49-F238E27FC236}">
              <a16:creationId xmlns:a16="http://schemas.microsoft.com/office/drawing/2014/main" id="{E791D2A8-CA12-4EA1-AEDF-28E31CA8DE6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4"/>
    <xdr:sp macro="" textlink="">
      <xdr:nvSpPr>
        <xdr:cNvPr id="9121" name="Text Box 753">
          <a:extLst>
            <a:ext uri="{FF2B5EF4-FFF2-40B4-BE49-F238E27FC236}">
              <a16:creationId xmlns:a16="http://schemas.microsoft.com/office/drawing/2014/main" id="{90ABEFBB-AA20-47DB-9731-9F67B36F80E4}"/>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9122" name="Text Box 754">
          <a:extLst>
            <a:ext uri="{FF2B5EF4-FFF2-40B4-BE49-F238E27FC236}">
              <a16:creationId xmlns:a16="http://schemas.microsoft.com/office/drawing/2014/main" id="{C01E8E65-C60B-4B36-B247-551A23BA77C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9123" name="Text Box 755">
          <a:extLst>
            <a:ext uri="{FF2B5EF4-FFF2-40B4-BE49-F238E27FC236}">
              <a16:creationId xmlns:a16="http://schemas.microsoft.com/office/drawing/2014/main" id="{5C2E9AE1-0C30-4135-8C3E-D22ABF77583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4"/>
    <xdr:sp macro="" textlink="">
      <xdr:nvSpPr>
        <xdr:cNvPr id="9124" name="Text Box 756">
          <a:extLst>
            <a:ext uri="{FF2B5EF4-FFF2-40B4-BE49-F238E27FC236}">
              <a16:creationId xmlns:a16="http://schemas.microsoft.com/office/drawing/2014/main" id="{A4CFA524-48DC-409F-AB42-CB1467C79019}"/>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9125" name="Text Box 757">
          <a:extLst>
            <a:ext uri="{FF2B5EF4-FFF2-40B4-BE49-F238E27FC236}">
              <a16:creationId xmlns:a16="http://schemas.microsoft.com/office/drawing/2014/main" id="{4DAA6F2C-3EFB-420D-90CA-E062C3049C0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9126" name="Text Box 758">
          <a:extLst>
            <a:ext uri="{FF2B5EF4-FFF2-40B4-BE49-F238E27FC236}">
              <a16:creationId xmlns:a16="http://schemas.microsoft.com/office/drawing/2014/main" id="{C5889DBE-CCF7-44EB-ADA7-378CAF1D406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4"/>
    <xdr:sp macro="" textlink="">
      <xdr:nvSpPr>
        <xdr:cNvPr id="9127" name="Text Box 759">
          <a:extLst>
            <a:ext uri="{FF2B5EF4-FFF2-40B4-BE49-F238E27FC236}">
              <a16:creationId xmlns:a16="http://schemas.microsoft.com/office/drawing/2014/main" id="{CE289171-08F1-4F84-80E1-BA312AEA0ACF}"/>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4"/>
    <xdr:sp macro="" textlink="">
      <xdr:nvSpPr>
        <xdr:cNvPr id="9128" name="Text Box 760">
          <a:extLst>
            <a:ext uri="{FF2B5EF4-FFF2-40B4-BE49-F238E27FC236}">
              <a16:creationId xmlns:a16="http://schemas.microsoft.com/office/drawing/2014/main" id="{411D2D91-6F56-4113-B5A8-A130C05CF4A7}"/>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9129" name="Text Box 761">
          <a:extLst>
            <a:ext uri="{FF2B5EF4-FFF2-40B4-BE49-F238E27FC236}">
              <a16:creationId xmlns:a16="http://schemas.microsoft.com/office/drawing/2014/main" id="{87F1F915-6CCB-452D-9B7A-50E21A8EB06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9130" name="Text Box 762">
          <a:extLst>
            <a:ext uri="{FF2B5EF4-FFF2-40B4-BE49-F238E27FC236}">
              <a16:creationId xmlns:a16="http://schemas.microsoft.com/office/drawing/2014/main" id="{C41B5706-EE5D-4595-90EE-20BF3C8BF92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4"/>
    <xdr:sp macro="" textlink="">
      <xdr:nvSpPr>
        <xdr:cNvPr id="9131" name="Text Box 763">
          <a:extLst>
            <a:ext uri="{FF2B5EF4-FFF2-40B4-BE49-F238E27FC236}">
              <a16:creationId xmlns:a16="http://schemas.microsoft.com/office/drawing/2014/main" id="{F9D7F3FD-E9BE-4BB4-A448-2ECC3226B5C8}"/>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9132" name="Text Box 764">
          <a:extLst>
            <a:ext uri="{FF2B5EF4-FFF2-40B4-BE49-F238E27FC236}">
              <a16:creationId xmlns:a16="http://schemas.microsoft.com/office/drawing/2014/main" id="{FC0E761C-0C75-4118-B862-F2BB69933748}"/>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9133" name="Text Box 765">
          <a:extLst>
            <a:ext uri="{FF2B5EF4-FFF2-40B4-BE49-F238E27FC236}">
              <a16:creationId xmlns:a16="http://schemas.microsoft.com/office/drawing/2014/main" id="{B0165254-5684-4276-8435-F55906F95BC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4"/>
    <xdr:sp macro="" textlink="">
      <xdr:nvSpPr>
        <xdr:cNvPr id="9134" name="Text Box 766">
          <a:extLst>
            <a:ext uri="{FF2B5EF4-FFF2-40B4-BE49-F238E27FC236}">
              <a16:creationId xmlns:a16="http://schemas.microsoft.com/office/drawing/2014/main" id="{4B3BDE31-26D1-4427-B532-ACCE2D85B55C}"/>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9135" name="Text Box 767">
          <a:extLst>
            <a:ext uri="{FF2B5EF4-FFF2-40B4-BE49-F238E27FC236}">
              <a16:creationId xmlns:a16="http://schemas.microsoft.com/office/drawing/2014/main" id="{AA80E540-8B6D-4A60-AC9A-AD1D65C3ACD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9136" name="Text Box 768">
          <a:extLst>
            <a:ext uri="{FF2B5EF4-FFF2-40B4-BE49-F238E27FC236}">
              <a16:creationId xmlns:a16="http://schemas.microsoft.com/office/drawing/2014/main" id="{F103C27E-F9CF-4D91-9365-B5564823DEC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4"/>
    <xdr:sp macro="" textlink="">
      <xdr:nvSpPr>
        <xdr:cNvPr id="9137" name="Text Box 769">
          <a:extLst>
            <a:ext uri="{FF2B5EF4-FFF2-40B4-BE49-F238E27FC236}">
              <a16:creationId xmlns:a16="http://schemas.microsoft.com/office/drawing/2014/main" id="{9A10D6F3-3B8E-497C-B89C-4C7B83096C35}"/>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9138" name="Text Box 770">
          <a:extLst>
            <a:ext uri="{FF2B5EF4-FFF2-40B4-BE49-F238E27FC236}">
              <a16:creationId xmlns:a16="http://schemas.microsoft.com/office/drawing/2014/main" id="{5E6FEED3-BD0D-4841-858F-B8A972A0E41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9139" name="Text Box 771">
          <a:extLst>
            <a:ext uri="{FF2B5EF4-FFF2-40B4-BE49-F238E27FC236}">
              <a16:creationId xmlns:a16="http://schemas.microsoft.com/office/drawing/2014/main" id="{B76D6451-8126-443E-951D-D438D089CE2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5"/>
    <xdr:sp macro="" textlink="">
      <xdr:nvSpPr>
        <xdr:cNvPr id="9140" name="Text Box 772">
          <a:extLst>
            <a:ext uri="{FF2B5EF4-FFF2-40B4-BE49-F238E27FC236}">
              <a16:creationId xmlns:a16="http://schemas.microsoft.com/office/drawing/2014/main" id="{32313B09-3ACC-48FE-AC1B-C9EF0281AC96}"/>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9141" name="Text Box 773">
          <a:extLst>
            <a:ext uri="{FF2B5EF4-FFF2-40B4-BE49-F238E27FC236}">
              <a16:creationId xmlns:a16="http://schemas.microsoft.com/office/drawing/2014/main" id="{DF6EF52E-33C4-4964-9128-5ED4FF1AE63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9142" name="Text Box 774">
          <a:extLst>
            <a:ext uri="{FF2B5EF4-FFF2-40B4-BE49-F238E27FC236}">
              <a16:creationId xmlns:a16="http://schemas.microsoft.com/office/drawing/2014/main" id="{A4346DA2-8A6B-4EEC-A4F0-F39AB466F2D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5"/>
    <xdr:sp macro="" textlink="">
      <xdr:nvSpPr>
        <xdr:cNvPr id="9143" name="Text Box 775">
          <a:extLst>
            <a:ext uri="{FF2B5EF4-FFF2-40B4-BE49-F238E27FC236}">
              <a16:creationId xmlns:a16="http://schemas.microsoft.com/office/drawing/2014/main" id="{901844B5-169E-4A89-A354-1F2139A6EB7D}"/>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9144" name="Text Box 776">
          <a:extLst>
            <a:ext uri="{FF2B5EF4-FFF2-40B4-BE49-F238E27FC236}">
              <a16:creationId xmlns:a16="http://schemas.microsoft.com/office/drawing/2014/main" id="{9964EF7A-667F-4A00-B124-70ABFE0A451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9145" name="Text Box 777">
          <a:extLst>
            <a:ext uri="{FF2B5EF4-FFF2-40B4-BE49-F238E27FC236}">
              <a16:creationId xmlns:a16="http://schemas.microsoft.com/office/drawing/2014/main" id="{F7B1FD46-B738-4137-B90C-FD24F3D9105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5"/>
    <xdr:sp macro="" textlink="">
      <xdr:nvSpPr>
        <xdr:cNvPr id="9146" name="Text Box 778">
          <a:extLst>
            <a:ext uri="{FF2B5EF4-FFF2-40B4-BE49-F238E27FC236}">
              <a16:creationId xmlns:a16="http://schemas.microsoft.com/office/drawing/2014/main" id="{9B3B807C-504B-4D81-8113-0AA1874C0870}"/>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5"/>
    <xdr:sp macro="" textlink="">
      <xdr:nvSpPr>
        <xdr:cNvPr id="9147" name="Text Box 779">
          <a:extLst>
            <a:ext uri="{FF2B5EF4-FFF2-40B4-BE49-F238E27FC236}">
              <a16:creationId xmlns:a16="http://schemas.microsoft.com/office/drawing/2014/main" id="{21A05376-25EE-42F1-BBC3-3EC29028AB8B}"/>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9148" name="Text Box 780">
          <a:extLst>
            <a:ext uri="{FF2B5EF4-FFF2-40B4-BE49-F238E27FC236}">
              <a16:creationId xmlns:a16="http://schemas.microsoft.com/office/drawing/2014/main" id="{9F568B14-A95F-4811-991B-8A84FB974A6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9149" name="Text Box 781">
          <a:extLst>
            <a:ext uri="{FF2B5EF4-FFF2-40B4-BE49-F238E27FC236}">
              <a16:creationId xmlns:a16="http://schemas.microsoft.com/office/drawing/2014/main" id="{C1874E92-6C38-45C9-846A-195BE68FAD2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5"/>
    <xdr:sp macro="" textlink="">
      <xdr:nvSpPr>
        <xdr:cNvPr id="9150" name="Text Box 782">
          <a:extLst>
            <a:ext uri="{FF2B5EF4-FFF2-40B4-BE49-F238E27FC236}">
              <a16:creationId xmlns:a16="http://schemas.microsoft.com/office/drawing/2014/main" id="{945C1423-E28A-40A3-9BED-A384802156B4}"/>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9151" name="Text Box 783">
          <a:extLst>
            <a:ext uri="{FF2B5EF4-FFF2-40B4-BE49-F238E27FC236}">
              <a16:creationId xmlns:a16="http://schemas.microsoft.com/office/drawing/2014/main" id="{8F401EEF-3D60-41DA-8486-260A0FCD8AD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9152" name="Text Box 784">
          <a:extLst>
            <a:ext uri="{FF2B5EF4-FFF2-40B4-BE49-F238E27FC236}">
              <a16:creationId xmlns:a16="http://schemas.microsoft.com/office/drawing/2014/main" id="{40A861C7-51E6-477D-976F-E620483E68C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5"/>
    <xdr:sp macro="" textlink="">
      <xdr:nvSpPr>
        <xdr:cNvPr id="9153" name="Text Box 785">
          <a:extLst>
            <a:ext uri="{FF2B5EF4-FFF2-40B4-BE49-F238E27FC236}">
              <a16:creationId xmlns:a16="http://schemas.microsoft.com/office/drawing/2014/main" id="{F50C2AB9-D94F-494A-8B7E-E388281E566A}"/>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9154" name="Text Box 786">
          <a:extLst>
            <a:ext uri="{FF2B5EF4-FFF2-40B4-BE49-F238E27FC236}">
              <a16:creationId xmlns:a16="http://schemas.microsoft.com/office/drawing/2014/main" id="{D2BE5F23-BFA1-413B-A182-883DFFF3748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9155" name="Text Box 787">
          <a:extLst>
            <a:ext uri="{FF2B5EF4-FFF2-40B4-BE49-F238E27FC236}">
              <a16:creationId xmlns:a16="http://schemas.microsoft.com/office/drawing/2014/main" id="{C4A40E86-907E-490C-A5B7-BB825D1FECA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5"/>
    <xdr:sp macro="" textlink="">
      <xdr:nvSpPr>
        <xdr:cNvPr id="9156" name="Text Box 788">
          <a:extLst>
            <a:ext uri="{FF2B5EF4-FFF2-40B4-BE49-F238E27FC236}">
              <a16:creationId xmlns:a16="http://schemas.microsoft.com/office/drawing/2014/main" id="{B23E30E3-92DD-401B-9AE6-4FFCB4BBDD38}"/>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9157" name="Text Box 789">
          <a:extLst>
            <a:ext uri="{FF2B5EF4-FFF2-40B4-BE49-F238E27FC236}">
              <a16:creationId xmlns:a16="http://schemas.microsoft.com/office/drawing/2014/main" id="{AA75FA47-A088-434C-BB5E-04E0D9BEEA1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9158" name="Text Box 790">
          <a:extLst>
            <a:ext uri="{FF2B5EF4-FFF2-40B4-BE49-F238E27FC236}">
              <a16:creationId xmlns:a16="http://schemas.microsoft.com/office/drawing/2014/main" id="{FB47F5CA-3C66-4C72-8AEA-8AE654B5FAA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5"/>
    <xdr:sp macro="" textlink="">
      <xdr:nvSpPr>
        <xdr:cNvPr id="9159" name="Text Box 791">
          <a:extLst>
            <a:ext uri="{FF2B5EF4-FFF2-40B4-BE49-F238E27FC236}">
              <a16:creationId xmlns:a16="http://schemas.microsoft.com/office/drawing/2014/main" id="{19A7A293-70C1-4BF9-8D6B-E6DC55D18129}"/>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9160" name="Text Box 792">
          <a:extLst>
            <a:ext uri="{FF2B5EF4-FFF2-40B4-BE49-F238E27FC236}">
              <a16:creationId xmlns:a16="http://schemas.microsoft.com/office/drawing/2014/main" id="{4FFEE04A-4192-402C-AC16-DDAA3296AB6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9161" name="Text Box 793">
          <a:extLst>
            <a:ext uri="{FF2B5EF4-FFF2-40B4-BE49-F238E27FC236}">
              <a16:creationId xmlns:a16="http://schemas.microsoft.com/office/drawing/2014/main" id="{78CD1488-247F-40B0-8731-D4DE5B0D82D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5"/>
    <xdr:sp macro="" textlink="">
      <xdr:nvSpPr>
        <xdr:cNvPr id="9162" name="Text Box 794">
          <a:extLst>
            <a:ext uri="{FF2B5EF4-FFF2-40B4-BE49-F238E27FC236}">
              <a16:creationId xmlns:a16="http://schemas.microsoft.com/office/drawing/2014/main" id="{3852229E-CA9B-4696-AA1C-D91161942557}"/>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9163" name="Text Box 795">
          <a:extLst>
            <a:ext uri="{FF2B5EF4-FFF2-40B4-BE49-F238E27FC236}">
              <a16:creationId xmlns:a16="http://schemas.microsoft.com/office/drawing/2014/main" id="{C49815CB-207E-4CAA-AD1A-68F2C8F27B5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9164" name="Text Box 796">
          <a:extLst>
            <a:ext uri="{FF2B5EF4-FFF2-40B4-BE49-F238E27FC236}">
              <a16:creationId xmlns:a16="http://schemas.microsoft.com/office/drawing/2014/main" id="{F7683A28-567A-495C-A1DA-6CC799359FF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5"/>
    <xdr:sp macro="" textlink="">
      <xdr:nvSpPr>
        <xdr:cNvPr id="9165" name="Text Box 797">
          <a:extLst>
            <a:ext uri="{FF2B5EF4-FFF2-40B4-BE49-F238E27FC236}">
              <a16:creationId xmlns:a16="http://schemas.microsoft.com/office/drawing/2014/main" id="{A36E82A7-2241-4178-9449-A5396D65DD12}"/>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5"/>
    <xdr:sp macro="" textlink="">
      <xdr:nvSpPr>
        <xdr:cNvPr id="9166" name="Text Box 798">
          <a:extLst>
            <a:ext uri="{FF2B5EF4-FFF2-40B4-BE49-F238E27FC236}">
              <a16:creationId xmlns:a16="http://schemas.microsoft.com/office/drawing/2014/main" id="{27BFE6C7-95D9-4BA7-93F2-EA2BE5DCA4AE}"/>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9167" name="Text Box 799">
          <a:extLst>
            <a:ext uri="{FF2B5EF4-FFF2-40B4-BE49-F238E27FC236}">
              <a16:creationId xmlns:a16="http://schemas.microsoft.com/office/drawing/2014/main" id="{D1132F50-73F4-4115-98AE-00EDAD9E152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9168" name="Text Box 800">
          <a:extLst>
            <a:ext uri="{FF2B5EF4-FFF2-40B4-BE49-F238E27FC236}">
              <a16:creationId xmlns:a16="http://schemas.microsoft.com/office/drawing/2014/main" id="{55C13DFE-F1F1-4719-8C6E-E1894ED9D12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5"/>
    <xdr:sp macro="" textlink="">
      <xdr:nvSpPr>
        <xdr:cNvPr id="9169" name="Text Box 801">
          <a:extLst>
            <a:ext uri="{FF2B5EF4-FFF2-40B4-BE49-F238E27FC236}">
              <a16:creationId xmlns:a16="http://schemas.microsoft.com/office/drawing/2014/main" id="{3B0E1D60-62FF-4697-A483-A9ED6B8DF44F}"/>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9170" name="Text Box 802">
          <a:extLst>
            <a:ext uri="{FF2B5EF4-FFF2-40B4-BE49-F238E27FC236}">
              <a16:creationId xmlns:a16="http://schemas.microsoft.com/office/drawing/2014/main" id="{BB881D36-4014-438C-97B1-FFF5903544B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9171" name="Text Box 803">
          <a:extLst>
            <a:ext uri="{FF2B5EF4-FFF2-40B4-BE49-F238E27FC236}">
              <a16:creationId xmlns:a16="http://schemas.microsoft.com/office/drawing/2014/main" id="{3556258B-69CB-4E03-B587-35958745182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5"/>
    <xdr:sp macro="" textlink="">
      <xdr:nvSpPr>
        <xdr:cNvPr id="9172" name="Text Box 804">
          <a:extLst>
            <a:ext uri="{FF2B5EF4-FFF2-40B4-BE49-F238E27FC236}">
              <a16:creationId xmlns:a16="http://schemas.microsoft.com/office/drawing/2014/main" id="{AC3CF0B7-3E14-4943-B02C-DF495F4BE154}"/>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9173" name="Text Box 805">
          <a:extLst>
            <a:ext uri="{FF2B5EF4-FFF2-40B4-BE49-F238E27FC236}">
              <a16:creationId xmlns:a16="http://schemas.microsoft.com/office/drawing/2014/main" id="{28E1B800-2AA3-4EA6-8E49-65CC6311741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9174" name="Text Box 806">
          <a:extLst>
            <a:ext uri="{FF2B5EF4-FFF2-40B4-BE49-F238E27FC236}">
              <a16:creationId xmlns:a16="http://schemas.microsoft.com/office/drawing/2014/main" id="{2BD3C511-E536-48C2-8789-9761831D1F2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5"/>
    <xdr:sp macro="" textlink="">
      <xdr:nvSpPr>
        <xdr:cNvPr id="9175" name="Text Box 807">
          <a:extLst>
            <a:ext uri="{FF2B5EF4-FFF2-40B4-BE49-F238E27FC236}">
              <a16:creationId xmlns:a16="http://schemas.microsoft.com/office/drawing/2014/main" id="{6C1C11B3-88E3-4479-B345-77C8B69F7A33}"/>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9176" name="Text Box 808">
          <a:extLst>
            <a:ext uri="{FF2B5EF4-FFF2-40B4-BE49-F238E27FC236}">
              <a16:creationId xmlns:a16="http://schemas.microsoft.com/office/drawing/2014/main" id="{65314455-8D09-4E57-8847-3C15D0867AB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9177" name="Text Box 809">
          <a:extLst>
            <a:ext uri="{FF2B5EF4-FFF2-40B4-BE49-F238E27FC236}">
              <a16:creationId xmlns:a16="http://schemas.microsoft.com/office/drawing/2014/main" id="{B7B27138-77DD-4736-B0FF-7656E602B87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4"/>
    <xdr:sp macro="" textlink="">
      <xdr:nvSpPr>
        <xdr:cNvPr id="9178" name="Text Box 810">
          <a:extLst>
            <a:ext uri="{FF2B5EF4-FFF2-40B4-BE49-F238E27FC236}">
              <a16:creationId xmlns:a16="http://schemas.microsoft.com/office/drawing/2014/main" id="{02D309BB-ED14-4A4C-A119-B27BB914FDF1}"/>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9179" name="Text Box 811">
          <a:extLst>
            <a:ext uri="{FF2B5EF4-FFF2-40B4-BE49-F238E27FC236}">
              <a16:creationId xmlns:a16="http://schemas.microsoft.com/office/drawing/2014/main" id="{A1E00AEF-FDFA-4D42-BC36-F968ED3823D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9180" name="Text Box 812">
          <a:extLst>
            <a:ext uri="{FF2B5EF4-FFF2-40B4-BE49-F238E27FC236}">
              <a16:creationId xmlns:a16="http://schemas.microsoft.com/office/drawing/2014/main" id="{58C440A5-9FD9-40D4-9E3E-01398187569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4"/>
    <xdr:sp macro="" textlink="">
      <xdr:nvSpPr>
        <xdr:cNvPr id="9181" name="Text Box 813">
          <a:extLst>
            <a:ext uri="{FF2B5EF4-FFF2-40B4-BE49-F238E27FC236}">
              <a16:creationId xmlns:a16="http://schemas.microsoft.com/office/drawing/2014/main" id="{5A06F452-2FBE-4ECB-AD81-39E2B22884AC}"/>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9182" name="Text Box 814">
          <a:extLst>
            <a:ext uri="{FF2B5EF4-FFF2-40B4-BE49-F238E27FC236}">
              <a16:creationId xmlns:a16="http://schemas.microsoft.com/office/drawing/2014/main" id="{142726A9-00EA-4898-AD81-EAC194A04FA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9183" name="Text Box 815">
          <a:extLst>
            <a:ext uri="{FF2B5EF4-FFF2-40B4-BE49-F238E27FC236}">
              <a16:creationId xmlns:a16="http://schemas.microsoft.com/office/drawing/2014/main" id="{871F5774-13F9-48B9-8F7C-48B63DFE032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4"/>
    <xdr:sp macro="" textlink="">
      <xdr:nvSpPr>
        <xdr:cNvPr id="9184" name="Text Box 816">
          <a:extLst>
            <a:ext uri="{FF2B5EF4-FFF2-40B4-BE49-F238E27FC236}">
              <a16:creationId xmlns:a16="http://schemas.microsoft.com/office/drawing/2014/main" id="{50F8BC39-2CDB-4AC3-8C26-B9AB0941893F}"/>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4"/>
    <xdr:sp macro="" textlink="">
      <xdr:nvSpPr>
        <xdr:cNvPr id="9185" name="Text Box 817">
          <a:extLst>
            <a:ext uri="{FF2B5EF4-FFF2-40B4-BE49-F238E27FC236}">
              <a16:creationId xmlns:a16="http://schemas.microsoft.com/office/drawing/2014/main" id="{273178E7-6796-4271-9FED-834E41A4700D}"/>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9186" name="Text Box 818">
          <a:extLst>
            <a:ext uri="{FF2B5EF4-FFF2-40B4-BE49-F238E27FC236}">
              <a16:creationId xmlns:a16="http://schemas.microsoft.com/office/drawing/2014/main" id="{E919BBF5-D46B-4DAD-A8B2-865678A7066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9187" name="Text Box 819">
          <a:extLst>
            <a:ext uri="{FF2B5EF4-FFF2-40B4-BE49-F238E27FC236}">
              <a16:creationId xmlns:a16="http://schemas.microsoft.com/office/drawing/2014/main" id="{125F5876-2C5E-4091-891B-C2DEFB1B00C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4"/>
    <xdr:sp macro="" textlink="">
      <xdr:nvSpPr>
        <xdr:cNvPr id="9188" name="Text Box 820">
          <a:extLst>
            <a:ext uri="{FF2B5EF4-FFF2-40B4-BE49-F238E27FC236}">
              <a16:creationId xmlns:a16="http://schemas.microsoft.com/office/drawing/2014/main" id="{DF0BB150-97D7-4EA0-85B5-6996CFD38DEB}"/>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9189" name="Text Box 821">
          <a:extLst>
            <a:ext uri="{FF2B5EF4-FFF2-40B4-BE49-F238E27FC236}">
              <a16:creationId xmlns:a16="http://schemas.microsoft.com/office/drawing/2014/main" id="{2436259C-846B-4ED2-B946-532A7556731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9190" name="Text Box 822">
          <a:extLst>
            <a:ext uri="{FF2B5EF4-FFF2-40B4-BE49-F238E27FC236}">
              <a16:creationId xmlns:a16="http://schemas.microsoft.com/office/drawing/2014/main" id="{946FAD69-07C4-4784-8BB4-76A933F84A3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4"/>
    <xdr:sp macro="" textlink="">
      <xdr:nvSpPr>
        <xdr:cNvPr id="9191" name="Text Box 823">
          <a:extLst>
            <a:ext uri="{FF2B5EF4-FFF2-40B4-BE49-F238E27FC236}">
              <a16:creationId xmlns:a16="http://schemas.microsoft.com/office/drawing/2014/main" id="{0E86A13F-6F45-433F-A658-0B35AA0414BC}"/>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9192" name="Text Box 824">
          <a:extLst>
            <a:ext uri="{FF2B5EF4-FFF2-40B4-BE49-F238E27FC236}">
              <a16:creationId xmlns:a16="http://schemas.microsoft.com/office/drawing/2014/main" id="{D91F2844-8E5E-4799-AEAE-2F8ABDD5895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9193" name="Text Box 825">
          <a:extLst>
            <a:ext uri="{FF2B5EF4-FFF2-40B4-BE49-F238E27FC236}">
              <a16:creationId xmlns:a16="http://schemas.microsoft.com/office/drawing/2014/main" id="{A3784760-AE8C-4AA3-8B6A-ABFF964723F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4"/>
    <xdr:sp macro="" textlink="">
      <xdr:nvSpPr>
        <xdr:cNvPr id="9194" name="Text Box 826">
          <a:extLst>
            <a:ext uri="{FF2B5EF4-FFF2-40B4-BE49-F238E27FC236}">
              <a16:creationId xmlns:a16="http://schemas.microsoft.com/office/drawing/2014/main" id="{8131CB04-A7A2-4247-84D1-B158FEB38129}"/>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9195" name="Text Box 827">
          <a:extLst>
            <a:ext uri="{FF2B5EF4-FFF2-40B4-BE49-F238E27FC236}">
              <a16:creationId xmlns:a16="http://schemas.microsoft.com/office/drawing/2014/main" id="{BADA4912-6DD2-4F39-A44A-A48934E5AF9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9196" name="Text Box 828">
          <a:extLst>
            <a:ext uri="{FF2B5EF4-FFF2-40B4-BE49-F238E27FC236}">
              <a16:creationId xmlns:a16="http://schemas.microsoft.com/office/drawing/2014/main" id="{1E98C3CE-4E37-4DC8-A14F-B159A8A9267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5"/>
    <xdr:sp macro="" textlink="">
      <xdr:nvSpPr>
        <xdr:cNvPr id="9197" name="Text Box 829">
          <a:extLst>
            <a:ext uri="{FF2B5EF4-FFF2-40B4-BE49-F238E27FC236}">
              <a16:creationId xmlns:a16="http://schemas.microsoft.com/office/drawing/2014/main" id="{287E7D46-EF35-44E6-89A8-8BE0585FE13C}"/>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9198" name="Text Box 830">
          <a:extLst>
            <a:ext uri="{FF2B5EF4-FFF2-40B4-BE49-F238E27FC236}">
              <a16:creationId xmlns:a16="http://schemas.microsoft.com/office/drawing/2014/main" id="{5430DBE9-3656-4710-A37D-4E538BD6BD9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9199" name="Text Box 831">
          <a:extLst>
            <a:ext uri="{FF2B5EF4-FFF2-40B4-BE49-F238E27FC236}">
              <a16:creationId xmlns:a16="http://schemas.microsoft.com/office/drawing/2014/main" id="{A95B8134-F8A0-45C2-93FA-662B3547FFC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5"/>
    <xdr:sp macro="" textlink="">
      <xdr:nvSpPr>
        <xdr:cNvPr id="9200" name="Text Box 832">
          <a:extLst>
            <a:ext uri="{FF2B5EF4-FFF2-40B4-BE49-F238E27FC236}">
              <a16:creationId xmlns:a16="http://schemas.microsoft.com/office/drawing/2014/main" id="{54C16F2B-3F3B-4359-B170-FC08149A5B65}"/>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9201" name="Text Box 833">
          <a:extLst>
            <a:ext uri="{FF2B5EF4-FFF2-40B4-BE49-F238E27FC236}">
              <a16:creationId xmlns:a16="http://schemas.microsoft.com/office/drawing/2014/main" id="{5248EFC0-0020-4EF4-80EC-CC3CF2F23A0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9202" name="Text Box 834">
          <a:extLst>
            <a:ext uri="{FF2B5EF4-FFF2-40B4-BE49-F238E27FC236}">
              <a16:creationId xmlns:a16="http://schemas.microsoft.com/office/drawing/2014/main" id="{5023BA05-F714-4F08-8B41-57AEE828FE8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5"/>
    <xdr:sp macro="" textlink="">
      <xdr:nvSpPr>
        <xdr:cNvPr id="9203" name="Text Box 835">
          <a:extLst>
            <a:ext uri="{FF2B5EF4-FFF2-40B4-BE49-F238E27FC236}">
              <a16:creationId xmlns:a16="http://schemas.microsoft.com/office/drawing/2014/main" id="{CAD62F83-4D09-42D5-96C9-C22B16AFE24C}"/>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5"/>
    <xdr:sp macro="" textlink="">
      <xdr:nvSpPr>
        <xdr:cNvPr id="9204" name="Text Box 836">
          <a:extLst>
            <a:ext uri="{FF2B5EF4-FFF2-40B4-BE49-F238E27FC236}">
              <a16:creationId xmlns:a16="http://schemas.microsoft.com/office/drawing/2014/main" id="{94618C26-A523-402C-804F-DD5F21185BBE}"/>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9205" name="Text Box 837">
          <a:extLst>
            <a:ext uri="{FF2B5EF4-FFF2-40B4-BE49-F238E27FC236}">
              <a16:creationId xmlns:a16="http://schemas.microsoft.com/office/drawing/2014/main" id="{2105954A-6912-4199-BA8B-30887540277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9206" name="Text Box 838">
          <a:extLst>
            <a:ext uri="{FF2B5EF4-FFF2-40B4-BE49-F238E27FC236}">
              <a16:creationId xmlns:a16="http://schemas.microsoft.com/office/drawing/2014/main" id="{5D89CD70-4D36-4084-8AA9-6975D46604C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5"/>
    <xdr:sp macro="" textlink="">
      <xdr:nvSpPr>
        <xdr:cNvPr id="9207" name="Text Box 839">
          <a:extLst>
            <a:ext uri="{FF2B5EF4-FFF2-40B4-BE49-F238E27FC236}">
              <a16:creationId xmlns:a16="http://schemas.microsoft.com/office/drawing/2014/main" id="{0E0B96DE-5B95-4DF7-918D-AD287E75F65C}"/>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9208" name="Text Box 840">
          <a:extLst>
            <a:ext uri="{FF2B5EF4-FFF2-40B4-BE49-F238E27FC236}">
              <a16:creationId xmlns:a16="http://schemas.microsoft.com/office/drawing/2014/main" id="{645FE31D-8178-4055-BD3D-86D905BF907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9209" name="Text Box 841">
          <a:extLst>
            <a:ext uri="{FF2B5EF4-FFF2-40B4-BE49-F238E27FC236}">
              <a16:creationId xmlns:a16="http://schemas.microsoft.com/office/drawing/2014/main" id="{6C5B3409-3271-47DF-9E9C-6CD1D036CD3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5"/>
    <xdr:sp macro="" textlink="">
      <xdr:nvSpPr>
        <xdr:cNvPr id="9210" name="Text Box 842">
          <a:extLst>
            <a:ext uri="{FF2B5EF4-FFF2-40B4-BE49-F238E27FC236}">
              <a16:creationId xmlns:a16="http://schemas.microsoft.com/office/drawing/2014/main" id="{175D474A-2265-45C7-9739-8D918F30B18D}"/>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9211" name="Text Box 843">
          <a:extLst>
            <a:ext uri="{FF2B5EF4-FFF2-40B4-BE49-F238E27FC236}">
              <a16:creationId xmlns:a16="http://schemas.microsoft.com/office/drawing/2014/main" id="{49B27B40-12C2-4BB5-B5C9-05046FFED8A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9212" name="Text Box 844">
          <a:extLst>
            <a:ext uri="{FF2B5EF4-FFF2-40B4-BE49-F238E27FC236}">
              <a16:creationId xmlns:a16="http://schemas.microsoft.com/office/drawing/2014/main" id="{C46A5F8E-1AAF-4C87-ACAF-74865ABC877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5"/>
    <xdr:sp macro="" textlink="">
      <xdr:nvSpPr>
        <xdr:cNvPr id="9213" name="Text Box 845">
          <a:extLst>
            <a:ext uri="{FF2B5EF4-FFF2-40B4-BE49-F238E27FC236}">
              <a16:creationId xmlns:a16="http://schemas.microsoft.com/office/drawing/2014/main" id="{72F74E1A-8CF8-450D-8776-C06AE5EA39A7}"/>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9214" name="Text Box 846">
          <a:extLst>
            <a:ext uri="{FF2B5EF4-FFF2-40B4-BE49-F238E27FC236}">
              <a16:creationId xmlns:a16="http://schemas.microsoft.com/office/drawing/2014/main" id="{3ECA6DF6-F93C-494B-90D6-0298157211D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9215" name="Text Box 847">
          <a:extLst>
            <a:ext uri="{FF2B5EF4-FFF2-40B4-BE49-F238E27FC236}">
              <a16:creationId xmlns:a16="http://schemas.microsoft.com/office/drawing/2014/main" id="{B3DE6A69-D843-4675-A010-85CE32282F5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6"/>
    <xdr:sp macro="" textlink="">
      <xdr:nvSpPr>
        <xdr:cNvPr id="9216" name="Text Box 848">
          <a:extLst>
            <a:ext uri="{FF2B5EF4-FFF2-40B4-BE49-F238E27FC236}">
              <a16:creationId xmlns:a16="http://schemas.microsoft.com/office/drawing/2014/main" id="{79752A8D-1E79-47D2-A0E8-BD027C1410B5}"/>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9217" name="Text Box 849">
          <a:extLst>
            <a:ext uri="{FF2B5EF4-FFF2-40B4-BE49-F238E27FC236}">
              <a16:creationId xmlns:a16="http://schemas.microsoft.com/office/drawing/2014/main" id="{B2A09DFA-33EF-4DAF-A866-3389BEFE26F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9218" name="Text Box 850">
          <a:extLst>
            <a:ext uri="{FF2B5EF4-FFF2-40B4-BE49-F238E27FC236}">
              <a16:creationId xmlns:a16="http://schemas.microsoft.com/office/drawing/2014/main" id="{B386FC8C-DB8A-49FB-922F-379521C965A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6"/>
    <xdr:sp macro="" textlink="">
      <xdr:nvSpPr>
        <xdr:cNvPr id="9219" name="Text Box 851">
          <a:extLst>
            <a:ext uri="{FF2B5EF4-FFF2-40B4-BE49-F238E27FC236}">
              <a16:creationId xmlns:a16="http://schemas.microsoft.com/office/drawing/2014/main" id="{6706986C-0AC8-4C2C-853C-380284BC5CA0}"/>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9220" name="Text Box 852">
          <a:extLst>
            <a:ext uri="{FF2B5EF4-FFF2-40B4-BE49-F238E27FC236}">
              <a16:creationId xmlns:a16="http://schemas.microsoft.com/office/drawing/2014/main" id="{0412B2D1-1965-4360-8851-47EE0697503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9221" name="Text Box 853">
          <a:extLst>
            <a:ext uri="{FF2B5EF4-FFF2-40B4-BE49-F238E27FC236}">
              <a16:creationId xmlns:a16="http://schemas.microsoft.com/office/drawing/2014/main" id="{E28C5D26-FE56-43A4-8665-5855FEF1D37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6"/>
    <xdr:sp macro="" textlink="">
      <xdr:nvSpPr>
        <xdr:cNvPr id="9222" name="Text Box 854">
          <a:extLst>
            <a:ext uri="{FF2B5EF4-FFF2-40B4-BE49-F238E27FC236}">
              <a16:creationId xmlns:a16="http://schemas.microsoft.com/office/drawing/2014/main" id="{72C75CA9-6DAC-4514-BA2E-019F38B74D69}"/>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6"/>
    <xdr:sp macro="" textlink="">
      <xdr:nvSpPr>
        <xdr:cNvPr id="9223" name="Text Box 855">
          <a:extLst>
            <a:ext uri="{FF2B5EF4-FFF2-40B4-BE49-F238E27FC236}">
              <a16:creationId xmlns:a16="http://schemas.microsoft.com/office/drawing/2014/main" id="{9AC8E291-7802-4752-902F-41065CAC012B}"/>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9224" name="Text Box 856">
          <a:extLst>
            <a:ext uri="{FF2B5EF4-FFF2-40B4-BE49-F238E27FC236}">
              <a16:creationId xmlns:a16="http://schemas.microsoft.com/office/drawing/2014/main" id="{0ADEC785-29F8-4FA1-9698-84C47F8AA978}"/>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9225" name="Text Box 857">
          <a:extLst>
            <a:ext uri="{FF2B5EF4-FFF2-40B4-BE49-F238E27FC236}">
              <a16:creationId xmlns:a16="http://schemas.microsoft.com/office/drawing/2014/main" id="{C8DA55C8-70C4-47B7-90A1-CE5C0305AAE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6"/>
    <xdr:sp macro="" textlink="">
      <xdr:nvSpPr>
        <xdr:cNvPr id="9226" name="Text Box 858">
          <a:extLst>
            <a:ext uri="{FF2B5EF4-FFF2-40B4-BE49-F238E27FC236}">
              <a16:creationId xmlns:a16="http://schemas.microsoft.com/office/drawing/2014/main" id="{E181D7FB-6349-40F8-B53F-DE9CF9BCD696}"/>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9227" name="Text Box 859">
          <a:extLst>
            <a:ext uri="{FF2B5EF4-FFF2-40B4-BE49-F238E27FC236}">
              <a16:creationId xmlns:a16="http://schemas.microsoft.com/office/drawing/2014/main" id="{B3C45518-11C2-4C56-8F09-DFBF12CCDA2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9228" name="Text Box 860">
          <a:extLst>
            <a:ext uri="{FF2B5EF4-FFF2-40B4-BE49-F238E27FC236}">
              <a16:creationId xmlns:a16="http://schemas.microsoft.com/office/drawing/2014/main" id="{4EA83B6A-DF4C-453B-AE55-FCBA187AA3B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6"/>
    <xdr:sp macro="" textlink="">
      <xdr:nvSpPr>
        <xdr:cNvPr id="9229" name="Text Box 861">
          <a:extLst>
            <a:ext uri="{FF2B5EF4-FFF2-40B4-BE49-F238E27FC236}">
              <a16:creationId xmlns:a16="http://schemas.microsoft.com/office/drawing/2014/main" id="{7A4E27AB-69A4-4356-9E81-E6C98B21F22A}"/>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9230" name="Text Box 862">
          <a:extLst>
            <a:ext uri="{FF2B5EF4-FFF2-40B4-BE49-F238E27FC236}">
              <a16:creationId xmlns:a16="http://schemas.microsoft.com/office/drawing/2014/main" id="{E557BC20-C820-4D4F-A432-4C367D54A21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9231" name="Text Box 863">
          <a:extLst>
            <a:ext uri="{FF2B5EF4-FFF2-40B4-BE49-F238E27FC236}">
              <a16:creationId xmlns:a16="http://schemas.microsoft.com/office/drawing/2014/main" id="{54F59BA9-1E5F-4963-8882-B7B9C4702FA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6"/>
    <xdr:sp macro="" textlink="">
      <xdr:nvSpPr>
        <xdr:cNvPr id="9232" name="Text Box 864">
          <a:extLst>
            <a:ext uri="{FF2B5EF4-FFF2-40B4-BE49-F238E27FC236}">
              <a16:creationId xmlns:a16="http://schemas.microsoft.com/office/drawing/2014/main" id="{30ED765E-68A7-4E6D-A8C2-5CA8B44BDF57}"/>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9233" name="Text Box 865">
          <a:extLst>
            <a:ext uri="{FF2B5EF4-FFF2-40B4-BE49-F238E27FC236}">
              <a16:creationId xmlns:a16="http://schemas.microsoft.com/office/drawing/2014/main" id="{A4D22CE0-AC73-4626-A4CF-98566C57AC8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38100"/>
    <xdr:sp macro="" textlink="">
      <xdr:nvSpPr>
        <xdr:cNvPr id="9234" name="Text Box 866">
          <a:extLst>
            <a:ext uri="{FF2B5EF4-FFF2-40B4-BE49-F238E27FC236}">
              <a16:creationId xmlns:a16="http://schemas.microsoft.com/office/drawing/2014/main" id="{0842A7D5-B1B3-4AAA-B20B-3FBF87C6F7F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50</xdr:row>
      <xdr:rowOff>0</xdr:rowOff>
    </xdr:from>
    <xdr:ext cx="0" cy="28576"/>
    <xdr:sp macro="" textlink="">
      <xdr:nvSpPr>
        <xdr:cNvPr id="9235" name="Text Box 867">
          <a:extLst>
            <a:ext uri="{FF2B5EF4-FFF2-40B4-BE49-F238E27FC236}">
              <a16:creationId xmlns:a16="http://schemas.microsoft.com/office/drawing/2014/main" id="{D1A058DC-0F7A-4C09-B5AD-FDD7219717EA}"/>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781050</xdr:colOff>
      <xdr:row>50</xdr:row>
      <xdr:rowOff>0</xdr:rowOff>
    </xdr:from>
    <xdr:ext cx="0" cy="38100"/>
    <xdr:sp macro="" textlink="">
      <xdr:nvSpPr>
        <xdr:cNvPr id="9236" name="Text Box 868">
          <a:extLst>
            <a:ext uri="{FF2B5EF4-FFF2-40B4-BE49-F238E27FC236}">
              <a16:creationId xmlns:a16="http://schemas.microsoft.com/office/drawing/2014/main" id="{919550FB-55E1-4578-8E5E-928F5492F5BE}"/>
            </a:ext>
          </a:extLst>
        </xdr:cNvPr>
        <xdr:cNvSpPr txBox="1">
          <a:spLocks noChangeArrowheads="1"/>
        </xdr:cNvSpPr>
      </xdr:nvSpPr>
      <xdr:spPr bwMode="auto">
        <a:xfrm>
          <a:off x="136207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2590800</xdr:colOff>
      <xdr:row>50</xdr:row>
      <xdr:rowOff>0</xdr:rowOff>
    </xdr:from>
    <xdr:ext cx="0" cy="38100"/>
    <xdr:sp macro="" textlink="">
      <xdr:nvSpPr>
        <xdr:cNvPr id="9237" name="Text Box 869">
          <a:extLst>
            <a:ext uri="{FF2B5EF4-FFF2-40B4-BE49-F238E27FC236}">
              <a16:creationId xmlns:a16="http://schemas.microsoft.com/office/drawing/2014/main" id="{57127CE8-50E1-4E52-9186-8A732178ECE3}"/>
            </a:ext>
          </a:extLst>
        </xdr:cNvPr>
        <xdr:cNvSpPr txBox="1">
          <a:spLocks noChangeArrowheads="1"/>
        </xdr:cNvSpPr>
      </xdr:nvSpPr>
      <xdr:spPr bwMode="auto">
        <a:xfrm>
          <a:off x="31718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238" name="Text Box 101">
          <a:extLst>
            <a:ext uri="{FF2B5EF4-FFF2-40B4-BE49-F238E27FC236}">
              <a16:creationId xmlns:a16="http://schemas.microsoft.com/office/drawing/2014/main" id="{AA33952F-40E4-4B94-86A3-6417FB852F36}"/>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239" name="Text Box 102">
          <a:extLst>
            <a:ext uri="{FF2B5EF4-FFF2-40B4-BE49-F238E27FC236}">
              <a16:creationId xmlns:a16="http://schemas.microsoft.com/office/drawing/2014/main" id="{5500E167-9227-4AFE-A9B5-17A25CF06F47}"/>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9240" name="Text Box 103">
          <a:extLst>
            <a:ext uri="{FF2B5EF4-FFF2-40B4-BE49-F238E27FC236}">
              <a16:creationId xmlns:a16="http://schemas.microsoft.com/office/drawing/2014/main" id="{89FF2D12-DAD3-4188-A83F-D9AB8D39F102}"/>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9241" name="Text Box 104">
          <a:extLst>
            <a:ext uri="{FF2B5EF4-FFF2-40B4-BE49-F238E27FC236}">
              <a16:creationId xmlns:a16="http://schemas.microsoft.com/office/drawing/2014/main" id="{8B5891D6-9915-4063-B77A-BE0CDE5E7C8F}"/>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9242" name="Text Box 105">
          <a:extLst>
            <a:ext uri="{FF2B5EF4-FFF2-40B4-BE49-F238E27FC236}">
              <a16:creationId xmlns:a16="http://schemas.microsoft.com/office/drawing/2014/main" id="{D8DC2B68-27C7-444B-9F6C-FC84DF0E4B35}"/>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9243" name="Text Box 106">
          <a:extLst>
            <a:ext uri="{FF2B5EF4-FFF2-40B4-BE49-F238E27FC236}">
              <a16:creationId xmlns:a16="http://schemas.microsoft.com/office/drawing/2014/main" id="{202A1315-059A-4716-BF2F-EFD333A4C15C}"/>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9244" name="Text Box 107">
          <a:extLst>
            <a:ext uri="{FF2B5EF4-FFF2-40B4-BE49-F238E27FC236}">
              <a16:creationId xmlns:a16="http://schemas.microsoft.com/office/drawing/2014/main" id="{B476FA2A-7291-471C-A41D-EA65BCDDA6C9}"/>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9245" name="Text Box 108">
          <a:extLst>
            <a:ext uri="{FF2B5EF4-FFF2-40B4-BE49-F238E27FC236}">
              <a16:creationId xmlns:a16="http://schemas.microsoft.com/office/drawing/2014/main" id="{7BBDF2AF-E4BC-4240-BFEB-59C6D9459498}"/>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9246" name="Text Box 109">
          <a:extLst>
            <a:ext uri="{FF2B5EF4-FFF2-40B4-BE49-F238E27FC236}">
              <a16:creationId xmlns:a16="http://schemas.microsoft.com/office/drawing/2014/main" id="{2F4310DB-0706-48B2-82C4-08C8CADB081E}"/>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9247" name="Text Box 110">
          <a:extLst>
            <a:ext uri="{FF2B5EF4-FFF2-40B4-BE49-F238E27FC236}">
              <a16:creationId xmlns:a16="http://schemas.microsoft.com/office/drawing/2014/main" id="{E2CBFDCA-22ED-454C-8EE8-9EBD9F3A0233}"/>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9248" name="Text Box 111">
          <a:extLst>
            <a:ext uri="{FF2B5EF4-FFF2-40B4-BE49-F238E27FC236}">
              <a16:creationId xmlns:a16="http://schemas.microsoft.com/office/drawing/2014/main" id="{07F2BB8F-3F54-4413-AD62-A601285F64C3}"/>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9249" name="Text Box 112">
          <a:extLst>
            <a:ext uri="{FF2B5EF4-FFF2-40B4-BE49-F238E27FC236}">
              <a16:creationId xmlns:a16="http://schemas.microsoft.com/office/drawing/2014/main" id="{2787F7E5-2288-42B4-97CB-79B90DD72181}"/>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9250" name="Text Box 113">
          <a:extLst>
            <a:ext uri="{FF2B5EF4-FFF2-40B4-BE49-F238E27FC236}">
              <a16:creationId xmlns:a16="http://schemas.microsoft.com/office/drawing/2014/main" id="{44DCAEF6-20D5-4519-B6C3-2DAC3FCE7B47}"/>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9251" name="Text Box 114">
          <a:extLst>
            <a:ext uri="{FF2B5EF4-FFF2-40B4-BE49-F238E27FC236}">
              <a16:creationId xmlns:a16="http://schemas.microsoft.com/office/drawing/2014/main" id="{08D6BFEE-E787-4BAA-9CA3-A69E6FCC5EEF}"/>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9252" name="Text Box 115">
          <a:extLst>
            <a:ext uri="{FF2B5EF4-FFF2-40B4-BE49-F238E27FC236}">
              <a16:creationId xmlns:a16="http://schemas.microsoft.com/office/drawing/2014/main" id="{12F1AA67-F97C-4520-BA7B-31F1CEFB19E3}"/>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9253" name="Text Box 116">
          <a:extLst>
            <a:ext uri="{FF2B5EF4-FFF2-40B4-BE49-F238E27FC236}">
              <a16:creationId xmlns:a16="http://schemas.microsoft.com/office/drawing/2014/main" id="{FE8D4EEF-B02A-4257-A9CB-2EC68C986059}"/>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9254" name="Text Box 117">
          <a:extLst>
            <a:ext uri="{FF2B5EF4-FFF2-40B4-BE49-F238E27FC236}">
              <a16:creationId xmlns:a16="http://schemas.microsoft.com/office/drawing/2014/main" id="{499CA176-A5D9-4F48-A769-705612FA0E47}"/>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9255" name="Text Box 118">
          <a:extLst>
            <a:ext uri="{FF2B5EF4-FFF2-40B4-BE49-F238E27FC236}">
              <a16:creationId xmlns:a16="http://schemas.microsoft.com/office/drawing/2014/main" id="{E70A399B-0CE8-44C0-BF7B-922A3A38C2A5}"/>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9256" name="Text Box 119">
          <a:extLst>
            <a:ext uri="{FF2B5EF4-FFF2-40B4-BE49-F238E27FC236}">
              <a16:creationId xmlns:a16="http://schemas.microsoft.com/office/drawing/2014/main" id="{C725592F-CC57-4252-810C-2D13C6CCD815}"/>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9257" name="Text Box 120">
          <a:extLst>
            <a:ext uri="{FF2B5EF4-FFF2-40B4-BE49-F238E27FC236}">
              <a16:creationId xmlns:a16="http://schemas.microsoft.com/office/drawing/2014/main" id="{30FC4212-AC35-4AA3-B7A5-1C303B73D992}"/>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9258" name="Text Box 121">
          <a:extLst>
            <a:ext uri="{FF2B5EF4-FFF2-40B4-BE49-F238E27FC236}">
              <a16:creationId xmlns:a16="http://schemas.microsoft.com/office/drawing/2014/main" id="{11F8A54B-3132-41BA-89FD-847ED01B7E3B}"/>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9259" name="Text Box 122">
          <a:extLst>
            <a:ext uri="{FF2B5EF4-FFF2-40B4-BE49-F238E27FC236}">
              <a16:creationId xmlns:a16="http://schemas.microsoft.com/office/drawing/2014/main" id="{CF16B68E-80E0-4E6C-B84C-5C45491C9F5D}"/>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9260" name="Text Box 123">
          <a:extLst>
            <a:ext uri="{FF2B5EF4-FFF2-40B4-BE49-F238E27FC236}">
              <a16:creationId xmlns:a16="http://schemas.microsoft.com/office/drawing/2014/main" id="{B41EBF27-5F74-474F-B7DD-D7E61128CFAE}"/>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9261" name="Text Box 124">
          <a:extLst>
            <a:ext uri="{FF2B5EF4-FFF2-40B4-BE49-F238E27FC236}">
              <a16:creationId xmlns:a16="http://schemas.microsoft.com/office/drawing/2014/main" id="{336807C2-8018-480C-BA3F-8F8F0CE46A06}"/>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9262" name="Text Box 125">
          <a:extLst>
            <a:ext uri="{FF2B5EF4-FFF2-40B4-BE49-F238E27FC236}">
              <a16:creationId xmlns:a16="http://schemas.microsoft.com/office/drawing/2014/main" id="{5DFC4AE0-BCBD-47AF-ADAB-2559D6D31AFF}"/>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9263" name="Text Box 126">
          <a:extLst>
            <a:ext uri="{FF2B5EF4-FFF2-40B4-BE49-F238E27FC236}">
              <a16:creationId xmlns:a16="http://schemas.microsoft.com/office/drawing/2014/main" id="{065F0F12-B446-4865-B806-9F1464D53AA8}"/>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9264" name="Text Box 127">
          <a:extLst>
            <a:ext uri="{FF2B5EF4-FFF2-40B4-BE49-F238E27FC236}">
              <a16:creationId xmlns:a16="http://schemas.microsoft.com/office/drawing/2014/main" id="{4D926192-808F-4822-AF8A-AF4D2BC3587C}"/>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9265" name="Text Box 128">
          <a:extLst>
            <a:ext uri="{FF2B5EF4-FFF2-40B4-BE49-F238E27FC236}">
              <a16:creationId xmlns:a16="http://schemas.microsoft.com/office/drawing/2014/main" id="{250F84DE-CDE6-4772-9141-15A83F2CF848}"/>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9266" name="Text Box 129">
          <a:extLst>
            <a:ext uri="{FF2B5EF4-FFF2-40B4-BE49-F238E27FC236}">
              <a16:creationId xmlns:a16="http://schemas.microsoft.com/office/drawing/2014/main" id="{E9DE0E1D-1E54-46FF-9639-9575B31941E6}"/>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162204"/>
    <xdr:sp macro="" textlink="">
      <xdr:nvSpPr>
        <xdr:cNvPr id="9267" name="Text Box 130">
          <a:extLst>
            <a:ext uri="{FF2B5EF4-FFF2-40B4-BE49-F238E27FC236}">
              <a16:creationId xmlns:a16="http://schemas.microsoft.com/office/drawing/2014/main" id="{8722AAE4-BA1C-416D-BD92-962732ADDEFD}"/>
            </a:ext>
          </a:extLst>
        </xdr:cNvPr>
        <xdr:cNvSpPr txBox="1">
          <a:spLocks noChangeArrowheads="1"/>
        </xdr:cNvSpPr>
      </xdr:nvSpPr>
      <xdr:spPr bwMode="auto">
        <a:xfrm>
          <a:off x="1076325" y="8448675"/>
          <a:ext cx="0" cy="1622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3"/>
    <xdr:sp macro="" textlink="">
      <xdr:nvSpPr>
        <xdr:cNvPr id="9268" name="Text Box 131">
          <a:extLst>
            <a:ext uri="{FF2B5EF4-FFF2-40B4-BE49-F238E27FC236}">
              <a16:creationId xmlns:a16="http://schemas.microsoft.com/office/drawing/2014/main" id="{7B221F5C-EE97-4BD7-B73C-04BCCC660975}"/>
            </a:ext>
          </a:extLst>
        </xdr:cNvPr>
        <xdr:cNvSpPr txBox="1">
          <a:spLocks noChangeArrowheads="1"/>
        </xdr:cNvSpPr>
      </xdr:nvSpPr>
      <xdr:spPr bwMode="auto">
        <a:xfrm>
          <a:off x="1076325" y="844867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269" name="Text Box 132">
          <a:extLst>
            <a:ext uri="{FF2B5EF4-FFF2-40B4-BE49-F238E27FC236}">
              <a16:creationId xmlns:a16="http://schemas.microsoft.com/office/drawing/2014/main" id="{4F5C7D6C-DE97-452A-9315-0C6E1895481A}"/>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270" name="Text Box 133">
          <a:extLst>
            <a:ext uri="{FF2B5EF4-FFF2-40B4-BE49-F238E27FC236}">
              <a16:creationId xmlns:a16="http://schemas.microsoft.com/office/drawing/2014/main" id="{421056A8-D3ED-47F0-AC65-0DD453159651}"/>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5"/>
    <xdr:sp macro="" textlink="">
      <xdr:nvSpPr>
        <xdr:cNvPr id="9271" name="Text Box 134">
          <a:extLst>
            <a:ext uri="{FF2B5EF4-FFF2-40B4-BE49-F238E27FC236}">
              <a16:creationId xmlns:a16="http://schemas.microsoft.com/office/drawing/2014/main" id="{C7E73FED-FB42-4CD8-BF66-AD44F18F5136}"/>
            </a:ext>
          </a:extLst>
        </xdr:cNvPr>
        <xdr:cNvSpPr txBox="1">
          <a:spLocks noChangeArrowheads="1"/>
        </xdr:cNvSpPr>
      </xdr:nvSpPr>
      <xdr:spPr bwMode="auto">
        <a:xfrm>
          <a:off x="1076325" y="8448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272" name="Text Box 135">
          <a:extLst>
            <a:ext uri="{FF2B5EF4-FFF2-40B4-BE49-F238E27FC236}">
              <a16:creationId xmlns:a16="http://schemas.microsoft.com/office/drawing/2014/main" id="{3A385C4E-987D-4308-9C1A-D6BE77993104}"/>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273" name="Text Box 136">
          <a:extLst>
            <a:ext uri="{FF2B5EF4-FFF2-40B4-BE49-F238E27FC236}">
              <a16:creationId xmlns:a16="http://schemas.microsoft.com/office/drawing/2014/main" id="{15BC9E1A-6A2A-4486-8652-B8BA0200FDBD}"/>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3"/>
    <xdr:sp macro="" textlink="">
      <xdr:nvSpPr>
        <xdr:cNvPr id="9274" name="Text Box 137">
          <a:extLst>
            <a:ext uri="{FF2B5EF4-FFF2-40B4-BE49-F238E27FC236}">
              <a16:creationId xmlns:a16="http://schemas.microsoft.com/office/drawing/2014/main" id="{0ED6879E-2A07-472A-B323-95C0DCB78A88}"/>
            </a:ext>
          </a:extLst>
        </xdr:cNvPr>
        <xdr:cNvSpPr txBox="1">
          <a:spLocks noChangeArrowheads="1"/>
        </xdr:cNvSpPr>
      </xdr:nvSpPr>
      <xdr:spPr bwMode="auto">
        <a:xfrm>
          <a:off x="1076325" y="844867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275" name="Text Box 138">
          <a:extLst>
            <a:ext uri="{FF2B5EF4-FFF2-40B4-BE49-F238E27FC236}">
              <a16:creationId xmlns:a16="http://schemas.microsoft.com/office/drawing/2014/main" id="{A8F93258-7892-4C85-9593-A69DD0EF4714}"/>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276" name="Text Box 139">
          <a:extLst>
            <a:ext uri="{FF2B5EF4-FFF2-40B4-BE49-F238E27FC236}">
              <a16:creationId xmlns:a16="http://schemas.microsoft.com/office/drawing/2014/main" id="{71A96B05-B883-4183-A68E-8D6C19ECF1B0}"/>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5"/>
    <xdr:sp macro="" textlink="">
      <xdr:nvSpPr>
        <xdr:cNvPr id="9277" name="Text Box 140">
          <a:extLst>
            <a:ext uri="{FF2B5EF4-FFF2-40B4-BE49-F238E27FC236}">
              <a16:creationId xmlns:a16="http://schemas.microsoft.com/office/drawing/2014/main" id="{208620D2-FDC0-4C43-BCE9-E9C60CB78F16}"/>
            </a:ext>
          </a:extLst>
        </xdr:cNvPr>
        <xdr:cNvSpPr txBox="1">
          <a:spLocks noChangeArrowheads="1"/>
        </xdr:cNvSpPr>
      </xdr:nvSpPr>
      <xdr:spPr bwMode="auto">
        <a:xfrm>
          <a:off x="1076325" y="8448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278" name="Text Box 141">
          <a:extLst>
            <a:ext uri="{FF2B5EF4-FFF2-40B4-BE49-F238E27FC236}">
              <a16:creationId xmlns:a16="http://schemas.microsoft.com/office/drawing/2014/main" id="{D0AB572A-D468-4324-8D09-660CCFE9B136}"/>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279" name="Text Box 142">
          <a:extLst>
            <a:ext uri="{FF2B5EF4-FFF2-40B4-BE49-F238E27FC236}">
              <a16:creationId xmlns:a16="http://schemas.microsoft.com/office/drawing/2014/main" id="{C5B6BE43-4FEE-4A93-B889-0999DDEF46E3}"/>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3"/>
    <xdr:sp macro="" textlink="">
      <xdr:nvSpPr>
        <xdr:cNvPr id="9280" name="Text Box 143">
          <a:extLst>
            <a:ext uri="{FF2B5EF4-FFF2-40B4-BE49-F238E27FC236}">
              <a16:creationId xmlns:a16="http://schemas.microsoft.com/office/drawing/2014/main" id="{4F2F78F6-679B-4599-9A65-4E5F60D8B02F}"/>
            </a:ext>
          </a:extLst>
        </xdr:cNvPr>
        <xdr:cNvSpPr txBox="1">
          <a:spLocks noChangeArrowheads="1"/>
        </xdr:cNvSpPr>
      </xdr:nvSpPr>
      <xdr:spPr bwMode="auto">
        <a:xfrm>
          <a:off x="1076325" y="844867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281" name="Text Box 144">
          <a:extLst>
            <a:ext uri="{FF2B5EF4-FFF2-40B4-BE49-F238E27FC236}">
              <a16:creationId xmlns:a16="http://schemas.microsoft.com/office/drawing/2014/main" id="{7982FC66-E612-4BE1-A2C6-2622B074EA74}"/>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282" name="Text Box 145">
          <a:extLst>
            <a:ext uri="{FF2B5EF4-FFF2-40B4-BE49-F238E27FC236}">
              <a16:creationId xmlns:a16="http://schemas.microsoft.com/office/drawing/2014/main" id="{28AB9CF6-373E-40B2-99DD-8A9493E0CD3D}"/>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5"/>
    <xdr:sp macro="" textlink="">
      <xdr:nvSpPr>
        <xdr:cNvPr id="9283" name="Text Box 146">
          <a:extLst>
            <a:ext uri="{FF2B5EF4-FFF2-40B4-BE49-F238E27FC236}">
              <a16:creationId xmlns:a16="http://schemas.microsoft.com/office/drawing/2014/main" id="{5DD700BF-E276-4DE1-B419-5DC080F3EE87}"/>
            </a:ext>
          </a:extLst>
        </xdr:cNvPr>
        <xdr:cNvSpPr txBox="1">
          <a:spLocks noChangeArrowheads="1"/>
        </xdr:cNvSpPr>
      </xdr:nvSpPr>
      <xdr:spPr bwMode="auto">
        <a:xfrm>
          <a:off x="1076325" y="8448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4"/>
    <xdr:sp macro="" textlink="">
      <xdr:nvSpPr>
        <xdr:cNvPr id="9284" name="Text Box 147">
          <a:extLst>
            <a:ext uri="{FF2B5EF4-FFF2-40B4-BE49-F238E27FC236}">
              <a16:creationId xmlns:a16="http://schemas.microsoft.com/office/drawing/2014/main" id="{10A14592-4E58-4941-9812-1B50D66ECC04}"/>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285" name="Text Box 148">
          <a:extLst>
            <a:ext uri="{FF2B5EF4-FFF2-40B4-BE49-F238E27FC236}">
              <a16:creationId xmlns:a16="http://schemas.microsoft.com/office/drawing/2014/main" id="{15ED25F8-7362-4D9B-BDA7-1955FD6EC4A5}"/>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286" name="Text Box 149">
          <a:extLst>
            <a:ext uri="{FF2B5EF4-FFF2-40B4-BE49-F238E27FC236}">
              <a16:creationId xmlns:a16="http://schemas.microsoft.com/office/drawing/2014/main" id="{A0C6FEA5-0F14-473C-A9AC-D791E663BC53}"/>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6"/>
    <xdr:sp macro="" textlink="">
      <xdr:nvSpPr>
        <xdr:cNvPr id="9287" name="Text Box 150">
          <a:extLst>
            <a:ext uri="{FF2B5EF4-FFF2-40B4-BE49-F238E27FC236}">
              <a16:creationId xmlns:a16="http://schemas.microsoft.com/office/drawing/2014/main" id="{5B616EF5-D2CE-418B-BA82-CD079EAD1243}"/>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288" name="Text Box 151">
          <a:extLst>
            <a:ext uri="{FF2B5EF4-FFF2-40B4-BE49-F238E27FC236}">
              <a16:creationId xmlns:a16="http://schemas.microsoft.com/office/drawing/2014/main" id="{BA6DCDBE-4427-46B9-B362-CF1250F063F0}"/>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289" name="Text Box 152">
          <a:extLst>
            <a:ext uri="{FF2B5EF4-FFF2-40B4-BE49-F238E27FC236}">
              <a16:creationId xmlns:a16="http://schemas.microsoft.com/office/drawing/2014/main" id="{B93F5482-0EDE-4E91-83F6-257D70F1F97D}"/>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4"/>
    <xdr:sp macro="" textlink="">
      <xdr:nvSpPr>
        <xdr:cNvPr id="9290" name="Text Box 153">
          <a:extLst>
            <a:ext uri="{FF2B5EF4-FFF2-40B4-BE49-F238E27FC236}">
              <a16:creationId xmlns:a16="http://schemas.microsoft.com/office/drawing/2014/main" id="{F546EE96-8B5E-44D7-A245-B2F060B436D8}"/>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291" name="Text Box 154">
          <a:extLst>
            <a:ext uri="{FF2B5EF4-FFF2-40B4-BE49-F238E27FC236}">
              <a16:creationId xmlns:a16="http://schemas.microsoft.com/office/drawing/2014/main" id="{CDA9356A-8FC8-43E3-9914-CBC083682243}"/>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292" name="Text Box 155">
          <a:extLst>
            <a:ext uri="{FF2B5EF4-FFF2-40B4-BE49-F238E27FC236}">
              <a16:creationId xmlns:a16="http://schemas.microsoft.com/office/drawing/2014/main" id="{DF948B91-F8AE-4218-9907-E4DF6DF0E5E5}"/>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6"/>
    <xdr:sp macro="" textlink="">
      <xdr:nvSpPr>
        <xdr:cNvPr id="9293" name="Text Box 156">
          <a:extLst>
            <a:ext uri="{FF2B5EF4-FFF2-40B4-BE49-F238E27FC236}">
              <a16:creationId xmlns:a16="http://schemas.microsoft.com/office/drawing/2014/main" id="{AA1244E7-7FCA-4983-A40D-D23394AE768E}"/>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294" name="Text Box 157">
          <a:extLst>
            <a:ext uri="{FF2B5EF4-FFF2-40B4-BE49-F238E27FC236}">
              <a16:creationId xmlns:a16="http://schemas.microsoft.com/office/drawing/2014/main" id="{4B7FF267-8000-4584-92BC-1EA596B40CCD}"/>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295" name="Text Box 158">
          <a:extLst>
            <a:ext uri="{FF2B5EF4-FFF2-40B4-BE49-F238E27FC236}">
              <a16:creationId xmlns:a16="http://schemas.microsoft.com/office/drawing/2014/main" id="{A64D2F56-4687-45FE-BC78-CE7A6FB7FC17}"/>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4"/>
    <xdr:sp macro="" textlink="">
      <xdr:nvSpPr>
        <xdr:cNvPr id="9296" name="Text Box 159">
          <a:extLst>
            <a:ext uri="{FF2B5EF4-FFF2-40B4-BE49-F238E27FC236}">
              <a16:creationId xmlns:a16="http://schemas.microsoft.com/office/drawing/2014/main" id="{05B53B0C-1CC9-4C0B-87FA-570C52F4DFCA}"/>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297" name="Text Box 160">
          <a:extLst>
            <a:ext uri="{FF2B5EF4-FFF2-40B4-BE49-F238E27FC236}">
              <a16:creationId xmlns:a16="http://schemas.microsoft.com/office/drawing/2014/main" id="{5A1A0662-C462-498D-A75C-4993F6707567}"/>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298" name="Text Box 161">
          <a:extLst>
            <a:ext uri="{FF2B5EF4-FFF2-40B4-BE49-F238E27FC236}">
              <a16:creationId xmlns:a16="http://schemas.microsoft.com/office/drawing/2014/main" id="{A8262395-EDB5-4308-A4E9-DA4DF03E7E2E}"/>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6"/>
    <xdr:sp macro="" textlink="">
      <xdr:nvSpPr>
        <xdr:cNvPr id="9299" name="Text Box 162">
          <a:extLst>
            <a:ext uri="{FF2B5EF4-FFF2-40B4-BE49-F238E27FC236}">
              <a16:creationId xmlns:a16="http://schemas.microsoft.com/office/drawing/2014/main" id="{FD912AF9-0AB1-4C16-A4D7-A32D0784589F}"/>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5"/>
    <xdr:sp macro="" textlink="">
      <xdr:nvSpPr>
        <xdr:cNvPr id="9300" name="Text Box 163">
          <a:extLst>
            <a:ext uri="{FF2B5EF4-FFF2-40B4-BE49-F238E27FC236}">
              <a16:creationId xmlns:a16="http://schemas.microsoft.com/office/drawing/2014/main" id="{6337A16E-66DF-414D-9F0E-58B9151B3893}"/>
            </a:ext>
          </a:extLst>
        </xdr:cNvPr>
        <xdr:cNvSpPr txBox="1">
          <a:spLocks noChangeArrowheads="1"/>
        </xdr:cNvSpPr>
      </xdr:nvSpPr>
      <xdr:spPr bwMode="auto">
        <a:xfrm>
          <a:off x="1076325" y="8448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301" name="Text Box 164">
          <a:extLst>
            <a:ext uri="{FF2B5EF4-FFF2-40B4-BE49-F238E27FC236}">
              <a16:creationId xmlns:a16="http://schemas.microsoft.com/office/drawing/2014/main" id="{CA421FF7-8534-4995-9CDC-D1716C3A3A95}"/>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302" name="Text Box 165">
          <a:extLst>
            <a:ext uri="{FF2B5EF4-FFF2-40B4-BE49-F238E27FC236}">
              <a16:creationId xmlns:a16="http://schemas.microsoft.com/office/drawing/2014/main" id="{CDF8C872-55F1-477D-8340-371933A71090}"/>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6"/>
    <xdr:sp macro="" textlink="">
      <xdr:nvSpPr>
        <xdr:cNvPr id="9303" name="Text Box 166">
          <a:extLst>
            <a:ext uri="{FF2B5EF4-FFF2-40B4-BE49-F238E27FC236}">
              <a16:creationId xmlns:a16="http://schemas.microsoft.com/office/drawing/2014/main" id="{6EF4FFE6-A862-4BED-9149-CF38CA97D189}"/>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304" name="Text Box 167">
          <a:extLst>
            <a:ext uri="{FF2B5EF4-FFF2-40B4-BE49-F238E27FC236}">
              <a16:creationId xmlns:a16="http://schemas.microsoft.com/office/drawing/2014/main" id="{1375CAB4-3D79-4582-87B9-559D9751AA7D}"/>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305" name="Text Box 168">
          <a:extLst>
            <a:ext uri="{FF2B5EF4-FFF2-40B4-BE49-F238E27FC236}">
              <a16:creationId xmlns:a16="http://schemas.microsoft.com/office/drawing/2014/main" id="{05934BC5-A964-4DCA-A38A-A6B03A395148}"/>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5"/>
    <xdr:sp macro="" textlink="">
      <xdr:nvSpPr>
        <xdr:cNvPr id="9306" name="Text Box 169">
          <a:extLst>
            <a:ext uri="{FF2B5EF4-FFF2-40B4-BE49-F238E27FC236}">
              <a16:creationId xmlns:a16="http://schemas.microsoft.com/office/drawing/2014/main" id="{E75E5E58-E066-4B4E-BCBB-2D4C8B40AB8B}"/>
            </a:ext>
          </a:extLst>
        </xdr:cNvPr>
        <xdr:cNvSpPr txBox="1">
          <a:spLocks noChangeArrowheads="1"/>
        </xdr:cNvSpPr>
      </xdr:nvSpPr>
      <xdr:spPr bwMode="auto">
        <a:xfrm>
          <a:off x="1076325" y="8448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307" name="Text Box 170">
          <a:extLst>
            <a:ext uri="{FF2B5EF4-FFF2-40B4-BE49-F238E27FC236}">
              <a16:creationId xmlns:a16="http://schemas.microsoft.com/office/drawing/2014/main" id="{97D34EFB-5F96-45CC-8F6E-31C0A61C5800}"/>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308" name="Text Box 171">
          <a:extLst>
            <a:ext uri="{FF2B5EF4-FFF2-40B4-BE49-F238E27FC236}">
              <a16:creationId xmlns:a16="http://schemas.microsoft.com/office/drawing/2014/main" id="{5080B7E8-82B7-4BEE-A700-E21DE46D4736}"/>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6"/>
    <xdr:sp macro="" textlink="">
      <xdr:nvSpPr>
        <xdr:cNvPr id="9309" name="Text Box 172">
          <a:extLst>
            <a:ext uri="{FF2B5EF4-FFF2-40B4-BE49-F238E27FC236}">
              <a16:creationId xmlns:a16="http://schemas.microsoft.com/office/drawing/2014/main" id="{04B95982-2AAE-4421-B357-5D71130D265F}"/>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310" name="Text Box 173">
          <a:extLst>
            <a:ext uri="{FF2B5EF4-FFF2-40B4-BE49-F238E27FC236}">
              <a16:creationId xmlns:a16="http://schemas.microsoft.com/office/drawing/2014/main" id="{9B8256A6-4829-40ED-AA73-604EE1324258}"/>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311" name="Text Box 174">
          <a:extLst>
            <a:ext uri="{FF2B5EF4-FFF2-40B4-BE49-F238E27FC236}">
              <a16:creationId xmlns:a16="http://schemas.microsoft.com/office/drawing/2014/main" id="{D2AAD8BA-A949-47B2-8372-971B8A963DF3}"/>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5"/>
    <xdr:sp macro="" textlink="">
      <xdr:nvSpPr>
        <xdr:cNvPr id="9312" name="Text Box 175">
          <a:extLst>
            <a:ext uri="{FF2B5EF4-FFF2-40B4-BE49-F238E27FC236}">
              <a16:creationId xmlns:a16="http://schemas.microsoft.com/office/drawing/2014/main" id="{9B33378C-93E4-4311-B370-CD63A191ADD9}"/>
            </a:ext>
          </a:extLst>
        </xdr:cNvPr>
        <xdr:cNvSpPr txBox="1">
          <a:spLocks noChangeArrowheads="1"/>
        </xdr:cNvSpPr>
      </xdr:nvSpPr>
      <xdr:spPr bwMode="auto">
        <a:xfrm>
          <a:off x="1076325" y="8448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313" name="Text Box 176">
          <a:extLst>
            <a:ext uri="{FF2B5EF4-FFF2-40B4-BE49-F238E27FC236}">
              <a16:creationId xmlns:a16="http://schemas.microsoft.com/office/drawing/2014/main" id="{A5EDD92F-4E00-4747-8428-BF01399A5252}"/>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314" name="Text Box 177">
          <a:extLst>
            <a:ext uri="{FF2B5EF4-FFF2-40B4-BE49-F238E27FC236}">
              <a16:creationId xmlns:a16="http://schemas.microsoft.com/office/drawing/2014/main" id="{1E861F20-BC67-4431-9BD1-36419A3A3B80}"/>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6"/>
    <xdr:sp macro="" textlink="">
      <xdr:nvSpPr>
        <xdr:cNvPr id="9315" name="Text Box 178">
          <a:extLst>
            <a:ext uri="{FF2B5EF4-FFF2-40B4-BE49-F238E27FC236}">
              <a16:creationId xmlns:a16="http://schemas.microsoft.com/office/drawing/2014/main" id="{5479ABEF-5C78-47A7-9D40-FCD471D5CBC8}"/>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316" name="Text Box 179">
          <a:extLst>
            <a:ext uri="{FF2B5EF4-FFF2-40B4-BE49-F238E27FC236}">
              <a16:creationId xmlns:a16="http://schemas.microsoft.com/office/drawing/2014/main" id="{831EFB0A-8783-438D-A127-B95769A281FB}"/>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317" name="Text Box 180">
          <a:extLst>
            <a:ext uri="{FF2B5EF4-FFF2-40B4-BE49-F238E27FC236}">
              <a16:creationId xmlns:a16="http://schemas.microsoft.com/office/drawing/2014/main" id="{F9BFC477-AE8F-49AE-A8C6-6ED6DD0E0BED}"/>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9318" name="Text Box 181">
          <a:extLst>
            <a:ext uri="{FF2B5EF4-FFF2-40B4-BE49-F238E27FC236}">
              <a16:creationId xmlns:a16="http://schemas.microsoft.com/office/drawing/2014/main" id="{4DE44803-F393-4324-94F0-2A4712455BED}"/>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9319" name="Text Box 182">
          <a:extLst>
            <a:ext uri="{FF2B5EF4-FFF2-40B4-BE49-F238E27FC236}">
              <a16:creationId xmlns:a16="http://schemas.microsoft.com/office/drawing/2014/main" id="{DAC08961-8038-4862-BB45-8B483867B03D}"/>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9320" name="Text Box 183">
          <a:extLst>
            <a:ext uri="{FF2B5EF4-FFF2-40B4-BE49-F238E27FC236}">
              <a16:creationId xmlns:a16="http://schemas.microsoft.com/office/drawing/2014/main" id="{803ABAF1-6E32-4719-8DCD-736E32208B24}"/>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9321" name="Text Box 184">
          <a:extLst>
            <a:ext uri="{FF2B5EF4-FFF2-40B4-BE49-F238E27FC236}">
              <a16:creationId xmlns:a16="http://schemas.microsoft.com/office/drawing/2014/main" id="{BACBB7F4-7D17-429A-A933-5BF3370C498C}"/>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9322" name="Text Box 185">
          <a:extLst>
            <a:ext uri="{FF2B5EF4-FFF2-40B4-BE49-F238E27FC236}">
              <a16:creationId xmlns:a16="http://schemas.microsoft.com/office/drawing/2014/main" id="{5D190745-31E4-4667-AD17-941B343AEDF3}"/>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9323" name="Text Box 186">
          <a:extLst>
            <a:ext uri="{FF2B5EF4-FFF2-40B4-BE49-F238E27FC236}">
              <a16:creationId xmlns:a16="http://schemas.microsoft.com/office/drawing/2014/main" id="{E8F65741-71AA-4C3F-81CD-C387A62B2ADD}"/>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9324" name="Text Box 187">
          <a:extLst>
            <a:ext uri="{FF2B5EF4-FFF2-40B4-BE49-F238E27FC236}">
              <a16:creationId xmlns:a16="http://schemas.microsoft.com/office/drawing/2014/main" id="{56BD3B4B-24BF-423B-AF7A-DF8A7B3CC336}"/>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9325" name="Text Box 188">
          <a:extLst>
            <a:ext uri="{FF2B5EF4-FFF2-40B4-BE49-F238E27FC236}">
              <a16:creationId xmlns:a16="http://schemas.microsoft.com/office/drawing/2014/main" id="{2A6AE3C9-09D7-4D34-8B0D-50C898B5F041}"/>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9326" name="Text Box 189">
          <a:extLst>
            <a:ext uri="{FF2B5EF4-FFF2-40B4-BE49-F238E27FC236}">
              <a16:creationId xmlns:a16="http://schemas.microsoft.com/office/drawing/2014/main" id="{DFE60493-8E70-4BAA-B09E-63E3BC49D84B}"/>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9327" name="Text Box 190">
          <a:extLst>
            <a:ext uri="{FF2B5EF4-FFF2-40B4-BE49-F238E27FC236}">
              <a16:creationId xmlns:a16="http://schemas.microsoft.com/office/drawing/2014/main" id="{009071ED-84BE-4951-AECF-1536B64F9BC9}"/>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9328" name="Text Box 191">
          <a:extLst>
            <a:ext uri="{FF2B5EF4-FFF2-40B4-BE49-F238E27FC236}">
              <a16:creationId xmlns:a16="http://schemas.microsoft.com/office/drawing/2014/main" id="{5D66CA08-C585-422C-8A5B-8CA18B45B14D}"/>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9329" name="Text Box 192">
          <a:extLst>
            <a:ext uri="{FF2B5EF4-FFF2-40B4-BE49-F238E27FC236}">
              <a16:creationId xmlns:a16="http://schemas.microsoft.com/office/drawing/2014/main" id="{186ED1D6-0DD3-476F-B0A4-53ECC0FD70A5}"/>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9330" name="Text Box 193">
          <a:extLst>
            <a:ext uri="{FF2B5EF4-FFF2-40B4-BE49-F238E27FC236}">
              <a16:creationId xmlns:a16="http://schemas.microsoft.com/office/drawing/2014/main" id="{9AD06965-E674-434D-B069-F5D3AA58AE75}"/>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9331" name="Text Box 194">
          <a:extLst>
            <a:ext uri="{FF2B5EF4-FFF2-40B4-BE49-F238E27FC236}">
              <a16:creationId xmlns:a16="http://schemas.microsoft.com/office/drawing/2014/main" id="{C66AEAC9-F2D4-43D5-9DF8-ED63CA260AA1}"/>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9332" name="Text Box 195">
          <a:extLst>
            <a:ext uri="{FF2B5EF4-FFF2-40B4-BE49-F238E27FC236}">
              <a16:creationId xmlns:a16="http://schemas.microsoft.com/office/drawing/2014/main" id="{275AB573-84B9-460E-ADC9-085A1DEC952D}"/>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9333" name="Text Box 196">
          <a:extLst>
            <a:ext uri="{FF2B5EF4-FFF2-40B4-BE49-F238E27FC236}">
              <a16:creationId xmlns:a16="http://schemas.microsoft.com/office/drawing/2014/main" id="{4415886C-86F2-40B3-8EC9-4704858E5280}"/>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9334" name="Text Box 197">
          <a:extLst>
            <a:ext uri="{FF2B5EF4-FFF2-40B4-BE49-F238E27FC236}">
              <a16:creationId xmlns:a16="http://schemas.microsoft.com/office/drawing/2014/main" id="{BCA65D94-50BE-4A77-A5BE-C6DE10523BB2}"/>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9335" name="Text Box 198">
          <a:extLst>
            <a:ext uri="{FF2B5EF4-FFF2-40B4-BE49-F238E27FC236}">
              <a16:creationId xmlns:a16="http://schemas.microsoft.com/office/drawing/2014/main" id="{D6FE6832-B893-46E0-A723-3728541A1AF9}"/>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9336" name="Text Box 199">
          <a:extLst>
            <a:ext uri="{FF2B5EF4-FFF2-40B4-BE49-F238E27FC236}">
              <a16:creationId xmlns:a16="http://schemas.microsoft.com/office/drawing/2014/main" id="{FCAF863C-419F-4FE6-BB80-86D089C9CF6D}"/>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9337" name="Text Box 200">
          <a:extLst>
            <a:ext uri="{FF2B5EF4-FFF2-40B4-BE49-F238E27FC236}">
              <a16:creationId xmlns:a16="http://schemas.microsoft.com/office/drawing/2014/main" id="{D4BF058B-CF75-4F3D-B3A6-A4ECDEF5B1E2}"/>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9338" name="Text Box 201">
          <a:extLst>
            <a:ext uri="{FF2B5EF4-FFF2-40B4-BE49-F238E27FC236}">
              <a16:creationId xmlns:a16="http://schemas.microsoft.com/office/drawing/2014/main" id="{7D538EDD-F448-4C04-9F6E-3811123B831D}"/>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9339" name="Text Box 202">
          <a:extLst>
            <a:ext uri="{FF2B5EF4-FFF2-40B4-BE49-F238E27FC236}">
              <a16:creationId xmlns:a16="http://schemas.microsoft.com/office/drawing/2014/main" id="{4F47D78B-5262-49E0-BC22-F551DD090E5D}"/>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9340" name="Text Box 203">
          <a:extLst>
            <a:ext uri="{FF2B5EF4-FFF2-40B4-BE49-F238E27FC236}">
              <a16:creationId xmlns:a16="http://schemas.microsoft.com/office/drawing/2014/main" id="{44C3F716-FF17-4767-870C-4998940A7FF5}"/>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9341" name="Text Box 204">
          <a:extLst>
            <a:ext uri="{FF2B5EF4-FFF2-40B4-BE49-F238E27FC236}">
              <a16:creationId xmlns:a16="http://schemas.microsoft.com/office/drawing/2014/main" id="{7A08B228-62A6-417E-A470-13D94DF3D2C1}"/>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9342" name="Text Box 205">
          <a:extLst>
            <a:ext uri="{FF2B5EF4-FFF2-40B4-BE49-F238E27FC236}">
              <a16:creationId xmlns:a16="http://schemas.microsoft.com/office/drawing/2014/main" id="{3FFCB261-8114-4623-8C4A-595E7BFFF2A8}"/>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9343" name="Text Box 206">
          <a:extLst>
            <a:ext uri="{FF2B5EF4-FFF2-40B4-BE49-F238E27FC236}">
              <a16:creationId xmlns:a16="http://schemas.microsoft.com/office/drawing/2014/main" id="{192D254A-BCEB-4607-BE1E-0E819D0C6D32}"/>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9344" name="Text Box 207">
          <a:extLst>
            <a:ext uri="{FF2B5EF4-FFF2-40B4-BE49-F238E27FC236}">
              <a16:creationId xmlns:a16="http://schemas.microsoft.com/office/drawing/2014/main" id="{7F776DB3-D93E-40D2-B7C3-DFB92127DE85}"/>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3"/>
    <xdr:sp macro="" textlink="">
      <xdr:nvSpPr>
        <xdr:cNvPr id="9345" name="Text Box 208">
          <a:extLst>
            <a:ext uri="{FF2B5EF4-FFF2-40B4-BE49-F238E27FC236}">
              <a16:creationId xmlns:a16="http://schemas.microsoft.com/office/drawing/2014/main" id="{2D1BA7DB-8075-45C5-96CB-FE2AAA808B2A}"/>
            </a:ext>
          </a:extLst>
        </xdr:cNvPr>
        <xdr:cNvSpPr txBox="1">
          <a:spLocks noChangeArrowheads="1"/>
        </xdr:cNvSpPr>
      </xdr:nvSpPr>
      <xdr:spPr bwMode="auto">
        <a:xfrm>
          <a:off x="1076325" y="844867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5"/>
    <xdr:sp macro="" textlink="">
      <xdr:nvSpPr>
        <xdr:cNvPr id="9346" name="Text Box 209">
          <a:extLst>
            <a:ext uri="{FF2B5EF4-FFF2-40B4-BE49-F238E27FC236}">
              <a16:creationId xmlns:a16="http://schemas.microsoft.com/office/drawing/2014/main" id="{4956A6B4-2C2C-464C-A49D-743B8C0FAA02}"/>
            </a:ext>
          </a:extLst>
        </xdr:cNvPr>
        <xdr:cNvSpPr txBox="1">
          <a:spLocks noChangeArrowheads="1"/>
        </xdr:cNvSpPr>
      </xdr:nvSpPr>
      <xdr:spPr bwMode="auto">
        <a:xfrm>
          <a:off x="1076325" y="8448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347" name="Text Box 210">
          <a:extLst>
            <a:ext uri="{FF2B5EF4-FFF2-40B4-BE49-F238E27FC236}">
              <a16:creationId xmlns:a16="http://schemas.microsoft.com/office/drawing/2014/main" id="{10A8C3E4-3B33-4FDB-B6FA-D82237DB3D79}"/>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348" name="Text Box 211">
          <a:extLst>
            <a:ext uri="{FF2B5EF4-FFF2-40B4-BE49-F238E27FC236}">
              <a16:creationId xmlns:a16="http://schemas.microsoft.com/office/drawing/2014/main" id="{3198D493-D05C-435B-80EF-656425F62E3E}"/>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5"/>
    <xdr:sp macro="" textlink="">
      <xdr:nvSpPr>
        <xdr:cNvPr id="9349" name="Text Box 212">
          <a:extLst>
            <a:ext uri="{FF2B5EF4-FFF2-40B4-BE49-F238E27FC236}">
              <a16:creationId xmlns:a16="http://schemas.microsoft.com/office/drawing/2014/main" id="{483CD211-34FB-4F4E-BD85-B4CD23F5F101}"/>
            </a:ext>
          </a:extLst>
        </xdr:cNvPr>
        <xdr:cNvSpPr txBox="1">
          <a:spLocks noChangeArrowheads="1"/>
        </xdr:cNvSpPr>
      </xdr:nvSpPr>
      <xdr:spPr bwMode="auto">
        <a:xfrm>
          <a:off x="1076325" y="8448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350" name="Text Box 213">
          <a:extLst>
            <a:ext uri="{FF2B5EF4-FFF2-40B4-BE49-F238E27FC236}">
              <a16:creationId xmlns:a16="http://schemas.microsoft.com/office/drawing/2014/main" id="{AA23DF27-E0BF-4611-A276-D796BEAC208D}"/>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351" name="Text Box 214">
          <a:extLst>
            <a:ext uri="{FF2B5EF4-FFF2-40B4-BE49-F238E27FC236}">
              <a16:creationId xmlns:a16="http://schemas.microsoft.com/office/drawing/2014/main" id="{D1773747-F23F-47A6-9F3F-3F0E89FD7D94}"/>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5"/>
    <xdr:sp macro="" textlink="">
      <xdr:nvSpPr>
        <xdr:cNvPr id="9352" name="Text Box 215">
          <a:extLst>
            <a:ext uri="{FF2B5EF4-FFF2-40B4-BE49-F238E27FC236}">
              <a16:creationId xmlns:a16="http://schemas.microsoft.com/office/drawing/2014/main" id="{F4DE5CAF-CB4F-402D-AE4A-BB6310A99173}"/>
            </a:ext>
          </a:extLst>
        </xdr:cNvPr>
        <xdr:cNvSpPr txBox="1">
          <a:spLocks noChangeArrowheads="1"/>
        </xdr:cNvSpPr>
      </xdr:nvSpPr>
      <xdr:spPr bwMode="auto">
        <a:xfrm>
          <a:off x="1076325" y="8448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353" name="Text Box 216">
          <a:extLst>
            <a:ext uri="{FF2B5EF4-FFF2-40B4-BE49-F238E27FC236}">
              <a16:creationId xmlns:a16="http://schemas.microsoft.com/office/drawing/2014/main" id="{DF55D400-02F9-444D-B140-E720D6D040A6}"/>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354" name="Text Box 217">
          <a:extLst>
            <a:ext uri="{FF2B5EF4-FFF2-40B4-BE49-F238E27FC236}">
              <a16:creationId xmlns:a16="http://schemas.microsoft.com/office/drawing/2014/main" id="{D8174F2E-3845-42A3-AC03-EC3EDDF82DAE}"/>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5"/>
    <xdr:sp macro="" textlink="">
      <xdr:nvSpPr>
        <xdr:cNvPr id="9355" name="Text Box 218">
          <a:extLst>
            <a:ext uri="{FF2B5EF4-FFF2-40B4-BE49-F238E27FC236}">
              <a16:creationId xmlns:a16="http://schemas.microsoft.com/office/drawing/2014/main" id="{09AC6DB7-9CFD-40C8-81F7-D63022332FC2}"/>
            </a:ext>
          </a:extLst>
        </xdr:cNvPr>
        <xdr:cNvSpPr txBox="1">
          <a:spLocks noChangeArrowheads="1"/>
        </xdr:cNvSpPr>
      </xdr:nvSpPr>
      <xdr:spPr bwMode="auto">
        <a:xfrm>
          <a:off x="1076325" y="8448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356" name="Text Box 219">
          <a:extLst>
            <a:ext uri="{FF2B5EF4-FFF2-40B4-BE49-F238E27FC236}">
              <a16:creationId xmlns:a16="http://schemas.microsoft.com/office/drawing/2014/main" id="{165AAEFF-8877-45E9-A501-D3CFE3BE0270}"/>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357" name="Text Box 220">
          <a:extLst>
            <a:ext uri="{FF2B5EF4-FFF2-40B4-BE49-F238E27FC236}">
              <a16:creationId xmlns:a16="http://schemas.microsoft.com/office/drawing/2014/main" id="{260AD5EA-1194-4406-905A-4FECDE439D18}"/>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4"/>
    <xdr:sp macro="" textlink="">
      <xdr:nvSpPr>
        <xdr:cNvPr id="9358" name="Text Box 221">
          <a:extLst>
            <a:ext uri="{FF2B5EF4-FFF2-40B4-BE49-F238E27FC236}">
              <a16:creationId xmlns:a16="http://schemas.microsoft.com/office/drawing/2014/main" id="{3F2BD43D-F090-4402-A670-35A2E843312E}"/>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359" name="Text Box 222">
          <a:extLst>
            <a:ext uri="{FF2B5EF4-FFF2-40B4-BE49-F238E27FC236}">
              <a16:creationId xmlns:a16="http://schemas.microsoft.com/office/drawing/2014/main" id="{7B78A20B-5C2E-4746-906C-7CC400C26637}"/>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360" name="Text Box 223">
          <a:extLst>
            <a:ext uri="{FF2B5EF4-FFF2-40B4-BE49-F238E27FC236}">
              <a16:creationId xmlns:a16="http://schemas.microsoft.com/office/drawing/2014/main" id="{98CA6494-9C00-41CB-B820-8DEE059057BF}"/>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4"/>
    <xdr:sp macro="" textlink="">
      <xdr:nvSpPr>
        <xdr:cNvPr id="9361" name="Text Box 224">
          <a:extLst>
            <a:ext uri="{FF2B5EF4-FFF2-40B4-BE49-F238E27FC236}">
              <a16:creationId xmlns:a16="http://schemas.microsoft.com/office/drawing/2014/main" id="{D9EDA688-9E69-4893-BF47-9292A18540E6}"/>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362" name="Text Box 225">
          <a:extLst>
            <a:ext uri="{FF2B5EF4-FFF2-40B4-BE49-F238E27FC236}">
              <a16:creationId xmlns:a16="http://schemas.microsoft.com/office/drawing/2014/main" id="{CB1A4D63-9120-4F5A-BD4F-B94C063029E7}"/>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363" name="Text Box 226">
          <a:extLst>
            <a:ext uri="{FF2B5EF4-FFF2-40B4-BE49-F238E27FC236}">
              <a16:creationId xmlns:a16="http://schemas.microsoft.com/office/drawing/2014/main" id="{6ECDF812-C44C-4677-8A36-7B71D288668C}"/>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4"/>
    <xdr:sp macro="" textlink="">
      <xdr:nvSpPr>
        <xdr:cNvPr id="9364" name="Text Box 227">
          <a:extLst>
            <a:ext uri="{FF2B5EF4-FFF2-40B4-BE49-F238E27FC236}">
              <a16:creationId xmlns:a16="http://schemas.microsoft.com/office/drawing/2014/main" id="{BE530213-4950-46B1-BE41-25D10E7A5E3F}"/>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4"/>
    <xdr:sp macro="" textlink="">
      <xdr:nvSpPr>
        <xdr:cNvPr id="9365" name="Text Box 228">
          <a:extLst>
            <a:ext uri="{FF2B5EF4-FFF2-40B4-BE49-F238E27FC236}">
              <a16:creationId xmlns:a16="http://schemas.microsoft.com/office/drawing/2014/main" id="{B168DEDE-FEE1-4564-A5E7-623E266FA57E}"/>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366" name="Text Box 229">
          <a:extLst>
            <a:ext uri="{FF2B5EF4-FFF2-40B4-BE49-F238E27FC236}">
              <a16:creationId xmlns:a16="http://schemas.microsoft.com/office/drawing/2014/main" id="{A3827B0C-C336-458C-9D83-B94416D3B933}"/>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367" name="Text Box 230">
          <a:extLst>
            <a:ext uri="{FF2B5EF4-FFF2-40B4-BE49-F238E27FC236}">
              <a16:creationId xmlns:a16="http://schemas.microsoft.com/office/drawing/2014/main" id="{F6DEF118-BBC7-4319-A785-552688F04C28}"/>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4"/>
    <xdr:sp macro="" textlink="">
      <xdr:nvSpPr>
        <xdr:cNvPr id="9368" name="Text Box 231">
          <a:extLst>
            <a:ext uri="{FF2B5EF4-FFF2-40B4-BE49-F238E27FC236}">
              <a16:creationId xmlns:a16="http://schemas.microsoft.com/office/drawing/2014/main" id="{917F8856-426D-4BE0-8A79-019B5A22137C}"/>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369" name="Text Box 232">
          <a:extLst>
            <a:ext uri="{FF2B5EF4-FFF2-40B4-BE49-F238E27FC236}">
              <a16:creationId xmlns:a16="http://schemas.microsoft.com/office/drawing/2014/main" id="{EDA4C0D1-8DC9-41A4-A38D-4359398A5968}"/>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370" name="Text Box 233">
          <a:extLst>
            <a:ext uri="{FF2B5EF4-FFF2-40B4-BE49-F238E27FC236}">
              <a16:creationId xmlns:a16="http://schemas.microsoft.com/office/drawing/2014/main" id="{44A5921B-CB88-44BD-84FC-4970446BCEE3}"/>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4"/>
    <xdr:sp macro="" textlink="">
      <xdr:nvSpPr>
        <xdr:cNvPr id="9371" name="Text Box 234">
          <a:extLst>
            <a:ext uri="{FF2B5EF4-FFF2-40B4-BE49-F238E27FC236}">
              <a16:creationId xmlns:a16="http://schemas.microsoft.com/office/drawing/2014/main" id="{A550511A-87FD-40F9-ADBD-5833B20173B8}"/>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372" name="Text Box 235">
          <a:extLst>
            <a:ext uri="{FF2B5EF4-FFF2-40B4-BE49-F238E27FC236}">
              <a16:creationId xmlns:a16="http://schemas.microsoft.com/office/drawing/2014/main" id="{36BF74C9-52B6-4516-9BDF-6670CEAA90E2}"/>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373" name="Text Box 236">
          <a:extLst>
            <a:ext uri="{FF2B5EF4-FFF2-40B4-BE49-F238E27FC236}">
              <a16:creationId xmlns:a16="http://schemas.microsoft.com/office/drawing/2014/main" id="{45724385-F197-4365-A9C7-4FE6439D373A}"/>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4"/>
    <xdr:sp macro="" textlink="">
      <xdr:nvSpPr>
        <xdr:cNvPr id="9374" name="Text Box 237">
          <a:extLst>
            <a:ext uri="{FF2B5EF4-FFF2-40B4-BE49-F238E27FC236}">
              <a16:creationId xmlns:a16="http://schemas.microsoft.com/office/drawing/2014/main" id="{F6A19EF2-2166-4D74-BEFD-01A258FA6D04}"/>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5"/>
    <xdr:sp macro="" textlink="">
      <xdr:nvSpPr>
        <xdr:cNvPr id="9375" name="Text Box 238">
          <a:extLst>
            <a:ext uri="{FF2B5EF4-FFF2-40B4-BE49-F238E27FC236}">
              <a16:creationId xmlns:a16="http://schemas.microsoft.com/office/drawing/2014/main" id="{7D7EEA61-ADA4-42DD-BC42-267416FEC300}"/>
            </a:ext>
          </a:extLst>
        </xdr:cNvPr>
        <xdr:cNvSpPr txBox="1">
          <a:spLocks noChangeArrowheads="1"/>
        </xdr:cNvSpPr>
      </xdr:nvSpPr>
      <xdr:spPr bwMode="auto">
        <a:xfrm>
          <a:off x="1076325" y="8448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376" name="Text Box 239">
          <a:extLst>
            <a:ext uri="{FF2B5EF4-FFF2-40B4-BE49-F238E27FC236}">
              <a16:creationId xmlns:a16="http://schemas.microsoft.com/office/drawing/2014/main" id="{29202A7F-31F9-4D55-8615-B821FB2AC7B9}"/>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377" name="Text Box 240">
          <a:extLst>
            <a:ext uri="{FF2B5EF4-FFF2-40B4-BE49-F238E27FC236}">
              <a16:creationId xmlns:a16="http://schemas.microsoft.com/office/drawing/2014/main" id="{492FA835-D977-4DC7-BE65-45C52020862D}"/>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5"/>
    <xdr:sp macro="" textlink="">
      <xdr:nvSpPr>
        <xdr:cNvPr id="9378" name="Text Box 241">
          <a:extLst>
            <a:ext uri="{FF2B5EF4-FFF2-40B4-BE49-F238E27FC236}">
              <a16:creationId xmlns:a16="http://schemas.microsoft.com/office/drawing/2014/main" id="{1DB2D586-EEDF-41B8-963A-6B62D36A636E}"/>
            </a:ext>
          </a:extLst>
        </xdr:cNvPr>
        <xdr:cNvSpPr txBox="1">
          <a:spLocks noChangeArrowheads="1"/>
        </xdr:cNvSpPr>
      </xdr:nvSpPr>
      <xdr:spPr bwMode="auto">
        <a:xfrm>
          <a:off x="1076325" y="8448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379" name="Text Box 242">
          <a:extLst>
            <a:ext uri="{FF2B5EF4-FFF2-40B4-BE49-F238E27FC236}">
              <a16:creationId xmlns:a16="http://schemas.microsoft.com/office/drawing/2014/main" id="{4DE8D86F-F966-4A7F-9676-C3A2B5BD33B2}"/>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380" name="Text Box 243">
          <a:extLst>
            <a:ext uri="{FF2B5EF4-FFF2-40B4-BE49-F238E27FC236}">
              <a16:creationId xmlns:a16="http://schemas.microsoft.com/office/drawing/2014/main" id="{BA11C18B-782A-4C72-A15E-08BC0F8209B0}"/>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5"/>
    <xdr:sp macro="" textlink="">
      <xdr:nvSpPr>
        <xdr:cNvPr id="9381" name="Text Box 244">
          <a:extLst>
            <a:ext uri="{FF2B5EF4-FFF2-40B4-BE49-F238E27FC236}">
              <a16:creationId xmlns:a16="http://schemas.microsoft.com/office/drawing/2014/main" id="{025BBC9F-986C-4852-B61D-1F5BC0EFE22D}"/>
            </a:ext>
          </a:extLst>
        </xdr:cNvPr>
        <xdr:cNvSpPr txBox="1">
          <a:spLocks noChangeArrowheads="1"/>
        </xdr:cNvSpPr>
      </xdr:nvSpPr>
      <xdr:spPr bwMode="auto">
        <a:xfrm>
          <a:off x="1076325" y="8448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382" name="Text Box 245">
          <a:extLst>
            <a:ext uri="{FF2B5EF4-FFF2-40B4-BE49-F238E27FC236}">
              <a16:creationId xmlns:a16="http://schemas.microsoft.com/office/drawing/2014/main" id="{0C420A6C-0A52-4926-8120-B545E20B8F7A}"/>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383" name="Text Box 246">
          <a:extLst>
            <a:ext uri="{FF2B5EF4-FFF2-40B4-BE49-F238E27FC236}">
              <a16:creationId xmlns:a16="http://schemas.microsoft.com/office/drawing/2014/main" id="{6B98238E-E0B2-4AA9-9BDC-40FE9A8F2BA5}"/>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5"/>
    <xdr:sp macro="" textlink="">
      <xdr:nvSpPr>
        <xdr:cNvPr id="9384" name="Text Box 247">
          <a:extLst>
            <a:ext uri="{FF2B5EF4-FFF2-40B4-BE49-F238E27FC236}">
              <a16:creationId xmlns:a16="http://schemas.microsoft.com/office/drawing/2014/main" id="{5FD5FCCD-BEC5-4974-85A5-CAB5CA4A8F47}"/>
            </a:ext>
          </a:extLst>
        </xdr:cNvPr>
        <xdr:cNvSpPr txBox="1">
          <a:spLocks noChangeArrowheads="1"/>
        </xdr:cNvSpPr>
      </xdr:nvSpPr>
      <xdr:spPr bwMode="auto">
        <a:xfrm>
          <a:off x="1076325" y="8448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4"/>
    <xdr:sp macro="" textlink="">
      <xdr:nvSpPr>
        <xdr:cNvPr id="9385" name="Text Box 248">
          <a:extLst>
            <a:ext uri="{FF2B5EF4-FFF2-40B4-BE49-F238E27FC236}">
              <a16:creationId xmlns:a16="http://schemas.microsoft.com/office/drawing/2014/main" id="{F80AEF11-2B81-4008-87B5-65A9B94F4F75}"/>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386" name="Text Box 249">
          <a:extLst>
            <a:ext uri="{FF2B5EF4-FFF2-40B4-BE49-F238E27FC236}">
              <a16:creationId xmlns:a16="http://schemas.microsoft.com/office/drawing/2014/main" id="{0D32B6B2-D3F1-45A7-BC6B-CAAAB68570E7}"/>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387" name="Text Box 250">
          <a:extLst>
            <a:ext uri="{FF2B5EF4-FFF2-40B4-BE49-F238E27FC236}">
              <a16:creationId xmlns:a16="http://schemas.microsoft.com/office/drawing/2014/main" id="{69006C31-6436-4A5D-8EA5-69F51CF06634}"/>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4"/>
    <xdr:sp macro="" textlink="">
      <xdr:nvSpPr>
        <xdr:cNvPr id="9388" name="Text Box 251">
          <a:extLst>
            <a:ext uri="{FF2B5EF4-FFF2-40B4-BE49-F238E27FC236}">
              <a16:creationId xmlns:a16="http://schemas.microsoft.com/office/drawing/2014/main" id="{B318503E-E30E-405E-A72F-F9011D70EDE1}"/>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389" name="Text Box 252">
          <a:extLst>
            <a:ext uri="{FF2B5EF4-FFF2-40B4-BE49-F238E27FC236}">
              <a16:creationId xmlns:a16="http://schemas.microsoft.com/office/drawing/2014/main" id="{C402FD57-8201-4471-9E0C-47F325DF90BE}"/>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390" name="Text Box 253">
          <a:extLst>
            <a:ext uri="{FF2B5EF4-FFF2-40B4-BE49-F238E27FC236}">
              <a16:creationId xmlns:a16="http://schemas.microsoft.com/office/drawing/2014/main" id="{321DDAED-EBEC-415F-AC13-CCC2DD961573}"/>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4"/>
    <xdr:sp macro="" textlink="">
      <xdr:nvSpPr>
        <xdr:cNvPr id="9391" name="Text Box 254">
          <a:extLst>
            <a:ext uri="{FF2B5EF4-FFF2-40B4-BE49-F238E27FC236}">
              <a16:creationId xmlns:a16="http://schemas.microsoft.com/office/drawing/2014/main" id="{0CD0EACF-6DDA-40A3-B732-7B3564E4690E}"/>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392" name="Text Box 255">
          <a:extLst>
            <a:ext uri="{FF2B5EF4-FFF2-40B4-BE49-F238E27FC236}">
              <a16:creationId xmlns:a16="http://schemas.microsoft.com/office/drawing/2014/main" id="{0F9495FE-D0D5-4F2B-A61B-91283B0B311F}"/>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393" name="Text Box 256">
          <a:extLst>
            <a:ext uri="{FF2B5EF4-FFF2-40B4-BE49-F238E27FC236}">
              <a16:creationId xmlns:a16="http://schemas.microsoft.com/office/drawing/2014/main" id="{278CAD4B-B0AA-4F4E-850B-165530910D4F}"/>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4"/>
    <xdr:sp macro="" textlink="">
      <xdr:nvSpPr>
        <xdr:cNvPr id="9394" name="Text Box 257">
          <a:extLst>
            <a:ext uri="{FF2B5EF4-FFF2-40B4-BE49-F238E27FC236}">
              <a16:creationId xmlns:a16="http://schemas.microsoft.com/office/drawing/2014/main" id="{49DDBBA3-D94A-4924-93A0-6F3F5AA28EBB}"/>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6"/>
    <xdr:sp macro="" textlink="">
      <xdr:nvSpPr>
        <xdr:cNvPr id="9395" name="Text Box 258">
          <a:extLst>
            <a:ext uri="{FF2B5EF4-FFF2-40B4-BE49-F238E27FC236}">
              <a16:creationId xmlns:a16="http://schemas.microsoft.com/office/drawing/2014/main" id="{48481476-749D-4039-804A-43620367FFB0}"/>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396" name="Text Box 259">
          <a:extLst>
            <a:ext uri="{FF2B5EF4-FFF2-40B4-BE49-F238E27FC236}">
              <a16:creationId xmlns:a16="http://schemas.microsoft.com/office/drawing/2014/main" id="{643A92B8-440E-48F5-ADB5-FB18F8175190}"/>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397" name="Text Box 260">
          <a:extLst>
            <a:ext uri="{FF2B5EF4-FFF2-40B4-BE49-F238E27FC236}">
              <a16:creationId xmlns:a16="http://schemas.microsoft.com/office/drawing/2014/main" id="{D1D5D959-8860-4BFD-B4B5-442DFD5BE398}"/>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6"/>
    <xdr:sp macro="" textlink="">
      <xdr:nvSpPr>
        <xdr:cNvPr id="9398" name="Text Box 261">
          <a:extLst>
            <a:ext uri="{FF2B5EF4-FFF2-40B4-BE49-F238E27FC236}">
              <a16:creationId xmlns:a16="http://schemas.microsoft.com/office/drawing/2014/main" id="{AB7EDAE7-F9A8-4C42-B1B9-E03A2700D39F}"/>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399" name="Text Box 262">
          <a:extLst>
            <a:ext uri="{FF2B5EF4-FFF2-40B4-BE49-F238E27FC236}">
              <a16:creationId xmlns:a16="http://schemas.microsoft.com/office/drawing/2014/main" id="{C77954D6-A692-490F-9356-27D6D0B4EE6C}"/>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400" name="Text Box 263">
          <a:extLst>
            <a:ext uri="{FF2B5EF4-FFF2-40B4-BE49-F238E27FC236}">
              <a16:creationId xmlns:a16="http://schemas.microsoft.com/office/drawing/2014/main" id="{A00FCCE3-B509-48DF-8281-AA1C8973B47A}"/>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6"/>
    <xdr:sp macro="" textlink="">
      <xdr:nvSpPr>
        <xdr:cNvPr id="9401" name="Text Box 264">
          <a:extLst>
            <a:ext uri="{FF2B5EF4-FFF2-40B4-BE49-F238E27FC236}">
              <a16:creationId xmlns:a16="http://schemas.microsoft.com/office/drawing/2014/main" id="{8C1764B4-B92D-4C8C-98B9-D949B54C3D56}"/>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402" name="Text Box 265">
          <a:extLst>
            <a:ext uri="{FF2B5EF4-FFF2-40B4-BE49-F238E27FC236}">
              <a16:creationId xmlns:a16="http://schemas.microsoft.com/office/drawing/2014/main" id="{ED08A66A-AD64-4CD4-8ED0-2F37087D7A9B}"/>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403" name="Text Box 266">
          <a:extLst>
            <a:ext uri="{FF2B5EF4-FFF2-40B4-BE49-F238E27FC236}">
              <a16:creationId xmlns:a16="http://schemas.microsoft.com/office/drawing/2014/main" id="{3848C95E-6154-4F9D-BE45-6FFD37770AC5}"/>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6"/>
    <xdr:sp macro="" textlink="">
      <xdr:nvSpPr>
        <xdr:cNvPr id="9404" name="Text Box 267">
          <a:extLst>
            <a:ext uri="{FF2B5EF4-FFF2-40B4-BE49-F238E27FC236}">
              <a16:creationId xmlns:a16="http://schemas.microsoft.com/office/drawing/2014/main" id="{67EF56C5-694E-4FBC-BDFC-3573B9D3421D}"/>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5"/>
    <xdr:sp macro="" textlink="">
      <xdr:nvSpPr>
        <xdr:cNvPr id="9405" name="Text Box 268">
          <a:extLst>
            <a:ext uri="{FF2B5EF4-FFF2-40B4-BE49-F238E27FC236}">
              <a16:creationId xmlns:a16="http://schemas.microsoft.com/office/drawing/2014/main" id="{50FE003B-2269-465F-9B9C-8E7D472A366F}"/>
            </a:ext>
          </a:extLst>
        </xdr:cNvPr>
        <xdr:cNvSpPr txBox="1">
          <a:spLocks noChangeArrowheads="1"/>
        </xdr:cNvSpPr>
      </xdr:nvSpPr>
      <xdr:spPr bwMode="auto">
        <a:xfrm>
          <a:off x="1076325" y="8448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406" name="Text Box 269">
          <a:extLst>
            <a:ext uri="{FF2B5EF4-FFF2-40B4-BE49-F238E27FC236}">
              <a16:creationId xmlns:a16="http://schemas.microsoft.com/office/drawing/2014/main" id="{862C557D-EAC8-4402-A5DB-3ACF7E823081}"/>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407" name="Text Box 270">
          <a:extLst>
            <a:ext uri="{FF2B5EF4-FFF2-40B4-BE49-F238E27FC236}">
              <a16:creationId xmlns:a16="http://schemas.microsoft.com/office/drawing/2014/main" id="{708BEEC7-806D-489E-8D56-DC8887C9BDA0}"/>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5"/>
    <xdr:sp macro="" textlink="">
      <xdr:nvSpPr>
        <xdr:cNvPr id="9408" name="Text Box 271">
          <a:extLst>
            <a:ext uri="{FF2B5EF4-FFF2-40B4-BE49-F238E27FC236}">
              <a16:creationId xmlns:a16="http://schemas.microsoft.com/office/drawing/2014/main" id="{84D043FC-4B5C-4A46-96DF-6796761BFF41}"/>
            </a:ext>
          </a:extLst>
        </xdr:cNvPr>
        <xdr:cNvSpPr txBox="1">
          <a:spLocks noChangeArrowheads="1"/>
        </xdr:cNvSpPr>
      </xdr:nvSpPr>
      <xdr:spPr bwMode="auto">
        <a:xfrm>
          <a:off x="1076325" y="8448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409" name="Text Box 272">
          <a:extLst>
            <a:ext uri="{FF2B5EF4-FFF2-40B4-BE49-F238E27FC236}">
              <a16:creationId xmlns:a16="http://schemas.microsoft.com/office/drawing/2014/main" id="{D98B6EB6-8D64-41EA-B6C5-8E52135DB8F0}"/>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410" name="Text Box 273">
          <a:extLst>
            <a:ext uri="{FF2B5EF4-FFF2-40B4-BE49-F238E27FC236}">
              <a16:creationId xmlns:a16="http://schemas.microsoft.com/office/drawing/2014/main" id="{44589CB4-7BD7-4FBA-BA1B-0FB0DA5CDE0D}"/>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5"/>
    <xdr:sp macro="" textlink="">
      <xdr:nvSpPr>
        <xdr:cNvPr id="9411" name="Text Box 274">
          <a:extLst>
            <a:ext uri="{FF2B5EF4-FFF2-40B4-BE49-F238E27FC236}">
              <a16:creationId xmlns:a16="http://schemas.microsoft.com/office/drawing/2014/main" id="{722CCCB8-0DF1-4617-88F4-E959BFD65259}"/>
            </a:ext>
          </a:extLst>
        </xdr:cNvPr>
        <xdr:cNvSpPr txBox="1">
          <a:spLocks noChangeArrowheads="1"/>
        </xdr:cNvSpPr>
      </xdr:nvSpPr>
      <xdr:spPr bwMode="auto">
        <a:xfrm>
          <a:off x="1076325" y="8448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412" name="Text Box 275">
          <a:extLst>
            <a:ext uri="{FF2B5EF4-FFF2-40B4-BE49-F238E27FC236}">
              <a16:creationId xmlns:a16="http://schemas.microsoft.com/office/drawing/2014/main" id="{0B306F22-5807-4200-8505-0643B8533C35}"/>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413" name="Text Box 276">
          <a:extLst>
            <a:ext uri="{FF2B5EF4-FFF2-40B4-BE49-F238E27FC236}">
              <a16:creationId xmlns:a16="http://schemas.microsoft.com/office/drawing/2014/main" id="{EA6217C8-4E0C-4564-9F90-FA67AAD7EBB7}"/>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5"/>
    <xdr:sp macro="" textlink="">
      <xdr:nvSpPr>
        <xdr:cNvPr id="9414" name="Text Box 277">
          <a:extLst>
            <a:ext uri="{FF2B5EF4-FFF2-40B4-BE49-F238E27FC236}">
              <a16:creationId xmlns:a16="http://schemas.microsoft.com/office/drawing/2014/main" id="{65043046-F173-4BAD-9AC5-3417B1768D36}"/>
            </a:ext>
          </a:extLst>
        </xdr:cNvPr>
        <xdr:cNvSpPr txBox="1">
          <a:spLocks noChangeArrowheads="1"/>
        </xdr:cNvSpPr>
      </xdr:nvSpPr>
      <xdr:spPr bwMode="auto">
        <a:xfrm>
          <a:off x="1076325" y="8448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6"/>
    <xdr:sp macro="" textlink="">
      <xdr:nvSpPr>
        <xdr:cNvPr id="9415" name="Text Box 278">
          <a:extLst>
            <a:ext uri="{FF2B5EF4-FFF2-40B4-BE49-F238E27FC236}">
              <a16:creationId xmlns:a16="http://schemas.microsoft.com/office/drawing/2014/main" id="{13BBEB5B-8E30-46DB-A3A4-27597A03FF66}"/>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416" name="Text Box 279">
          <a:extLst>
            <a:ext uri="{FF2B5EF4-FFF2-40B4-BE49-F238E27FC236}">
              <a16:creationId xmlns:a16="http://schemas.microsoft.com/office/drawing/2014/main" id="{E2CD4B77-BBBE-408A-A6CE-2640B94DCB85}"/>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417" name="Text Box 280">
          <a:extLst>
            <a:ext uri="{FF2B5EF4-FFF2-40B4-BE49-F238E27FC236}">
              <a16:creationId xmlns:a16="http://schemas.microsoft.com/office/drawing/2014/main" id="{242CC89F-BBD4-4A21-ADA4-5F331564D6D6}"/>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6"/>
    <xdr:sp macro="" textlink="">
      <xdr:nvSpPr>
        <xdr:cNvPr id="9418" name="Text Box 281">
          <a:extLst>
            <a:ext uri="{FF2B5EF4-FFF2-40B4-BE49-F238E27FC236}">
              <a16:creationId xmlns:a16="http://schemas.microsoft.com/office/drawing/2014/main" id="{5E69A153-5D3F-4B22-AD29-F59689BD87BB}"/>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419" name="Text Box 282">
          <a:extLst>
            <a:ext uri="{FF2B5EF4-FFF2-40B4-BE49-F238E27FC236}">
              <a16:creationId xmlns:a16="http://schemas.microsoft.com/office/drawing/2014/main" id="{DC663AD4-9C03-4CF1-B719-2AB3A8AC2EDD}"/>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420" name="Text Box 283">
          <a:extLst>
            <a:ext uri="{FF2B5EF4-FFF2-40B4-BE49-F238E27FC236}">
              <a16:creationId xmlns:a16="http://schemas.microsoft.com/office/drawing/2014/main" id="{AB7C7EF0-E3BA-48D4-9172-58FCE4341767}"/>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6"/>
    <xdr:sp macro="" textlink="">
      <xdr:nvSpPr>
        <xdr:cNvPr id="9421" name="Text Box 284">
          <a:extLst>
            <a:ext uri="{FF2B5EF4-FFF2-40B4-BE49-F238E27FC236}">
              <a16:creationId xmlns:a16="http://schemas.microsoft.com/office/drawing/2014/main" id="{F682C215-F73D-4E69-B579-FC9198F68D11}"/>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422" name="Text Box 285">
          <a:extLst>
            <a:ext uri="{FF2B5EF4-FFF2-40B4-BE49-F238E27FC236}">
              <a16:creationId xmlns:a16="http://schemas.microsoft.com/office/drawing/2014/main" id="{119DBEE9-0C0C-412E-9C9D-2E45EE55AEAC}"/>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423" name="Text Box 286">
          <a:extLst>
            <a:ext uri="{FF2B5EF4-FFF2-40B4-BE49-F238E27FC236}">
              <a16:creationId xmlns:a16="http://schemas.microsoft.com/office/drawing/2014/main" id="{C2C0C25C-AB00-460B-AA5C-63EFE7F0D761}"/>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6"/>
    <xdr:sp macro="" textlink="">
      <xdr:nvSpPr>
        <xdr:cNvPr id="9424" name="Text Box 287">
          <a:extLst>
            <a:ext uri="{FF2B5EF4-FFF2-40B4-BE49-F238E27FC236}">
              <a16:creationId xmlns:a16="http://schemas.microsoft.com/office/drawing/2014/main" id="{AB361EC0-9C99-4F8F-81B4-3861E351A3F5}"/>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425" name="Text Box 288">
          <a:extLst>
            <a:ext uri="{FF2B5EF4-FFF2-40B4-BE49-F238E27FC236}">
              <a16:creationId xmlns:a16="http://schemas.microsoft.com/office/drawing/2014/main" id="{1109643D-6179-4EB4-A4A9-350F3629711C}"/>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426" name="Text Box 289">
          <a:extLst>
            <a:ext uri="{FF2B5EF4-FFF2-40B4-BE49-F238E27FC236}">
              <a16:creationId xmlns:a16="http://schemas.microsoft.com/office/drawing/2014/main" id="{25129EDF-E290-4B94-AF5D-F870A61783F5}"/>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6"/>
    <xdr:sp macro="" textlink="">
      <xdr:nvSpPr>
        <xdr:cNvPr id="9427" name="Text Box 290">
          <a:extLst>
            <a:ext uri="{FF2B5EF4-FFF2-40B4-BE49-F238E27FC236}">
              <a16:creationId xmlns:a16="http://schemas.microsoft.com/office/drawing/2014/main" id="{4F48C275-2FF4-4E8A-A7CA-7BB1603A9E48}"/>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428" name="Text Box 291">
          <a:extLst>
            <a:ext uri="{FF2B5EF4-FFF2-40B4-BE49-F238E27FC236}">
              <a16:creationId xmlns:a16="http://schemas.microsoft.com/office/drawing/2014/main" id="{8FA6ADAD-CBB5-49C2-A94F-1CAB008458D2}"/>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429" name="Text Box 292">
          <a:extLst>
            <a:ext uri="{FF2B5EF4-FFF2-40B4-BE49-F238E27FC236}">
              <a16:creationId xmlns:a16="http://schemas.microsoft.com/office/drawing/2014/main" id="{F23429FB-D09E-4121-A992-68FA068C6369}"/>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6"/>
    <xdr:sp macro="" textlink="">
      <xdr:nvSpPr>
        <xdr:cNvPr id="9430" name="Text Box 293">
          <a:extLst>
            <a:ext uri="{FF2B5EF4-FFF2-40B4-BE49-F238E27FC236}">
              <a16:creationId xmlns:a16="http://schemas.microsoft.com/office/drawing/2014/main" id="{446C335B-9D57-4DAB-BA61-DCE9CDE97143}"/>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431" name="Text Box 294">
          <a:extLst>
            <a:ext uri="{FF2B5EF4-FFF2-40B4-BE49-F238E27FC236}">
              <a16:creationId xmlns:a16="http://schemas.microsoft.com/office/drawing/2014/main" id="{97E0B3C8-D637-4836-AB92-5BC78CC02F30}"/>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432" name="Text Box 295">
          <a:extLst>
            <a:ext uri="{FF2B5EF4-FFF2-40B4-BE49-F238E27FC236}">
              <a16:creationId xmlns:a16="http://schemas.microsoft.com/office/drawing/2014/main" id="{8658C908-67D0-40D7-952F-7876BF1FC1D9}"/>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6"/>
    <xdr:sp macro="" textlink="">
      <xdr:nvSpPr>
        <xdr:cNvPr id="9433" name="Text Box 296">
          <a:extLst>
            <a:ext uri="{FF2B5EF4-FFF2-40B4-BE49-F238E27FC236}">
              <a16:creationId xmlns:a16="http://schemas.microsoft.com/office/drawing/2014/main" id="{2FEC10CC-05FE-4DD2-B511-AF01363825B5}"/>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6"/>
    <xdr:sp macro="" textlink="">
      <xdr:nvSpPr>
        <xdr:cNvPr id="9434" name="Text Box 297">
          <a:extLst>
            <a:ext uri="{FF2B5EF4-FFF2-40B4-BE49-F238E27FC236}">
              <a16:creationId xmlns:a16="http://schemas.microsoft.com/office/drawing/2014/main" id="{5A3B19BB-EED4-4AD4-9DD7-B1751FBCF2AE}"/>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435" name="Text Box 298">
          <a:extLst>
            <a:ext uri="{FF2B5EF4-FFF2-40B4-BE49-F238E27FC236}">
              <a16:creationId xmlns:a16="http://schemas.microsoft.com/office/drawing/2014/main" id="{570952C5-6B88-4D67-A95E-48380DFCE6CD}"/>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436" name="Text Box 299">
          <a:extLst>
            <a:ext uri="{FF2B5EF4-FFF2-40B4-BE49-F238E27FC236}">
              <a16:creationId xmlns:a16="http://schemas.microsoft.com/office/drawing/2014/main" id="{7B06F653-939D-4AB2-A253-55A4AF628C29}"/>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6"/>
    <xdr:sp macro="" textlink="">
      <xdr:nvSpPr>
        <xdr:cNvPr id="9437" name="Text Box 300">
          <a:extLst>
            <a:ext uri="{FF2B5EF4-FFF2-40B4-BE49-F238E27FC236}">
              <a16:creationId xmlns:a16="http://schemas.microsoft.com/office/drawing/2014/main" id="{02848752-9285-43A3-9624-5D12A6451715}"/>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438" name="Text Box 301">
          <a:extLst>
            <a:ext uri="{FF2B5EF4-FFF2-40B4-BE49-F238E27FC236}">
              <a16:creationId xmlns:a16="http://schemas.microsoft.com/office/drawing/2014/main" id="{173E06D8-0EDD-4F1C-9DD3-AD746B725D71}"/>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439" name="Text Box 302">
          <a:extLst>
            <a:ext uri="{FF2B5EF4-FFF2-40B4-BE49-F238E27FC236}">
              <a16:creationId xmlns:a16="http://schemas.microsoft.com/office/drawing/2014/main" id="{44D994DF-995E-4531-9FFF-A80E7BDD5DD7}"/>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6"/>
    <xdr:sp macro="" textlink="">
      <xdr:nvSpPr>
        <xdr:cNvPr id="9440" name="Text Box 303">
          <a:extLst>
            <a:ext uri="{FF2B5EF4-FFF2-40B4-BE49-F238E27FC236}">
              <a16:creationId xmlns:a16="http://schemas.microsoft.com/office/drawing/2014/main" id="{9516501D-5D7D-4302-9F58-6E868E6153C4}"/>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441" name="Text Box 304">
          <a:extLst>
            <a:ext uri="{FF2B5EF4-FFF2-40B4-BE49-F238E27FC236}">
              <a16:creationId xmlns:a16="http://schemas.microsoft.com/office/drawing/2014/main" id="{AEC73975-F413-4F55-A0ED-188A9452CB11}"/>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442" name="Text Box 305">
          <a:extLst>
            <a:ext uri="{FF2B5EF4-FFF2-40B4-BE49-F238E27FC236}">
              <a16:creationId xmlns:a16="http://schemas.microsoft.com/office/drawing/2014/main" id="{15EB6067-9FD6-4DF3-B2AB-36752499D870}"/>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6"/>
    <xdr:sp macro="" textlink="">
      <xdr:nvSpPr>
        <xdr:cNvPr id="9443" name="Text Box 306">
          <a:extLst>
            <a:ext uri="{FF2B5EF4-FFF2-40B4-BE49-F238E27FC236}">
              <a16:creationId xmlns:a16="http://schemas.microsoft.com/office/drawing/2014/main" id="{7A948BDE-CF4E-401C-B644-2A4BC0ABD9E4}"/>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444" name="Text Box 307">
          <a:extLst>
            <a:ext uri="{FF2B5EF4-FFF2-40B4-BE49-F238E27FC236}">
              <a16:creationId xmlns:a16="http://schemas.microsoft.com/office/drawing/2014/main" id="{DDF1288D-AC28-4902-ABAC-61295CFF3457}"/>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445" name="Text Box 308">
          <a:extLst>
            <a:ext uri="{FF2B5EF4-FFF2-40B4-BE49-F238E27FC236}">
              <a16:creationId xmlns:a16="http://schemas.microsoft.com/office/drawing/2014/main" id="{CAC28571-E952-459E-8A54-D1294EDC5E6C}"/>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9446" name="Text Box 309">
          <a:extLst>
            <a:ext uri="{FF2B5EF4-FFF2-40B4-BE49-F238E27FC236}">
              <a16:creationId xmlns:a16="http://schemas.microsoft.com/office/drawing/2014/main" id="{2ABD1BC4-3142-405F-A2DC-8A12DFDAA75C}"/>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9447" name="Text Box 310">
          <a:extLst>
            <a:ext uri="{FF2B5EF4-FFF2-40B4-BE49-F238E27FC236}">
              <a16:creationId xmlns:a16="http://schemas.microsoft.com/office/drawing/2014/main" id="{7E55534D-C733-4695-A513-8F1A14BC12BE}"/>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9448" name="Text Box 311">
          <a:extLst>
            <a:ext uri="{FF2B5EF4-FFF2-40B4-BE49-F238E27FC236}">
              <a16:creationId xmlns:a16="http://schemas.microsoft.com/office/drawing/2014/main" id="{4B61904C-F652-4648-ADB6-5F364B109D35}"/>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9449" name="Text Box 312">
          <a:extLst>
            <a:ext uri="{FF2B5EF4-FFF2-40B4-BE49-F238E27FC236}">
              <a16:creationId xmlns:a16="http://schemas.microsoft.com/office/drawing/2014/main" id="{A4B6E538-9F4F-4BFC-9C8B-6F22C0AAAEB3}"/>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9450" name="Text Box 313">
          <a:extLst>
            <a:ext uri="{FF2B5EF4-FFF2-40B4-BE49-F238E27FC236}">
              <a16:creationId xmlns:a16="http://schemas.microsoft.com/office/drawing/2014/main" id="{34E93202-C652-49E5-9B47-E29AFE382F11}"/>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9451" name="Text Box 314">
          <a:extLst>
            <a:ext uri="{FF2B5EF4-FFF2-40B4-BE49-F238E27FC236}">
              <a16:creationId xmlns:a16="http://schemas.microsoft.com/office/drawing/2014/main" id="{D928FB3C-5838-4A51-AB3B-33FF78C75727}"/>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9452" name="Text Box 315">
          <a:extLst>
            <a:ext uri="{FF2B5EF4-FFF2-40B4-BE49-F238E27FC236}">
              <a16:creationId xmlns:a16="http://schemas.microsoft.com/office/drawing/2014/main" id="{9A8796ED-2505-4220-9F00-B284A80CF569}"/>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9453" name="Text Box 316">
          <a:extLst>
            <a:ext uri="{FF2B5EF4-FFF2-40B4-BE49-F238E27FC236}">
              <a16:creationId xmlns:a16="http://schemas.microsoft.com/office/drawing/2014/main" id="{56E0B7B5-DE2F-4BCE-8D11-1114F4B498E0}"/>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9454" name="Text Box 317">
          <a:extLst>
            <a:ext uri="{FF2B5EF4-FFF2-40B4-BE49-F238E27FC236}">
              <a16:creationId xmlns:a16="http://schemas.microsoft.com/office/drawing/2014/main" id="{5AB3652A-D240-4CDB-9481-F211A7FE5656}"/>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9455" name="Text Box 318">
          <a:extLst>
            <a:ext uri="{FF2B5EF4-FFF2-40B4-BE49-F238E27FC236}">
              <a16:creationId xmlns:a16="http://schemas.microsoft.com/office/drawing/2014/main" id="{FBC526A0-B196-4387-B3B6-CD955134338F}"/>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9456" name="Text Box 319">
          <a:extLst>
            <a:ext uri="{FF2B5EF4-FFF2-40B4-BE49-F238E27FC236}">
              <a16:creationId xmlns:a16="http://schemas.microsoft.com/office/drawing/2014/main" id="{6CF2AC96-397C-4C2C-BF7C-836BDB46D048}"/>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9457" name="Text Box 320">
          <a:extLst>
            <a:ext uri="{FF2B5EF4-FFF2-40B4-BE49-F238E27FC236}">
              <a16:creationId xmlns:a16="http://schemas.microsoft.com/office/drawing/2014/main" id="{5FBE73A2-898F-4329-8438-FF06D7504EA6}"/>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9458" name="Text Box 321">
          <a:extLst>
            <a:ext uri="{FF2B5EF4-FFF2-40B4-BE49-F238E27FC236}">
              <a16:creationId xmlns:a16="http://schemas.microsoft.com/office/drawing/2014/main" id="{63EA1395-E7A7-4134-8E53-031572AC5A9D}"/>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9459" name="Text Box 322">
          <a:extLst>
            <a:ext uri="{FF2B5EF4-FFF2-40B4-BE49-F238E27FC236}">
              <a16:creationId xmlns:a16="http://schemas.microsoft.com/office/drawing/2014/main" id="{0BA4F417-DFB7-43CD-8D69-D322F72FF9DF}"/>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9460" name="Text Box 323">
          <a:extLst>
            <a:ext uri="{FF2B5EF4-FFF2-40B4-BE49-F238E27FC236}">
              <a16:creationId xmlns:a16="http://schemas.microsoft.com/office/drawing/2014/main" id="{19C349A4-B6CE-462F-BF42-B23281B303CE}"/>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9461" name="Text Box 324">
          <a:extLst>
            <a:ext uri="{FF2B5EF4-FFF2-40B4-BE49-F238E27FC236}">
              <a16:creationId xmlns:a16="http://schemas.microsoft.com/office/drawing/2014/main" id="{DA70216F-E60B-462D-8D28-93C805D63E57}"/>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9462" name="Text Box 325">
          <a:extLst>
            <a:ext uri="{FF2B5EF4-FFF2-40B4-BE49-F238E27FC236}">
              <a16:creationId xmlns:a16="http://schemas.microsoft.com/office/drawing/2014/main" id="{63890096-7272-4D2D-BF6F-E5802619854E}"/>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9463" name="Text Box 326">
          <a:extLst>
            <a:ext uri="{FF2B5EF4-FFF2-40B4-BE49-F238E27FC236}">
              <a16:creationId xmlns:a16="http://schemas.microsoft.com/office/drawing/2014/main" id="{ACDF20F1-0DB5-4D27-AC3B-261E28BCC8C7}"/>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9464" name="Text Box 327">
          <a:extLst>
            <a:ext uri="{FF2B5EF4-FFF2-40B4-BE49-F238E27FC236}">
              <a16:creationId xmlns:a16="http://schemas.microsoft.com/office/drawing/2014/main" id="{370D29A9-1798-4B39-888D-D9A9F21E77ED}"/>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9465" name="Text Box 328">
          <a:extLst>
            <a:ext uri="{FF2B5EF4-FFF2-40B4-BE49-F238E27FC236}">
              <a16:creationId xmlns:a16="http://schemas.microsoft.com/office/drawing/2014/main" id="{0B39D195-5674-4D3D-9F93-5581ECF85A46}"/>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9466" name="Text Box 329">
          <a:extLst>
            <a:ext uri="{FF2B5EF4-FFF2-40B4-BE49-F238E27FC236}">
              <a16:creationId xmlns:a16="http://schemas.microsoft.com/office/drawing/2014/main" id="{98091A02-2B42-41F2-90EC-B612C5FD010C}"/>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9467" name="Text Box 330">
          <a:extLst>
            <a:ext uri="{FF2B5EF4-FFF2-40B4-BE49-F238E27FC236}">
              <a16:creationId xmlns:a16="http://schemas.microsoft.com/office/drawing/2014/main" id="{F369FA99-AF76-496C-B3A0-D20EF02D11F0}"/>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9468" name="Text Box 331">
          <a:extLst>
            <a:ext uri="{FF2B5EF4-FFF2-40B4-BE49-F238E27FC236}">
              <a16:creationId xmlns:a16="http://schemas.microsoft.com/office/drawing/2014/main" id="{36FF6E9F-0D54-4FC5-844C-40A762B26705}"/>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9469" name="Text Box 332">
          <a:extLst>
            <a:ext uri="{FF2B5EF4-FFF2-40B4-BE49-F238E27FC236}">
              <a16:creationId xmlns:a16="http://schemas.microsoft.com/office/drawing/2014/main" id="{CAF14EBD-167B-4B10-B7DD-6123075C12B9}"/>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9470" name="Text Box 333">
          <a:extLst>
            <a:ext uri="{FF2B5EF4-FFF2-40B4-BE49-F238E27FC236}">
              <a16:creationId xmlns:a16="http://schemas.microsoft.com/office/drawing/2014/main" id="{51F6AB13-5BD4-4D08-8428-57EFD9A2B128}"/>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9471" name="Text Box 334">
          <a:extLst>
            <a:ext uri="{FF2B5EF4-FFF2-40B4-BE49-F238E27FC236}">
              <a16:creationId xmlns:a16="http://schemas.microsoft.com/office/drawing/2014/main" id="{533291DB-FB24-467A-ABD5-DF0852F19258}"/>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9472" name="Text Box 335">
          <a:extLst>
            <a:ext uri="{FF2B5EF4-FFF2-40B4-BE49-F238E27FC236}">
              <a16:creationId xmlns:a16="http://schemas.microsoft.com/office/drawing/2014/main" id="{A5F84887-E46A-4F02-B56F-0C65FD1170E1}"/>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6"/>
    <xdr:sp macro="" textlink="">
      <xdr:nvSpPr>
        <xdr:cNvPr id="9473" name="Text Box 336">
          <a:extLst>
            <a:ext uri="{FF2B5EF4-FFF2-40B4-BE49-F238E27FC236}">
              <a16:creationId xmlns:a16="http://schemas.microsoft.com/office/drawing/2014/main" id="{4A3652EA-842C-48A8-B81D-795E64252AF2}"/>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6"/>
    <xdr:sp macro="" textlink="">
      <xdr:nvSpPr>
        <xdr:cNvPr id="9474" name="Text Box 337">
          <a:extLst>
            <a:ext uri="{FF2B5EF4-FFF2-40B4-BE49-F238E27FC236}">
              <a16:creationId xmlns:a16="http://schemas.microsoft.com/office/drawing/2014/main" id="{B12E514C-4E82-4B49-8249-374E789ACD51}"/>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475" name="Text Box 338">
          <a:extLst>
            <a:ext uri="{FF2B5EF4-FFF2-40B4-BE49-F238E27FC236}">
              <a16:creationId xmlns:a16="http://schemas.microsoft.com/office/drawing/2014/main" id="{AA767498-41E6-44DD-A177-B6B19FEDBEBB}"/>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476" name="Text Box 339">
          <a:extLst>
            <a:ext uri="{FF2B5EF4-FFF2-40B4-BE49-F238E27FC236}">
              <a16:creationId xmlns:a16="http://schemas.microsoft.com/office/drawing/2014/main" id="{27F4C837-8CFA-4C3D-81B1-BA7E4C385BFB}"/>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6"/>
    <xdr:sp macro="" textlink="">
      <xdr:nvSpPr>
        <xdr:cNvPr id="9477" name="Text Box 340">
          <a:extLst>
            <a:ext uri="{FF2B5EF4-FFF2-40B4-BE49-F238E27FC236}">
              <a16:creationId xmlns:a16="http://schemas.microsoft.com/office/drawing/2014/main" id="{3BBBDB25-DD44-4F39-81D5-9B30F88EFED1}"/>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478" name="Text Box 341">
          <a:extLst>
            <a:ext uri="{FF2B5EF4-FFF2-40B4-BE49-F238E27FC236}">
              <a16:creationId xmlns:a16="http://schemas.microsoft.com/office/drawing/2014/main" id="{1CB36156-B6AB-4970-8A27-FD50DD907083}"/>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479" name="Text Box 342">
          <a:extLst>
            <a:ext uri="{FF2B5EF4-FFF2-40B4-BE49-F238E27FC236}">
              <a16:creationId xmlns:a16="http://schemas.microsoft.com/office/drawing/2014/main" id="{67D4B9C6-063C-43E3-A5C9-51D78F9B7603}"/>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6"/>
    <xdr:sp macro="" textlink="">
      <xdr:nvSpPr>
        <xdr:cNvPr id="9480" name="Text Box 343">
          <a:extLst>
            <a:ext uri="{FF2B5EF4-FFF2-40B4-BE49-F238E27FC236}">
              <a16:creationId xmlns:a16="http://schemas.microsoft.com/office/drawing/2014/main" id="{FC73F7E9-EFB5-40BD-B12E-8F5B39E54B48}"/>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481" name="Text Box 344">
          <a:extLst>
            <a:ext uri="{FF2B5EF4-FFF2-40B4-BE49-F238E27FC236}">
              <a16:creationId xmlns:a16="http://schemas.microsoft.com/office/drawing/2014/main" id="{43325635-A68B-4CDE-851C-4B1AEAA63308}"/>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482" name="Text Box 345">
          <a:extLst>
            <a:ext uri="{FF2B5EF4-FFF2-40B4-BE49-F238E27FC236}">
              <a16:creationId xmlns:a16="http://schemas.microsoft.com/office/drawing/2014/main" id="{69282D32-A41C-4D1B-88D2-C0334E0DD14F}"/>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9483" name="Text Box 346">
          <a:extLst>
            <a:ext uri="{FF2B5EF4-FFF2-40B4-BE49-F238E27FC236}">
              <a16:creationId xmlns:a16="http://schemas.microsoft.com/office/drawing/2014/main" id="{CCDD1FBF-E9B4-4CF6-8634-B7737689D257}"/>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9484" name="Text Box 347">
          <a:extLst>
            <a:ext uri="{FF2B5EF4-FFF2-40B4-BE49-F238E27FC236}">
              <a16:creationId xmlns:a16="http://schemas.microsoft.com/office/drawing/2014/main" id="{DAE3A8F0-97CC-4C6A-9896-233088C00F53}"/>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9485" name="Text Box 348">
          <a:extLst>
            <a:ext uri="{FF2B5EF4-FFF2-40B4-BE49-F238E27FC236}">
              <a16:creationId xmlns:a16="http://schemas.microsoft.com/office/drawing/2014/main" id="{0502062B-A565-41CD-9CD3-7BB8C411F296}"/>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9486" name="Text Box 349">
          <a:extLst>
            <a:ext uri="{FF2B5EF4-FFF2-40B4-BE49-F238E27FC236}">
              <a16:creationId xmlns:a16="http://schemas.microsoft.com/office/drawing/2014/main" id="{1E7ECF78-EDAD-4C4D-B41A-BD2A92FB22E3}"/>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9487" name="Text Box 350">
          <a:extLst>
            <a:ext uri="{FF2B5EF4-FFF2-40B4-BE49-F238E27FC236}">
              <a16:creationId xmlns:a16="http://schemas.microsoft.com/office/drawing/2014/main" id="{DB00ABFA-5933-46F7-BBD9-77B6942A86E7}"/>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9488" name="Text Box 351">
          <a:extLst>
            <a:ext uri="{FF2B5EF4-FFF2-40B4-BE49-F238E27FC236}">
              <a16:creationId xmlns:a16="http://schemas.microsoft.com/office/drawing/2014/main" id="{277DA585-9529-4231-BD70-3581A776C1CD}"/>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9489" name="Text Box 352">
          <a:extLst>
            <a:ext uri="{FF2B5EF4-FFF2-40B4-BE49-F238E27FC236}">
              <a16:creationId xmlns:a16="http://schemas.microsoft.com/office/drawing/2014/main" id="{B063858E-EE67-462A-9BBD-2107998AA6D9}"/>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9490" name="Text Box 353">
          <a:extLst>
            <a:ext uri="{FF2B5EF4-FFF2-40B4-BE49-F238E27FC236}">
              <a16:creationId xmlns:a16="http://schemas.microsoft.com/office/drawing/2014/main" id="{146B79E7-6DB2-42F7-AC52-60AAEA68251A}"/>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9491" name="Text Box 354">
          <a:extLst>
            <a:ext uri="{FF2B5EF4-FFF2-40B4-BE49-F238E27FC236}">
              <a16:creationId xmlns:a16="http://schemas.microsoft.com/office/drawing/2014/main" id="{399D87D5-E52E-47BF-88AF-8E4E132EC957}"/>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9492" name="Text Box 355">
          <a:extLst>
            <a:ext uri="{FF2B5EF4-FFF2-40B4-BE49-F238E27FC236}">
              <a16:creationId xmlns:a16="http://schemas.microsoft.com/office/drawing/2014/main" id="{EA14E3E5-A154-4085-A903-BDCFE0395C4D}"/>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9493" name="Text Box 356">
          <a:extLst>
            <a:ext uri="{FF2B5EF4-FFF2-40B4-BE49-F238E27FC236}">
              <a16:creationId xmlns:a16="http://schemas.microsoft.com/office/drawing/2014/main" id="{527D6D9E-3893-4E50-BB46-033AD9B14584}"/>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9494" name="Text Box 357">
          <a:extLst>
            <a:ext uri="{FF2B5EF4-FFF2-40B4-BE49-F238E27FC236}">
              <a16:creationId xmlns:a16="http://schemas.microsoft.com/office/drawing/2014/main" id="{0E93471A-5862-4A2D-AB9B-AAAEA5CC956F}"/>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9495" name="Text Box 358">
          <a:extLst>
            <a:ext uri="{FF2B5EF4-FFF2-40B4-BE49-F238E27FC236}">
              <a16:creationId xmlns:a16="http://schemas.microsoft.com/office/drawing/2014/main" id="{A891AE4C-91AE-44DF-8F49-449EF76F14A6}"/>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9496" name="Text Box 359">
          <a:extLst>
            <a:ext uri="{FF2B5EF4-FFF2-40B4-BE49-F238E27FC236}">
              <a16:creationId xmlns:a16="http://schemas.microsoft.com/office/drawing/2014/main" id="{32CAB2E3-EB6E-439C-8C45-3975B2AF40A6}"/>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9497" name="Text Box 360">
          <a:extLst>
            <a:ext uri="{FF2B5EF4-FFF2-40B4-BE49-F238E27FC236}">
              <a16:creationId xmlns:a16="http://schemas.microsoft.com/office/drawing/2014/main" id="{3A87C27D-EB82-4F2D-97A6-12B8DB61FBFE}"/>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9498" name="Text Box 361">
          <a:extLst>
            <a:ext uri="{FF2B5EF4-FFF2-40B4-BE49-F238E27FC236}">
              <a16:creationId xmlns:a16="http://schemas.microsoft.com/office/drawing/2014/main" id="{A8B0D0C3-B747-4BBF-B725-30D3429255A2}"/>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9499" name="Text Box 362">
          <a:extLst>
            <a:ext uri="{FF2B5EF4-FFF2-40B4-BE49-F238E27FC236}">
              <a16:creationId xmlns:a16="http://schemas.microsoft.com/office/drawing/2014/main" id="{204C9A77-E957-4F82-86F6-38D9FEBC3FC2}"/>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9500" name="Text Box 363">
          <a:extLst>
            <a:ext uri="{FF2B5EF4-FFF2-40B4-BE49-F238E27FC236}">
              <a16:creationId xmlns:a16="http://schemas.microsoft.com/office/drawing/2014/main" id="{604E3839-C762-44E4-B3B3-256E3BB6510D}"/>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9501" name="Text Box 364">
          <a:extLst>
            <a:ext uri="{FF2B5EF4-FFF2-40B4-BE49-F238E27FC236}">
              <a16:creationId xmlns:a16="http://schemas.microsoft.com/office/drawing/2014/main" id="{6CFE2D1E-1773-470A-ABFA-16D5694FD169}"/>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9502" name="Text Box 365">
          <a:extLst>
            <a:ext uri="{FF2B5EF4-FFF2-40B4-BE49-F238E27FC236}">
              <a16:creationId xmlns:a16="http://schemas.microsoft.com/office/drawing/2014/main" id="{26EA20E6-B6FD-4217-B75C-D46E097CFF7E}"/>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9503" name="Text Box 366">
          <a:extLst>
            <a:ext uri="{FF2B5EF4-FFF2-40B4-BE49-F238E27FC236}">
              <a16:creationId xmlns:a16="http://schemas.microsoft.com/office/drawing/2014/main" id="{9DBFF061-0AE1-404B-B6CB-468B5E048946}"/>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9504" name="Text Box 367">
          <a:extLst>
            <a:ext uri="{FF2B5EF4-FFF2-40B4-BE49-F238E27FC236}">
              <a16:creationId xmlns:a16="http://schemas.microsoft.com/office/drawing/2014/main" id="{7441350C-4AB6-4E01-B09C-7249EAD703F4}"/>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9505" name="Text Box 368">
          <a:extLst>
            <a:ext uri="{FF2B5EF4-FFF2-40B4-BE49-F238E27FC236}">
              <a16:creationId xmlns:a16="http://schemas.microsoft.com/office/drawing/2014/main" id="{480C7001-3B82-4190-9453-0F7860E57387}"/>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9506" name="Text Box 369">
          <a:extLst>
            <a:ext uri="{FF2B5EF4-FFF2-40B4-BE49-F238E27FC236}">
              <a16:creationId xmlns:a16="http://schemas.microsoft.com/office/drawing/2014/main" id="{5D054735-ABDE-4397-AB88-DBADFD0C3AC1}"/>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9507" name="Text Box 370">
          <a:extLst>
            <a:ext uri="{FF2B5EF4-FFF2-40B4-BE49-F238E27FC236}">
              <a16:creationId xmlns:a16="http://schemas.microsoft.com/office/drawing/2014/main" id="{57554D10-BCFD-48E5-A734-DAE14B1D5FC5}"/>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9508" name="Text Box 371">
          <a:extLst>
            <a:ext uri="{FF2B5EF4-FFF2-40B4-BE49-F238E27FC236}">
              <a16:creationId xmlns:a16="http://schemas.microsoft.com/office/drawing/2014/main" id="{B5364CE7-D17D-4AF4-BFC9-60C3D15DE5DF}"/>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9509" name="Text Box 372">
          <a:extLst>
            <a:ext uri="{FF2B5EF4-FFF2-40B4-BE49-F238E27FC236}">
              <a16:creationId xmlns:a16="http://schemas.microsoft.com/office/drawing/2014/main" id="{C77D27B3-FF6B-460A-A0E5-3AE2BACDCEEC}"/>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6"/>
    <xdr:sp macro="" textlink="">
      <xdr:nvSpPr>
        <xdr:cNvPr id="9510" name="Text Box 373">
          <a:extLst>
            <a:ext uri="{FF2B5EF4-FFF2-40B4-BE49-F238E27FC236}">
              <a16:creationId xmlns:a16="http://schemas.microsoft.com/office/drawing/2014/main" id="{340E01F4-3FAB-4301-914C-6F01D2929C25}"/>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3"/>
    <xdr:sp macro="" textlink="">
      <xdr:nvSpPr>
        <xdr:cNvPr id="9511" name="Text Box 374">
          <a:extLst>
            <a:ext uri="{FF2B5EF4-FFF2-40B4-BE49-F238E27FC236}">
              <a16:creationId xmlns:a16="http://schemas.microsoft.com/office/drawing/2014/main" id="{19F3DD59-321F-4AC6-A64A-303B8B80887C}"/>
            </a:ext>
          </a:extLst>
        </xdr:cNvPr>
        <xdr:cNvSpPr txBox="1">
          <a:spLocks noChangeArrowheads="1"/>
        </xdr:cNvSpPr>
      </xdr:nvSpPr>
      <xdr:spPr bwMode="auto">
        <a:xfrm>
          <a:off x="1076325" y="844867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512" name="Text Box 375">
          <a:extLst>
            <a:ext uri="{FF2B5EF4-FFF2-40B4-BE49-F238E27FC236}">
              <a16:creationId xmlns:a16="http://schemas.microsoft.com/office/drawing/2014/main" id="{F646BDC1-CDCD-4C19-AF1F-4842B3735E9B}"/>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513" name="Text Box 376">
          <a:extLst>
            <a:ext uri="{FF2B5EF4-FFF2-40B4-BE49-F238E27FC236}">
              <a16:creationId xmlns:a16="http://schemas.microsoft.com/office/drawing/2014/main" id="{0C13A9F8-AA59-4CA3-AC5A-619AA7F40DD6}"/>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3"/>
    <xdr:sp macro="" textlink="">
      <xdr:nvSpPr>
        <xdr:cNvPr id="9514" name="Text Box 377">
          <a:extLst>
            <a:ext uri="{FF2B5EF4-FFF2-40B4-BE49-F238E27FC236}">
              <a16:creationId xmlns:a16="http://schemas.microsoft.com/office/drawing/2014/main" id="{FB039D29-1276-4730-94BF-608D04E6EC89}"/>
            </a:ext>
          </a:extLst>
        </xdr:cNvPr>
        <xdr:cNvSpPr txBox="1">
          <a:spLocks noChangeArrowheads="1"/>
        </xdr:cNvSpPr>
      </xdr:nvSpPr>
      <xdr:spPr bwMode="auto">
        <a:xfrm>
          <a:off x="1076325" y="844867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515" name="Text Box 378">
          <a:extLst>
            <a:ext uri="{FF2B5EF4-FFF2-40B4-BE49-F238E27FC236}">
              <a16:creationId xmlns:a16="http://schemas.microsoft.com/office/drawing/2014/main" id="{67B2634C-EEF1-4DE0-8AAC-06950CAFACC4}"/>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516" name="Text Box 379">
          <a:extLst>
            <a:ext uri="{FF2B5EF4-FFF2-40B4-BE49-F238E27FC236}">
              <a16:creationId xmlns:a16="http://schemas.microsoft.com/office/drawing/2014/main" id="{FD91D11C-2DFF-4F2B-85EE-B0B7A6BEA6C5}"/>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3"/>
    <xdr:sp macro="" textlink="">
      <xdr:nvSpPr>
        <xdr:cNvPr id="9517" name="Text Box 380">
          <a:extLst>
            <a:ext uri="{FF2B5EF4-FFF2-40B4-BE49-F238E27FC236}">
              <a16:creationId xmlns:a16="http://schemas.microsoft.com/office/drawing/2014/main" id="{90EE67FA-012F-4DAB-92B8-D8A4BAA61222}"/>
            </a:ext>
          </a:extLst>
        </xdr:cNvPr>
        <xdr:cNvSpPr txBox="1">
          <a:spLocks noChangeArrowheads="1"/>
        </xdr:cNvSpPr>
      </xdr:nvSpPr>
      <xdr:spPr bwMode="auto">
        <a:xfrm>
          <a:off x="1076325" y="844867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518" name="Text Box 381">
          <a:extLst>
            <a:ext uri="{FF2B5EF4-FFF2-40B4-BE49-F238E27FC236}">
              <a16:creationId xmlns:a16="http://schemas.microsoft.com/office/drawing/2014/main" id="{B3525AB9-A71C-4AC4-8EFD-5BE62C0DB28C}"/>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519" name="Text Box 382">
          <a:extLst>
            <a:ext uri="{FF2B5EF4-FFF2-40B4-BE49-F238E27FC236}">
              <a16:creationId xmlns:a16="http://schemas.microsoft.com/office/drawing/2014/main" id="{9985AB50-5950-4763-9DC5-8B2CBB069049}"/>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9520" name="Text Box 383">
          <a:extLst>
            <a:ext uri="{FF2B5EF4-FFF2-40B4-BE49-F238E27FC236}">
              <a16:creationId xmlns:a16="http://schemas.microsoft.com/office/drawing/2014/main" id="{B45855DE-794E-4263-A766-BF9A4DB65AC0}"/>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9521" name="Text Box 384">
          <a:extLst>
            <a:ext uri="{FF2B5EF4-FFF2-40B4-BE49-F238E27FC236}">
              <a16:creationId xmlns:a16="http://schemas.microsoft.com/office/drawing/2014/main" id="{5C9C9F66-B446-4CCC-A5DE-267BA5E556FE}"/>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9522" name="Text Box 385">
          <a:extLst>
            <a:ext uri="{FF2B5EF4-FFF2-40B4-BE49-F238E27FC236}">
              <a16:creationId xmlns:a16="http://schemas.microsoft.com/office/drawing/2014/main" id="{F8BA84BE-3147-4C77-8C34-279ECE56FDB9}"/>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9523" name="Text Box 386">
          <a:extLst>
            <a:ext uri="{FF2B5EF4-FFF2-40B4-BE49-F238E27FC236}">
              <a16:creationId xmlns:a16="http://schemas.microsoft.com/office/drawing/2014/main" id="{102632F1-826A-42C5-A231-AADE15EC3A0E}"/>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9524" name="Text Box 387">
          <a:extLst>
            <a:ext uri="{FF2B5EF4-FFF2-40B4-BE49-F238E27FC236}">
              <a16:creationId xmlns:a16="http://schemas.microsoft.com/office/drawing/2014/main" id="{FF97C7E2-3625-4C60-81C3-A1B14DD10D93}"/>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9525" name="Text Box 388">
          <a:extLst>
            <a:ext uri="{FF2B5EF4-FFF2-40B4-BE49-F238E27FC236}">
              <a16:creationId xmlns:a16="http://schemas.microsoft.com/office/drawing/2014/main" id="{EAC85F46-6E64-4745-897D-BB5628AB4DA1}"/>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9526" name="Text Box 389">
          <a:extLst>
            <a:ext uri="{FF2B5EF4-FFF2-40B4-BE49-F238E27FC236}">
              <a16:creationId xmlns:a16="http://schemas.microsoft.com/office/drawing/2014/main" id="{0C327BC8-169E-4FAD-820C-9CC6A8D2B87B}"/>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9527" name="Text Box 390">
          <a:extLst>
            <a:ext uri="{FF2B5EF4-FFF2-40B4-BE49-F238E27FC236}">
              <a16:creationId xmlns:a16="http://schemas.microsoft.com/office/drawing/2014/main" id="{DC4E335E-472C-4B0D-B1EB-D99AF821CE3D}"/>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9528" name="Text Box 391">
          <a:extLst>
            <a:ext uri="{FF2B5EF4-FFF2-40B4-BE49-F238E27FC236}">
              <a16:creationId xmlns:a16="http://schemas.microsoft.com/office/drawing/2014/main" id="{5A9FE899-6652-4EB2-A9ED-161457D70A59}"/>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9529" name="Text Box 392">
          <a:extLst>
            <a:ext uri="{FF2B5EF4-FFF2-40B4-BE49-F238E27FC236}">
              <a16:creationId xmlns:a16="http://schemas.microsoft.com/office/drawing/2014/main" id="{F2DC69ED-FB85-45D2-B964-8CDCC0DE4AC9}"/>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9530" name="Text Box 393">
          <a:extLst>
            <a:ext uri="{FF2B5EF4-FFF2-40B4-BE49-F238E27FC236}">
              <a16:creationId xmlns:a16="http://schemas.microsoft.com/office/drawing/2014/main" id="{A467D80A-5E2E-4C3C-9109-2FD202BD2CC8}"/>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9531" name="Text Box 394">
          <a:extLst>
            <a:ext uri="{FF2B5EF4-FFF2-40B4-BE49-F238E27FC236}">
              <a16:creationId xmlns:a16="http://schemas.microsoft.com/office/drawing/2014/main" id="{D2444389-97F5-4F01-87C2-B13DEC490D7F}"/>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9532" name="Text Box 395">
          <a:extLst>
            <a:ext uri="{FF2B5EF4-FFF2-40B4-BE49-F238E27FC236}">
              <a16:creationId xmlns:a16="http://schemas.microsoft.com/office/drawing/2014/main" id="{C863E27A-8C90-4538-B21B-8E119938AF76}"/>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9533" name="Text Box 396">
          <a:extLst>
            <a:ext uri="{FF2B5EF4-FFF2-40B4-BE49-F238E27FC236}">
              <a16:creationId xmlns:a16="http://schemas.microsoft.com/office/drawing/2014/main" id="{F256021C-01C5-4EDE-A92F-68FC8F75760C}"/>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9534" name="Text Box 397">
          <a:extLst>
            <a:ext uri="{FF2B5EF4-FFF2-40B4-BE49-F238E27FC236}">
              <a16:creationId xmlns:a16="http://schemas.microsoft.com/office/drawing/2014/main" id="{22A03D8B-4D73-4D04-BB48-E2F02A6788BE}"/>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9535" name="Text Box 398">
          <a:extLst>
            <a:ext uri="{FF2B5EF4-FFF2-40B4-BE49-F238E27FC236}">
              <a16:creationId xmlns:a16="http://schemas.microsoft.com/office/drawing/2014/main" id="{59C1702A-ACB8-4446-910C-FB71E0B79FC0}"/>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9536" name="Text Box 399">
          <a:extLst>
            <a:ext uri="{FF2B5EF4-FFF2-40B4-BE49-F238E27FC236}">
              <a16:creationId xmlns:a16="http://schemas.microsoft.com/office/drawing/2014/main" id="{795A1053-5DDE-4B71-AFE8-B14CB7514AA5}"/>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9537" name="Text Box 400">
          <a:extLst>
            <a:ext uri="{FF2B5EF4-FFF2-40B4-BE49-F238E27FC236}">
              <a16:creationId xmlns:a16="http://schemas.microsoft.com/office/drawing/2014/main" id="{AB045876-8420-4727-9946-D1E536A41E64}"/>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9538" name="Text Box 401">
          <a:extLst>
            <a:ext uri="{FF2B5EF4-FFF2-40B4-BE49-F238E27FC236}">
              <a16:creationId xmlns:a16="http://schemas.microsoft.com/office/drawing/2014/main" id="{63924CDF-10F7-40BB-87B0-ADD07CBACDA5}"/>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9539" name="Text Box 402">
          <a:extLst>
            <a:ext uri="{FF2B5EF4-FFF2-40B4-BE49-F238E27FC236}">
              <a16:creationId xmlns:a16="http://schemas.microsoft.com/office/drawing/2014/main" id="{836A621D-3DDC-4165-8ABF-6292D14C9E46}"/>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9540" name="Text Box 403">
          <a:extLst>
            <a:ext uri="{FF2B5EF4-FFF2-40B4-BE49-F238E27FC236}">
              <a16:creationId xmlns:a16="http://schemas.microsoft.com/office/drawing/2014/main" id="{99B4423F-C9C1-43C7-9E41-B54128305EEE}"/>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9541" name="Text Box 404">
          <a:extLst>
            <a:ext uri="{FF2B5EF4-FFF2-40B4-BE49-F238E27FC236}">
              <a16:creationId xmlns:a16="http://schemas.microsoft.com/office/drawing/2014/main" id="{FDEAB247-FE64-4397-A1AD-C5B19D8B96FE}"/>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9542" name="Text Box 405">
          <a:extLst>
            <a:ext uri="{FF2B5EF4-FFF2-40B4-BE49-F238E27FC236}">
              <a16:creationId xmlns:a16="http://schemas.microsoft.com/office/drawing/2014/main" id="{2D17B334-7EA1-4ACE-B491-FC320B824009}"/>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9543" name="Text Box 406">
          <a:extLst>
            <a:ext uri="{FF2B5EF4-FFF2-40B4-BE49-F238E27FC236}">
              <a16:creationId xmlns:a16="http://schemas.microsoft.com/office/drawing/2014/main" id="{5DC19D8D-7162-4245-B3ED-DFA33BE09BF2}"/>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9544" name="Text Box 407">
          <a:extLst>
            <a:ext uri="{FF2B5EF4-FFF2-40B4-BE49-F238E27FC236}">
              <a16:creationId xmlns:a16="http://schemas.microsoft.com/office/drawing/2014/main" id="{AA8E80BE-51DC-4C22-98F2-0372226F6BDE}"/>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9545" name="Text Box 408">
          <a:extLst>
            <a:ext uri="{FF2B5EF4-FFF2-40B4-BE49-F238E27FC236}">
              <a16:creationId xmlns:a16="http://schemas.microsoft.com/office/drawing/2014/main" id="{CE2CBB7A-8D61-47FD-A93A-D7CC58F483E6}"/>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9546" name="Text Box 409">
          <a:extLst>
            <a:ext uri="{FF2B5EF4-FFF2-40B4-BE49-F238E27FC236}">
              <a16:creationId xmlns:a16="http://schemas.microsoft.com/office/drawing/2014/main" id="{479A974F-A307-4A85-83A7-AD87E5D6F5C3}"/>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3"/>
    <xdr:sp macro="" textlink="">
      <xdr:nvSpPr>
        <xdr:cNvPr id="9547" name="Text Box 410">
          <a:extLst>
            <a:ext uri="{FF2B5EF4-FFF2-40B4-BE49-F238E27FC236}">
              <a16:creationId xmlns:a16="http://schemas.microsoft.com/office/drawing/2014/main" id="{D5E056B3-A6A7-43B9-A60C-5167AF62990C}"/>
            </a:ext>
          </a:extLst>
        </xdr:cNvPr>
        <xdr:cNvSpPr txBox="1">
          <a:spLocks noChangeArrowheads="1"/>
        </xdr:cNvSpPr>
      </xdr:nvSpPr>
      <xdr:spPr bwMode="auto">
        <a:xfrm>
          <a:off x="1076325" y="844867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7"/>
    <xdr:sp macro="" textlink="">
      <xdr:nvSpPr>
        <xdr:cNvPr id="9548" name="Text Box 411">
          <a:extLst>
            <a:ext uri="{FF2B5EF4-FFF2-40B4-BE49-F238E27FC236}">
              <a16:creationId xmlns:a16="http://schemas.microsoft.com/office/drawing/2014/main" id="{370F90CE-79A4-4F93-9DF1-4DC8A9FB9EFF}"/>
            </a:ext>
          </a:extLst>
        </xdr:cNvPr>
        <xdr:cNvSpPr txBox="1">
          <a:spLocks noChangeArrowheads="1"/>
        </xdr:cNvSpPr>
      </xdr:nvSpPr>
      <xdr:spPr bwMode="auto">
        <a:xfrm>
          <a:off x="1076325" y="844867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549" name="Text Box 412">
          <a:extLst>
            <a:ext uri="{FF2B5EF4-FFF2-40B4-BE49-F238E27FC236}">
              <a16:creationId xmlns:a16="http://schemas.microsoft.com/office/drawing/2014/main" id="{0DBF686E-E1CA-42E4-849C-9D227D402898}"/>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550" name="Text Box 413">
          <a:extLst>
            <a:ext uri="{FF2B5EF4-FFF2-40B4-BE49-F238E27FC236}">
              <a16:creationId xmlns:a16="http://schemas.microsoft.com/office/drawing/2014/main" id="{4F77E1DF-FD6E-4872-94E6-5DF5A0DE8B0C}"/>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7"/>
    <xdr:sp macro="" textlink="">
      <xdr:nvSpPr>
        <xdr:cNvPr id="9551" name="Text Box 414">
          <a:extLst>
            <a:ext uri="{FF2B5EF4-FFF2-40B4-BE49-F238E27FC236}">
              <a16:creationId xmlns:a16="http://schemas.microsoft.com/office/drawing/2014/main" id="{CB013AA2-49E5-4B94-92E6-28204D844420}"/>
            </a:ext>
          </a:extLst>
        </xdr:cNvPr>
        <xdr:cNvSpPr txBox="1">
          <a:spLocks noChangeArrowheads="1"/>
        </xdr:cNvSpPr>
      </xdr:nvSpPr>
      <xdr:spPr bwMode="auto">
        <a:xfrm>
          <a:off x="1076325" y="844867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552" name="Text Box 415">
          <a:extLst>
            <a:ext uri="{FF2B5EF4-FFF2-40B4-BE49-F238E27FC236}">
              <a16:creationId xmlns:a16="http://schemas.microsoft.com/office/drawing/2014/main" id="{6FA90159-126A-44B8-8EF3-8C984D704E03}"/>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553" name="Text Box 416">
          <a:extLst>
            <a:ext uri="{FF2B5EF4-FFF2-40B4-BE49-F238E27FC236}">
              <a16:creationId xmlns:a16="http://schemas.microsoft.com/office/drawing/2014/main" id="{B4A4D375-C913-4BAE-AD60-A705B2CF2204}"/>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7"/>
    <xdr:sp macro="" textlink="">
      <xdr:nvSpPr>
        <xdr:cNvPr id="9554" name="Text Box 417">
          <a:extLst>
            <a:ext uri="{FF2B5EF4-FFF2-40B4-BE49-F238E27FC236}">
              <a16:creationId xmlns:a16="http://schemas.microsoft.com/office/drawing/2014/main" id="{B0D8731F-716C-4EE4-981B-5DB56D57325F}"/>
            </a:ext>
          </a:extLst>
        </xdr:cNvPr>
        <xdr:cNvSpPr txBox="1">
          <a:spLocks noChangeArrowheads="1"/>
        </xdr:cNvSpPr>
      </xdr:nvSpPr>
      <xdr:spPr bwMode="auto">
        <a:xfrm>
          <a:off x="1076325" y="844867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555" name="Text Box 418">
          <a:extLst>
            <a:ext uri="{FF2B5EF4-FFF2-40B4-BE49-F238E27FC236}">
              <a16:creationId xmlns:a16="http://schemas.microsoft.com/office/drawing/2014/main" id="{41987D9C-7AA3-4BB3-8472-DFA8A675C859}"/>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556" name="Text Box 419">
          <a:extLst>
            <a:ext uri="{FF2B5EF4-FFF2-40B4-BE49-F238E27FC236}">
              <a16:creationId xmlns:a16="http://schemas.microsoft.com/office/drawing/2014/main" id="{03B639C0-6271-4C99-97F8-DE1DA3AB9658}"/>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9557" name="Text Box 420">
          <a:extLst>
            <a:ext uri="{FF2B5EF4-FFF2-40B4-BE49-F238E27FC236}">
              <a16:creationId xmlns:a16="http://schemas.microsoft.com/office/drawing/2014/main" id="{A93F79A7-6343-4C3F-A65C-5B445D18F7B1}"/>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9558" name="Text Box 421">
          <a:extLst>
            <a:ext uri="{FF2B5EF4-FFF2-40B4-BE49-F238E27FC236}">
              <a16:creationId xmlns:a16="http://schemas.microsoft.com/office/drawing/2014/main" id="{2F8D28EF-0D5F-46B5-9C3E-58261CFD20E6}"/>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9559" name="Text Box 422">
          <a:extLst>
            <a:ext uri="{FF2B5EF4-FFF2-40B4-BE49-F238E27FC236}">
              <a16:creationId xmlns:a16="http://schemas.microsoft.com/office/drawing/2014/main" id="{50575E71-BF5A-454E-A9A9-26EC2F6C0A4A}"/>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9560" name="Text Box 423">
          <a:extLst>
            <a:ext uri="{FF2B5EF4-FFF2-40B4-BE49-F238E27FC236}">
              <a16:creationId xmlns:a16="http://schemas.microsoft.com/office/drawing/2014/main" id="{EDEEEA05-D937-47E6-86FF-CB8BB684FF20}"/>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9561" name="Text Box 424">
          <a:extLst>
            <a:ext uri="{FF2B5EF4-FFF2-40B4-BE49-F238E27FC236}">
              <a16:creationId xmlns:a16="http://schemas.microsoft.com/office/drawing/2014/main" id="{36A8CF8F-C610-4CE1-9A8E-E04D7A3CEB91}"/>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9562" name="Text Box 425">
          <a:extLst>
            <a:ext uri="{FF2B5EF4-FFF2-40B4-BE49-F238E27FC236}">
              <a16:creationId xmlns:a16="http://schemas.microsoft.com/office/drawing/2014/main" id="{618617F4-2244-40DA-A2C6-3B1DD02EAFFA}"/>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9563" name="Text Box 426">
          <a:extLst>
            <a:ext uri="{FF2B5EF4-FFF2-40B4-BE49-F238E27FC236}">
              <a16:creationId xmlns:a16="http://schemas.microsoft.com/office/drawing/2014/main" id="{A8564BED-E756-4169-AD7C-35683698DF4C}"/>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9564" name="Text Box 427">
          <a:extLst>
            <a:ext uri="{FF2B5EF4-FFF2-40B4-BE49-F238E27FC236}">
              <a16:creationId xmlns:a16="http://schemas.microsoft.com/office/drawing/2014/main" id="{13955A09-95F5-426A-B5BB-9722F5A7A634}"/>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9565" name="Text Box 428">
          <a:extLst>
            <a:ext uri="{FF2B5EF4-FFF2-40B4-BE49-F238E27FC236}">
              <a16:creationId xmlns:a16="http://schemas.microsoft.com/office/drawing/2014/main" id="{57007475-1B0D-493A-B760-9AD90F8DB529}"/>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9566" name="Text Box 429">
          <a:extLst>
            <a:ext uri="{FF2B5EF4-FFF2-40B4-BE49-F238E27FC236}">
              <a16:creationId xmlns:a16="http://schemas.microsoft.com/office/drawing/2014/main" id="{A6308283-B26B-4EDA-AD76-1A1BAB0C6962}"/>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9567" name="Text Box 430">
          <a:extLst>
            <a:ext uri="{FF2B5EF4-FFF2-40B4-BE49-F238E27FC236}">
              <a16:creationId xmlns:a16="http://schemas.microsoft.com/office/drawing/2014/main" id="{5B5E558E-A6D4-4E7E-8405-7FE4B06C068C}"/>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9568" name="Text Box 431">
          <a:extLst>
            <a:ext uri="{FF2B5EF4-FFF2-40B4-BE49-F238E27FC236}">
              <a16:creationId xmlns:a16="http://schemas.microsoft.com/office/drawing/2014/main" id="{68877129-7189-454C-9A7B-349C9F2B57C4}"/>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9569" name="Text Box 432">
          <a:extLst>
            <a:ext uri="{FF2B5EF4-FFF2-40B4-BE49-F238E27FC236}">
              <a16:creationId xmlns:a16="http://schemas.microsoft.com/office/drawing/2014/main" id="{A605409E-47B4-481D-9692-804BA3D44803}"/>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9570" name="Text Box 433">
          <a:extLst>
            <a:ext uri="{FF2B5EF4-FFF2-40B4-BE49-F238E27FC236}">
              <a16:creationId xmlns:a16="http://schemas.microsoft.com/office/drawing/2014/main" id="{D81BFBFE-D68C-44F2-BEDB-EB4E4247F900}"/>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9571" name="Text Box 434">
          <a:extLst>
            <a:ext uri="{FF2B5EF4-FFF2-40B4-BE49-F238E27FC236}">
              <a16:creationId xmlns:a16="http://schemas.microsoft.com/office/drawing/2014/main" id="{EE7A4CDD-F413-47A6-9707-6EC27191C0A5}"/>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9572" name="Text Box 435">
          <a:extLst>
            <a:ext uri="{FF2B5EF4-FFF2-40B4-BE49-F238E27FC236}">
              <a16:creationId xmlns:a16="http://schemas.microsoft.com/office/drawing/2014/main" id="{D64E6D0D-5BAC-4E73-810D-9F5D1337648D}"/>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9573" name="Text Box 436">
          <a:extLst>
            <a:ext uri="{FF2B5EF4-FFF2-40B4-BE49-F238E27FC236}">
              <a16:creationId xmlns:a16="http://schemas.microsoft.com/office/drawing/2014/main" id="{DAC58FAE-0C7F-42CD-8517-C9996E9D41A8}"/>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9574" name="Text Box 437">
          <a:extLst>
            <a:ext uri="{FF2B5EF4-FFF2-40B4-BE49-F238E27FC236}">
              <a16:creationId xmlns:a16="http://schemas.microsoft.com/office/drawing/2014/main" id="{736EEC6B-378B-4A43-A2A3-13157D3C6C84}"/>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9575" name="Text Box 438">
          <a:extLst>
            <a:ext uri="{FF2B5EF4-FFF2-40B4-BE49-F238E27FC236}">
              <a16:creationId xmlns:a16="http://schemas.microsoft.com/office/drawing/2014/main" id="{3240E718-308E-437A-819F-9BD1DEED2306}"/>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9576" name="Text Box 439">
          <a:extLst>
            <a:ext uri="{FF2B5EF4-FFF2-40B4-BE49-F238E27FC236}">
              <a16:creationId xmlns:a16="http://schemas.microsoft.com/office/drawing/2014/main" id="{4E749ABC-B732-4D44-A94F-F11E6675B3B0}"/>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9577" name="Text Box 440">
          <a:extLst>
            <a:ext uri="{FF2B5EF4-FFF2-40B4-BE49-F238E27FC236}">
              <a16:creationId xmlns:a16="http://schemas.microsoft.com/office/drawing/2014/main" id="{3587CA78-DE59-4B97-A094-B0B85DC5992D}"/>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9578" name="Text Box 441">
          <a:extLst>
            <a:ext uri="{FF2B5EF4-FFF2-40B4-BE49-F238E27FC236}">
              <a16:creationId xmlns:a16="http://schemas.microsoft.com/office/drawing/2014/main" id="{1738C5F7-A284-4E20-A55F-F5282B827094}"/>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9579" name="Text Box 442">
          <a:extLst>
            <a:ext uri="{FF2B5EF4-FFF2-40B4-BE49-F238E27FC236}">
              <a16:creationId xmlns:a16="http://schemas.microsoft.com/office/drawing/2014/main" id="{73B0985B-01ED-4FA4-947D-AB837D7AA5D1}"/>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9580" name="Text Box 443">
          <a:extLst>
            <a:ext uri="{FF2B5EF4-FFF2-40B4-BE49-F238E27FC236}">
              <a16:creationId xmlns:a16="http://schemas.microsoft.com/office/drawing/2014/main" id="{D56355B2-13A2-48E4-ADBD-83C2677A9CF9}"/>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9581" name="Text Box 444">
          <a:extLst>
            <a:ext uri="{FF2B5EF4-FFF2-40B4-BE49-F238E27FC236}">
              <a16:creationId xmlns:a16="http://schemas.microsoft.com/office/drawing/2014/main" id="{8A996871-55A2-495A-9633-3A9C2CD0EE4E}"/>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9582" name="Text Box 445">
          <a:extLst>
            <a:ext uri="{FF2B5EF4-FFF2-40B4-BE49-F238E27FC236}">
              <a16:creationId xmlns:a16="http://schemas.microsoft.com/office/drawing/2014/main" id="{4B2202CC-770D-4FB3-A8A4-B232729D8CCB}"/>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9583" name="Text Box 446">
          <a:extLst>
            <a:ext uri="{FF2B5EF4-FFF2-40B4-BE49-F238E27FC236}">
              <a16:creationId xmlns:a16="http://schemas.microsoft.com/office/drawing/2014/main" id="{077FBF20-F0FA-4B79-8661-2B8647261B05}"/>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7"/>
    <xdr:sp macro="" textlink="">
      <xdr:nvSpPr>
        <xdr:cNvPr id="9584" name="Text Box 447">
          <a:extLst>
            <a:ext uri="{FF2B5EF4-FFF2-40B4-BE49-F238E27FC236}">
              <a16:creationId xmlns:a16="http://schemas.microsoft.com/office/drawing/2014/main" id="{9234B408-B5E2-4225-9D27-C2DB8E6BA70C}"/>
            </a:ext>
          </a:extLst>
        </xdr:cNvPr>
        <xdr:cNvSpPr txBox="1">
          <a:spLocks noChangeArrowheads="1"/>
        </xdr:cNvSpPr>
      </xdr:nvSpPr>
      <xdr:spPr bwMode="auto">
        <a:xfrm>
          <a:off x="1076325" y="844867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585" name="Text Box 448">
          <a:extLst>
            <a:ext uri="{FF2B5EF4-FFF2-40B4-BE49-F238E27FC236}">
              <a16:creationId xmlns:a16="http://schemas.microsoft.com/office/drawing/2014/main" id="{1004EDEA-D084-4DE8-94C4-8FA0A9711DE0}"/>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586" name="Text Box 449">
          <a:extLst>
            <a:ext uri="{FF2B5EF4-FFF2-40B4-BE49-F238E27FC236}">
              <a16:creationId xmlns:a16="http://schemas.microsoft.com/office/drawing/2014/main" id="{0F5B8612-A485-42F3-BD4F-68CE816827DD}"/>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4"/>
    <xdr:sp macro="" textlink="">
      <xdr:nvSpPr>
        <xdr:cNvPr id="9587" name="Text Box 450">
          <a:extLst>
            <a:ext uri="{FF2B5EF4-FFF2-40B4-BE49-F238E27FC236}">
              <a16:creationId xmlns:a16="http://schemas.microsoft.com/office/drawing/2014/main" id="{0CF1CF35-4615-4A16-A5D6-A851C653D981}"/>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588" name="Text Box 451">
          <a:extLst>
            <a:ext uri="{FF2B5EF4-FFF2-40B4-BE49-F238E27FC236}">
              <a16:creationId xmlns:a16="http://schemas.microsoft.com/office/drawing/2014/main" id="{FAE624BB-D42F-49C1-B068-02B9453EF294}"/>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589" name="Text Box 452">
          <a:extLst>
            <a:ext uri="{FF2B5EF4-FFF2-40B4-BE49-F238E27FC236}">
              <a16:creationId xmlns:a16="http://schemas.microsoft.com/office/drawing/2014/main" id="{F91FC412-192D-4F8D-BEE4-216185AB82B5}"/>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4"/>
    <xdr:sp macro="" textlink="">
      <xdr:nvSpPr>
        <xdr:cNvPr id="9590" name="Text Box 453">
          <a:extLst>
            <a:ext uri="{FF2B5EF4-FFF2-40B4-BE49-F238E27FC236}">
              <a16:creationId xmlns:a16="http://schemas.microsoft.com/office/drawing/2014/main" id="{1809DFD5-78D6-4EE8-8245-D010B6102D85}"/>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591" name="Text Box 454">
          <a:extLst>
            <a:ext uri="{FF2B5EF4-FFF2-40B4-BE49-F238E27FC236}">
              <a16:creationId xmlns:a16="http://schemas.microsoft.com/office/drawing/2014/main" id="{D4C2F685-D42D-4D51-B566-7F9713502CD1}"/>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592" name="Text Box 455">
          <a:extLst>
            <a:ext uri="{FF2B5EF4-FFF2-40B4-BE49-F238E27FC236}">
              <a16:creationId xmlns:a16="http://schemas.microsoft.com/office/drawing/2014/main" id="{216A8724-50EF-4910-9000-1B0BFF6D49A3}"/>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4"/>
    <xdr:sp macro="" textlink="">
      <xdr:nvSpPr>
        <xdr:cNvPr id="9593" name="Text Box 456">
          <a:extLst>
            <a:ext uri="{FF2B5EF4-FFF2-40B4-BE49-F238E27FC236}">
              <a16:creationId xmlns:a16="http://schemas.microsoft.com/office/drawing/2014/main" id="{5E2A5D21-A106-430C-B5D5-A7C36E2137E8}"/>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4"/>
    <xdr:sp macro="" textlink="">
      <xdr:nvSpPr>
        <xdr:cNvPr id="9594" name="Text Box 457">
          <a:extLst>
            <a:ext uri="{FF2B5EF4-FFF2-40B4-BE49-F238E27FC236}">
              <a16:creationId xmlns:a16="http://schemas.microsoft.com/office/drawing/2014/main" id="{B65D119E-1B72-4B11-877E-EBFD08F9BF95}"/>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595" name="Text Box 458">
          <a:extLst>
            <a:ext uri="{FF2B5EF4-FFF2-40B4-BE49-F238E27FC236}">
              <a16:creationId xmlns:a16="http://schemas.microsoft.com/office/drawing/2014/main" id="{C6133D7A-A876-456B-9E8C-1B787A1D745F}"/>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596" name="Text Box 459">
          <a:extLst>
            <a:ext uri="{FF2B5EF4-FFF2-40B4-BE49-F238E27FC236}">
              <a16:creationId xmlns:a16="http://schemas.microsoft.com/office/drawing/2014/main" id="{C6AFC334-4097-411D-88DD-59B291624C82}"/>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4"/>
    <xdr:sp macro="" textlink="">
      <xdr:nvSpPr>
        <xdr:cNvPr id="9597" name="Text Box 460">
          <a:extLst>
            <a:ext uri="{FF2B5EF4-FFF2-40B4-BE49-F238E27FC236}">
              <a16:creationId xmlns:a16="http://schemas.microsoft.com/office/drawing/2014/main" id="{CDA1FC65-1B5A-4CAA-8594-AC09584FB28E}"/>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598" name="Text Box 461">
          <a:extLst>
            <a:ext uri="{FF2B5EF4-FFF2-40B4-BE49-F238E27FC236}">
              <a16:creationId xmlns:a16="http://schemas.microsoft.com/office/drawing/2014/main" id="{27FE34AF-A64F-4244-9848-09EF0E8565D2}"/>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599" name="Text Box 462">
          <a:extLst>
            <a:ext uri="{FF2B5EF4-FFF2-40B4-BE49-F238E27FC236}">
              <a16:creationId xmlns:a16="http://schemas.microsoft.com/office/drawing/2014/main" id="{ED729A22-9A21-4B65-A702-65266B179803}"/>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4"/>
    <xdr:sp macro="" textlink="">
      <xdr:nvSpPr>
        <xdr:cNvPr id="9600" name="Text Box 463">
          <a:extLst>
            <a:ext uri="{FF2B5EF4-FFF2-40B4-BE49-F238E27FC236}">
              <a16:creationId xmlns:a16="http://schemas.microsoft.com/office/drawing/2014/main" id="{CA01C3F0-ABCF-47B1-8A24-23D40D914AB8}"/>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601" name="Text Box 464">
          <a:extLst>
            <a:ext uri="{FF2B5EF4-FFF2-40B4-BE49-F238E27FC236}">
              <a16:creationId xmlns:a16="http://schemas.microsoft.com/office/drawing/2014/main" id="{9F5BC1AD-C76A-49F7-A6C7-CF37D1778DF8}"/>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602" name="Text Box 465">
          <a:extLst>
            <a:ext uri="{FF2B5EF4-FFF2-40B4-BE49-F238E27FC236}">
              <a16:creationId xmlns:a16="http://schemas.microsoft.com/office/drawing/2014/main" id="{85A1010B-10DD-4B8B-A1E8-286B8D5AF0D7}"/>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4"/>
    <xdr:sp macro="" textlink="">
      <xdr:nvSpPr>
        <xdr:cNvPr id="9603" name="Text Box 466">
          <a:extLst>
            <a:ext uri="{FF2B5EF4-FFF2-40B4-BE49-F238E27FC236}">
              <a16:creationId xmlns:a16="http://schemas.microsoft.com/office/drawing/2014/main" id="{948F2B49-A77D-4413-BD99-D9568D9CFB5A}"/>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4"/>
    <xdr:sp macro="" textlink="">
      <xdr:nvSpPr>
        <xdr:cNvPr id="9604" name="Text Box 467">
          <a:extLst>
            <a:ext uri="{FF2B5EF4-FFF2-40B4-BE49-F238E27FC236}">
              <a16:creationId xmlns:a16="http://schemas.microsoft.com/office/drawing/2014/main" id="{15C68228-1275-4272-BBBB-63DCD93270BF}"/>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605" name="Text Box 468">
          <a:extLst>
            <a:ext uri="{FF2B5EF4-FFF2-40B4-BE49-F238E27FC236}">
              <a16:creationId xmlns:a16="http://schemas.microsoft.com/office/drawing/2014/main" id="{4E2AD896-B1D5-475F-A3EC-1A1FAAAC5B2F}"/>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606" name="Text Box 469">
          <a:extLst>
            <a:ext uri="{FF2B5EF4-FFF2-40B4-BE49-F238E27FC236}">
              <a16:creationId xmlns:a16="http://schemas.microsoft.com/office/drawing/2014/main" id="{2F62CAA7-038F-483A-BEC2-F517F18EBF5C}"/>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4"/>
    <xdr:sp macro="" textlink="">
      <xdr:nvSpPr>
        <xdr:cNvPr id="9607" name="Text Box 470">
          <a:extLst>
            <a:ext uri="{FF2B5EF4-FFF2-40B4-BE49-F238E27FC236}">
              <a16:creationId xmlns:a16="http://schemas.microsoft.com/office/drawing/2014/main" id="{1CA0D270-B7C8-4BCF-AB36-2D61FBACDA45}"/>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608" name="Text Box 471">
          <a:extLst>
            <a:ext uri="{FF2B5EF4-FFF2-40B4-BE49-F238E27FC236}">
              <a16:creationId xmlns:a16="http://schemas.microsoft.com/office/drawing/2014/main" id="{A80A6AB7-0571-4559-9623-9AB6F8DDB3F2}"/>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609" name="Text Box 472">
          <a:extLst>
            <a:ext uri="{FF2B5EF4-FFF2-40B4-BE49-F238E27FC236}">
              <a16:creationId xmlns:a16="http://schemas.microsoft.com/office/drawing/2014/main" id="{55C88227-EE22-40F2-BB37-BA1D412C78C5}"/>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4"/>
    <xdr:sp macro="" textlink="">
      <xdr:nvSpPr>
        <xdr:cNvPr id="9610" name="Text Box 473">
          <a:extLst>
            <a:ext uri="{FF2B5EF4-FFF2-40B4-BE49-F238E27FC236}">
              <a16:creationId xmlns:a16="http://schemas.microsoft.com/office/drawing/2014/main" id="{A75CA473-427E-4EB9-8B63-37927AE94165}"/>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611" name="Text Box 474">
          <a:extLst>
            <a:ext uri="{FF2B5EF4-FFF2-40B4-BE49-F238E27FC236}">
              <a16:creationId xmlns:a16="http://schemas.microsoft.com/office/drawing/2014/main" id="{3AE983AB-4CB8-4BCE-9FE3-93B8C15D33A8}"/>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612" name="Text Box 475">
          <a:extLst>
            <a:ext uri="{FF2B5EF4-FFF2-40B4-BE49-F238E27FC236}">
              <a16:creationId xmlns:a16="http://schemas.microsoft.com/office/drawing/2014/main" id="{C0B603F2-F49C-4145-A3EA-A745F5A20265}"/>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4"/>
    <xdr:sp macro="" textlink="">
      <xdr:nvSpPr>
        <xdr:cNvPr id="9613" name="Text Box 476">
          <a:extLst>
            <a:ext uri="{FF2B5EF4-FFF2-40B4-BE49-F238E27FC236}">
              <a16:creationId xmlns:a16="http://schemas.microsoft.com/office/drawing/2014/main" id="{0F965075-2E03-43ED-A605-469F248F2DF1}"/>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614" name="Text Box 477">
          <a:extLst>
            <a:ext uri="{FF2B5EF4-FFF2-40B4-BE49-F238E27FC236}">
              <a16:creationId xmlns:a16="http://schemas.microsoft.com/office/drawing/2014/main" id="{5A7FDA46-5EE2-43C0-B016-6ED8B875A657}"/>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615" name="Text Box 478">
          <a:extLst>
            <a:ext uri="{FF2B5EF4-FFF2-40B4-BE49-F238E27FC236}">
              <a16:creationId xmlns:a16="http://schemas.microsoft.com/office/drawing/2014/main" id="{F096012F-A686-4EFD-ABB4-75507D512C7F}"/>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7"/>
    <xdr:sp macro="" textlink="">
      <xdr:nvSpPr>
        <xdr:cNvPr id="9616" name="Text Box 479">
          <a:extLst>
            <a:ext uri="{FF2B5EF4-FFF2-40B4-BE49-F238E27FC236}">
              <a16:creationId xmlns:a16="http://schemas.microsoft.com/office/drawing/2014/main" id="{B9A0006B-E1F0-45D6-A3F6-D92FC192D50D}"/>
            </a:ext>
          </a:extLst>
        </xdr:cNvPr>
        <xdr:cNvSpPr txBox="1">
          <a:spLocks noChangeArrowheads="1"/>
        </xdr:cNvSpPr>
      </xdr:nvSpPr>
      <xdr:spPr bwMode="auto">
        <a:xfrm>
          <a:off x="1076325" y="844867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617" name="Text Box 480">
          <a:extLst>
            <a:ext uri="{FF2B5EF4-FFF2-40B4-BE49-F238E27FC236}">
              <a16:creationId xmlns:a16="http://schemas.microsoft.com/office/drawing/2014/main" id="{4AAF2E57-F1B2-444A-BAEB-0849C6F195CD}"/>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618" name="Text Box 481">
          <a:extLst>
            <a:ext uri="{FF2B5EF4-FFF2-40B4-BE49-F238E27FC236}">
              <a16:creationId xmlns:a16="http://schemas.microsoft.com/office/drawing/2014/main" id="{8EBC0C22-22AC-44C4-902E-106C9C6BF126}"/>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7"/>
    <xdr:sp macro="" textlink="">
      <xdr:nvSpPr>
        <xdr:cNvPr id="9619" name="Text Box 482">
          <a:extLst>
            <a:ext uri="{FF2B5EF4-FFF2-40B4-BE49-F238E27FC236}">
              <a16:creationId xmlns:a16="http://schemas.microsoft.com/office/drawing/2014/main" id="{59E943F4-1997-4FB3-9DBC-5572351D509D}"/>
            </a:ext>
          </a:extLst>
        </xdr:cNvPr>
        <xdr:cNvSpPr txBox="1">
          <a:spLocks noChangeArrowheads="1"/>
        </xdr:cNvSpPr>
      </xdr:nvSpPr>
      <xdr:spPr bwMode="auto">
        <a:xfrm>
          <a:off x="1076325" y="844867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620" name="Text Box 483">
          <a:extLst>
            <a:ext uri="{FF2B5EF4-FFF2-40B4-BE49-F238E27FC236}">
              <a16:creationId xmlns:a16="http://schemas.microsoft.com/office/drawing/2014/main" id="{DC452919-87FB-4922-81C0-75155FC3A6F0}"/>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621" name="Text Box 484">
          <a:extLst>
            <a:ext uri="{FF2B5EF4-FFF2-40B4-BE49-F238E27FC236}">
              <a16:creationId xmlns:a16="http://schemas.microsoft.com/office/drawing/2014/main" id="{CE089796-49B6-4960-A63F-3BDE9053EAA7}"/>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7"/>
    <xdr:sp macro="" textlink="">
      <xdr:nvSpPr>
        <xdr:cNvPr id="9622" name="Text Box 485">
          <a:extLst>
            <a:ext uri="{FF2B5EF4-FFF2-40B4-BE49-F238E27FC236}">
              <a16:creationId xmlns:a16="http://schemas.microsoft.com/office/drawing/2014/main" id="{ED31C4D8-2780-48D4-94E9-6B7B8E30751B}"/>
            </a:ext>
          </a:extLst>
        </xdr:cNvPr>
        <xdr:cNvSpPr txBox="1">
          <a:spLocks noChangeArrowheads="1"/>
        </xdr:cNvSpPr>
      </xdr:nvSpPr>
      <xdr:spPr bwMode="auto">
        <a:xfrm>
          <a:off x="1076325" y="844867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7"/>
    <xdr:sp macro="" textlink="">
      <xdr:nvSpPr>
        <xdr:cNvPr id="9623" name="Text Box 486">
          <a:extLst>
            <a:ext uri="{FF2B5EF4-FFF2-40B4-BE49-F238E27FC236}">
              <a16:creationId xmlns:a16="http://schemas.microsoft.com/office/drawing/2014/main" id="{16ADC53C-A49F-4F99-BBEE-AA17EE14968A}"/>
            </a:ext>
          </a:extLst>
        </xdr:cNvPr>
        <xdr:cNvSpPr txBox="1">
          <a:spLocks noChangeArrowheads="1"/>
        </xdr:cNvSpPr>
      </xdr:nvSpPr>
      <xdr:spPr bwMode="auto">
        <a:xfrm>
          <a:off x="1076325" y="844867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624" name="Text Box 487">
          <a:extLst>
            <a:ext uri="{FF2B5EF4-FFF2-40B4-BE49-F238E27FC236}">
              <a16:creationId xmlns:a16="http://schemas.microsoft.com/office/drawing/2014/main" id="{C981E343-7B84-4D3A-98A8-0C0A791ACC1F}"/>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625" name="Text Box 488">
          <a:extLst>
            <a:ext uri="{FF2B5EF4-FFF2-40B4-BE49-F238E27FC236}">
              <a16:creationId xmlns:a16="http://schemas.microsoft.com/office/drawing/2014/main" id="{E5D1CBFC-A558-4E14-81C9-021728092DF4}"/>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7"/>
    <xdr:sp macro="" textlink="">
      <xdr:nvSpPr>
        <xdr:cNvPr id="9626" name="Text Box 489">
          <a:extLst>
            <a:ext uri="{FF2B5EF4-FFF2-40B4-BE49-F238E27FC236}">
              <a16:creationId xmlns:a16="http://schemas.microsoft.com/office/drawing/2014/main" id="{0A2C84D1-8FBF-43F2-A9C3-CFEB3C3F09B3}"/>
            </a:ext>
          </a:extLst>
        </xdr:cNvPr>
        <xdr:cNvSpPr txBox="1">
          <a:spLocks noChangeArrowheads="1"/>
        </xdr:cNvSpPr>
      </xdr:nvSpPr>
      <xdr:spPr bwMode="auto">
        <a:xfrm>
          <a:off x="1076325" y="844867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627" name="Text Box 490">
          <a:extLst>
            <a:ext uri="{FF2B5EF4-FFF2-40B4-BE49-F238E27FC236}">
              <a16:creationId xmlns:a16="http://schemas.microsoft.com/office/drawing/2014/main" id="{55FFAB5A-B665-4513-A9D5-6352D12077AD}"/>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628" name="Text Box 491">
          <a:extLst>
            <a:ext uri="{FF2B5EF4-FFF2-40B4-BE49-F238E27FC236}">
              <a16:creationId xmlns:a16="http://schemas.microsoft.com/office/drawing/2014/main" id="{992A6FB1-7967-418D-AA9A-1D6D37A36BCC}"/>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7"/>
    <xdr:sp macro="" textlink="">
      <xdr:nvSpPr>
        <xdr:cNvPr id="9629" name="Text Box 492">
          <a:extLst>
            <a:ext uri="{FF2B5EF4-FFF2-40B4-BE49-F238E27FC236}">
              <a16:creationId xmlns:a16="http://schemas.microsoft.com/office/drawing/2014/main" id="{A2F89726-B30F-41F0-B52E-CF868925F9F8}"/>
            </a:ext>
          </a:extLst>
        </xdr:cNvPr>
        <xdr:cNvSpPr txBox="1">
          <a:spLocks noChangeArrowheads="1"/>
        </xdr:cNvSpPr>
      </xdr:nvSpPr>
      <xdr:spPr bwMode="auto">
        <a:xfrm>
          <a:off x="1076325" y="844867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630" name="Text Box 493">
          <a:extLst>
            <a:ext uri="{FF2B5EF4-FFF2-40B4-BE49-F238E27FC236}">
              <a16:creationId xmlns:a16="http://schemas.microsoft.com/office/drawing/2014/main" id="{0D6B4AC1-0EE4-4C34-AC3D-72B8523CCF87}"/>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631" name="Text Box 494">
          <a:extLst>
            <a:ext uri="{FF2B5EF4-FFF2-40B4-BE49-F238E27FC236}">
              <a16:creationId xmlns:a16="http://schemas.microsoft.com/office/drawing/2014/main" id="{601D749A-607E-4AA2-9675-8BCD55100C53}"/>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7"/>
    <xdr:sp macro="" textlink="">
      <xdr:nvSpPr>
        <xdr:cNvPr id="9632" name="Text Box 495">
          <a:extLst>
            <a:ext uri="{FF2B5EF4-FFF2-40B4-BE49-F238E27FC236}">
              <a16:creationId xmlns:a16="http://schemas.microsoft.com/office/drawing/2014/main" id="{799AB8EE-E2DA-4048-91BD-41CB2E25A7A0}"/>
            </a:ext>
          </a:extLst>
        </xdr:cNvPr>
        <xdr:cNvSpPr txBox="1">
          <a:spLocks noChangeArrowheads="1"/>
        </xdr:cNvSpPr>
      </xdr:nvSpPr>
      <xdr:spPr bwMode="auto">
        <a:xfrm>
          <a:off x="1076325" y="844867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7"/>
    <xdr:sp macro="" textlink="">
      <xdr:nvSpPr>
        <xdr:cNvPr id="9633" name="Text Box 496">
          <a:extLst>
            <a:ext uri="{FF2B5EF4-FFF2-40B4-BE49-F238E27FC236}">
              <a16:creationId xmlns:a16="http://schemas.microsoft.com/office/drawing/2014/main" id="{641FDA6D-58B4-4860-B313-50A61B66B3D3}"/>
            </a:ext>
          </a:extLst>
        </xdr:cNvPr>
        <xdr:cNvSpPr txBox="1">
          <a:spLocks noChangeArrowheads="1"/>
        </xdr:cNvSpPr>
      </xdr:nvSpPr>
      <xdr:spPr bwMode="auto">
        <a:xfrm>
          <a:off x="1076325" y="844867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634" name="Text Box 497">
          <a:extLst>
            <a:ext uri="{FF2B5EF4-FFF2-40B4-BE49-F238E27FC236}">
              <a16:creationId xmlns:a16="http://schemas.microsoft.com/office/drawing/2014/main" id="{30F2B227-5E8C-4139-A03E-E6E7E3662D56}"/>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635" name="Text Box 498">
          <a:extLst>
            <a:ext uri="{FF2B5EF4-FFF2-40B4-BE49-F238E27FC236}">
              <a16:creationId xmlns:a16="http://schemas.microsoft.com/office/drawing/2014/main" id="{210E1957-C0F2-42D8-B247-98A4681E0314}"/>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7"/>
    <xdr:sp macro="" textlink="">
      <xdr:nvSpPr>
        <xdr:cNvPr id="9636" name="Text Box 499">
          <a:extLst>
            <a:ext uri="{FF2B5EF4-FFF2-40B4-BE49-F238E27FC236}">
              <a16:creationId xmlns:a16="http://schemas.microsoft.com/office/drawing/2014/main" id="{E2FA9406-AD05-47C6-A2DF-D9CF13CDC725}"/>
            </a:ext>
          </a:extLst>
        </xdr:cNvPr>
        <xdr:cNvSpPr txBox="1">
          <a:spLocks noChangeArrowheads="1"/>
        </xdr:cNvSpPr>
      </xdr:nvSpPr>
      <xdr:spPr bwMode="auto">
        <a:xfrm>
          <a:off x="1076325" y="844867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637" name="Text Box 500">
          <a:extLst>
            <a:ext uri="{FF2B5EF4-FFF2-40B4-BE49-F238E27FC236}">
              <a16:creationId xmlns:a16="http://schemas.microsoft.com/office/drawing/2014/main" id="{BBA4BDEB-435A-48F7-81E7-7A94F6B92CE0}"/>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638" name="Text Box 501">
          <a:extLst>
            <a:ext uri="{FF2B5EF4-FFF2-40B4-BE49-F238E27FC236}">
              <a16:creationId xmlns:a16="http://schemas.microsoft.com/office/drawing/2014/main" id="{C1E2061D-9A9D-47D6-9F26-275B1C68DC8F}"/>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7"/>
    <xdr:sp macro="" textlink="">
      <xdr:nvSpPr>
        <xdr:cNvPr id="9639" name="Text Box 502">
          <a:extLst>
            <a:ext uri="{FF2B5EF4-FFF2-40B4-BE49-F238E27FC236}">
              <a16:creationId xmlns:a16="http://schemas.microsoft.com/office/drawing/2014/main" id="{6E613473-4D3D-45A3-A432-54366B72C91D}"/>
            </a:ext>
          </a:extLst>
        </xdr:cNvPr>
        <xdr:cNvSpPr txBox="1">
          <a:spLocks noChangeArrowheads="1"/>
        </xdr:cNvSpPr>
      </xdr:nvSpPr>
      <xdr:spPr bwMode="auto">
        <a:xfrm>
          <a:off x="1076325" y="844867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640" name="Text Box 503">
          <a:extLst>
            <a:ext uri="{FF2B5EF4-FFF2-40B4-BE49-F238E27FC236}">
              <a16:creationId xmlns:a16="http://schemas.microsoft.com/office/drawing/2014/main" id="{F42FDE80-6746-4104-9EAC-D8D31BE689BA}"/>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641" name="Text Box 504">
          <a:extLst>
            <a:ext uri="{FF2B5EF4-FFF2-40B4-BE49-F238E27FC236}">
              <a16:creationId xmlns:a16="http://schemas.microsoft.com/office/drawing/2014/main" id="{314010FC-A2A5-4C18-A46C-C6707A623B43}"/>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7"/>
    <xdr:sp macro="" textlink="">
      <xdr:nvSpPr>
        <xdr:cNvPr id="9642" name="Text Box 505">
          <a:extLst>
            <a:ext uri="{FF2B5EF4-FFF2-40B4-BE49-F238E27FC236}">
              <a16:creationId xmlns:a16="http://schemas.microsoft.com/office/drawing/2014/main" id="{CF5C4DF5-3CE8-4E08-BFA0-AE1B0AD4192E}"/>
            </a:ext>
          </a:extLst>
        </xdr:cNvPr>
        <xdr:cNvSpPr txBox="1">
          <a:spLocks noChangeArrowheads="1"/>
        </xdr:cNvSpPr>
      </xdr:nvSpPr>
      <xdr:spPr bwMode="auto">
        <a:xfrm>
          <a:off x="1076325" y="844867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643" name="Text Box 506">
          <a:extLst>
            <a:ext uri="{FF2B5EF4-FFF2-40B4-BE49-F238E27FC236}">
              <a16:creationId xmlns:a16="http://schemas.microsoft.com/office/drawing/2014/main" id="{AE932E97-79D1-49D6-ACC9-23A95CC62AFB}"/>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644" name="Text Box 507">
          <a:extLst>
            <a:ext uri="{FF2B5EF4-FFF2-40B4-BE49-F238E27FC236}">
              <a16:creationId xmlns:a16="http://schemas.microsoft.com/office/drawing/2014/main" id="{6ED043AF-A48A-4E7C-B41A-3A2491029AB6}"/>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4"/>
    <xdr:sp macro="" textlink="">
      <xdr:nvSpPr>
        <xdr:cNvPr id="9645" name="Text Box 508">
          <a:extLst>
            <a:ext uri="{FF2B5EF4-FFF2-40B4-BE49-F238E27FC236}">
              <a16:creationId xmlns:a16="http://schemas.microsoft.com/office/drawing/2014/main" id="{247D954A-20DF-4B0B-B56C-10CA1302D0B3}"/>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646" name="Text Box 509">
          <a:extLst>
            <a:ext uri="{FF2B5EF4-FFF2-40B4-BE49-F238E27FC236}">
              <a16:creationId xmlns:a16="http://schemas.microsoft.com/office/drawing/2014/main" id="{907970F9-AFC9-4ED1-81A2-E91E355A4291}"/>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647" name="Text Box 510">
          <a:extLst>
            <a:ext uri="{FF2B5EF4-FFF2-40B4-BE49-F238E27FC236}">
              <a16:creationId xmlns:a16="http://schemas.microsoft.com/office/drawing/2014/main" id="{D3BC020A-5BA7-4C1F-A724-CC53EBFAC28B}"/>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4"/>
    <xdr:sp macro="" textlink="">
      <xdr:nvSpPr>
        <xdr:cNvPr id="9648" name="Text Box 511">
          <a:extLst>
            <a:ext uri="{FF2B5EF4-FFF2-40B4-BE49-F238E27FC236}">
              <a16:creationId xmlns:a16="http://schemas.microsoft.com/office/drawing/2014/main" id="{2372B7DA-B849-4483-83AB-B505EFADC1C8}"/>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649" name="Text Box 512">
          <a:extLst>
            <a:ext uri="{FF2B5EF4-FFF2-40B4-BE49-F238E27FC236}">
              <a16:creationId xmlns:a16="http://schemas.microsoft.com/office/drawing/2014/main" id="{FEC0CBC7-37C9-4999-B2D8-532C031DDE9A}"/>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650" name="Text Box 513">
          <a:extLst>
            <a:ext uri="{FF2B5EF4-FFF2-40B4-BE49-F238E27FC236}">
              <a16:creationId xmlns:a16="http://schemas.microsoft.com/office/drawing/2014/main" id="{8AD4A12B-6498-4A4F-9B58-50FAA4C89428}"/>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4"/>
    <xdr:sp macro="" textlink="">
      <xdr:nvSpPr>
        <xdr:cNvPr id="9651" name="Text Box 514">
          <a:extLst>
            <a:ext uri="{FF2B5EF4-FFF2-40B4-BE49-F238E27FC236}">
              <a16:creationId xmlns:a16="http://schemas.microsoft.com/office/drawing/2014/main" id="{181C27FC-A4CA-480D-A3B6-6DBEA875E22E}"/>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4"/>
    <xdr:sp macro="" textlink="">
      <xdr:nvSpPr>
        <xdr:cNvPr id="9652" name="Text Box 515">
          <a:extLst>
            <a:ext uri="{FF2B5EF4-FFF2-40B4-BE49-F238E27FC236}">
              <a16:creationId xmlns:a16="http://schemas.microsoft.com/office/drawing/2014/main" id="{49F66C6C-74AB-4B01-999E-70978E2882D2}"/>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653" name="Text Box 516">
          <a:extLst>
            <a:ext uri="{FF2B5EF4-FFF2-40B4-BE49-F238E27FC236}">
              <a16:creationId xmlns:a16="http://schemas.microsoft.com/office/drawing/2014/main" id="{B6C900BD-B584-47F3-8FF3-ECA254D0C72F}"/>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654" name="Text Box 517">
          <a:extLst>
            <a:ext uri="{FF2B5EF4-FFF2-40B4-BE49-F238E27FC236}">
              <a16:creationId xmlns:a16="http://schemas.microsoft.com/office/drawing/2014/main" id="{5216DD0B-EB6F-4A11-803B-7EA570B6AF04}"/>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4"/>
    <xdr:sp macro="" textlink="">
      <xdr:nvSpPr>
        <xdr:cNvPr id="9655" name="Text Box 518">
          <a:extLst>
            <a:ext uri="{FF2B5EF4-FFF2-40B4-BE49-F238E27FC236}">
              <a16:creationId xmlns:a16="http://schemas.microsoft.com/office/drawing/2014/main" id="{1D80924F-C334-45C0-B3CC-65D6BD89A392}"/>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656" name="Text Box 519">
          <a:extLst>
            <a:ext uri="{FF2B5EF4-FFF2-40B4-BE49-F238E27FC236}">
              <a16:creationId xmlns:a16="http://schemas.microsoft.com/office/drawing/2014/main" id="{A10E37C5-44B6-4D72-9003-554020135371}"/>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657" name="Text Box 520">
          <a:extLst>
            <a:ext uri="{FF2B5EF4-FFF2-40B4-BE49-F238E27FC236}">
              <a16:creationId xmlns:a16="http://schemas.microsoft.com/office/drawing/2014/main" id="{31FA4435-66E0-4B5B-BEAB-639AD6DACDDF}"/>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4"/>
    <xdr:sp macro="" textlink="">
      <xdr:nvSpPr>
        <xdr:cNvPr id="9658" name="Text Box 521">
          <a:extLst>
            <a:ext uri="{FF2B5EF4-FFF2-40B4-BE49-F238E27FC236}">
              <a16:creationId xmlns:a16="http://schemas.microsoft.com/office/drawing/2014/main" id="{F7B1FD4F-E43D-464C-BC22-FC811DCAD60D}"/>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659" name="Text Box 522">
          <a:extLst>
            <a:ext uri="{FF2B5EF4-FFF2-40B4-BE49-F238E27FC236}">
              <a16:creationId xmlns:a16="http://schemas.microsoft.com/office/drawing/2014/main" id="{518CD822-294D-4814-81F8-CF408267C4B8}"/>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660" name="Text Box 523">
          <a:extLst>
            <a:ext uri="{FF2B5EF4-FFF2-40B4-BE49-F238E27FC236}">
              <a16:creationId xmlns:a16="http://schemas.microsoft.com/office/drawing/2014/main" id="{BFE460D8-8EC1-4F00-B10C-079FC1631486}"/>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4"/>
    <xdr:sp macro="" textlink="">
      <xdr:nvSpPr>
        <xdr:cNvPr id="9661" name="Text Box 524">
          <a:extLst>
            <a:ext uri="{FF2B5EF4-FFF2-40B4-BE49-F238E27FC236}">
              <a16:creationId xmlns:a16="http://schemas.microsoft.com/office/drawing/2014/main" id="{33ACF074-30A4-4E1D-AAFD-52B77E116290}"/>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4"/>
    <xdr:sp macro="" textlink="">
      <xdr:nvSpPr>
        <xdr:cNvPr id="9662" name="Text Box 525">
          <a:extLst>
            <a:ext uri="{FF2B5EF4-FFF2-40B4-BE49-F238E27FC236}">
              <a16:creationId xmlns:a16="http://schemas.microsoft.com/office/drawing/2014/main" id="{2283DE93-BFAC-406A-A4D5-F48ADDD51C77}"/>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663" name="Text Box 526">
          <a:extLst>
            <a:ext uri="{FF2B5EF4-FFF2-40B4-BE49-F238E27FC236}">
              <a16:creationId xmlns:a16="http://schemas.microsoft.com/office/drawing/2014/main" id="{0209E80E-DA30-4EEA-986D-F0FE7B0FC78E}"/>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664" name="Text Box 527">
          <a:extLst>
            <a:ext uri="{FF2B5EF4-FFF2-40B4-BE49-F238E27FC236}">
              <a16:creationId xmlns:a16="http://schemas.microsoft.com/office/drawing/2014/main" id="{34419F7D-29A9-443E-9E0B-87C0B9413631}"/>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4"/>
    <xdr:sp macro="" textlink="">
      <xdr:nvSpPr>
        <xdr:cNvPr id="9665" name="Text Box 528">
          <a:extLst>
            <a:ext uri="{FF2B5EF4-FFF2-40B4-BE49-F238E27FC236}">
              <a16:creationId xmlns:a16="http://schemas.microsoft.com/office/drawing/2014/main" id="{5DEC475B-534D-4589-8822-6C84AEDF06E6}"/>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666" name="Text Box 529">
          <a:extLst>
            <a:ext uri="{FF2B5EF4-FFF2-40B4-BE49-F238E27FC236}">
              <a16:creationId xmlns:a16="http://schemas.microsoft.com/office/drawing/2014/main" id="{877D36E8-CCA0-4FCD-A894-5D84452F2321}"/>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667" name="Text Box 530">
          <a:extLst>
            <a:ext uri="{FF2B5EF4-FFF2-40B4-BE49-F238E27FC236}">
              <a16:creationId xmlns:a16="http://schemas.microsoft.com/office/drawing/2014/main" id="{788D8435-8112-47A1-9A61-9C39A854C74A}"/>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4"/>
    <xdr:sp macro="" textlink="">
      <xdr:nvSpPr>
        <xdr:cNvPr id="9668" name="Text Box 531">
          <a:extLst>
            <a:ext uri="{FF2B5EF4-FFF2-40B4-BE49-F238E27FC236}">
              <a16:creationId xmlns:a16="http://schemas.microsoft.com/office/drawing/2014/main" id="{404EE620-18B1-4201-A489-437A8477D0FB}"/>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669" name="Text Box 532">
          <a:extLst>
            <a:ext uri="{FF2B5EF4-FFF2-40B4-BE49-F238E27FC236}">
              <a16:creationId xmlns:a16="http://schemas.microsoft.com/office/drawing/2014/main" id="{70A48141-F429-4A9B-B1B4-A860F160384C}"/>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670" name="Text Box 533">
          <a:extLst>
            <a:ext uri="{FF2B5EF4-FFF2-40B4-BE49-F238E27FC236}">
              <a16:creationId xmlns:a16="http://schemas.microsoft.com/office/drawing/2014/main" id="{348F05BF-033E-434E-9A0A-B02B7CB25677}"/>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4"/>
    <xdr:sp macro="" textlink="">
      <xdr:nvSpPr>
        <xdr:cNvPr id="9671" name="Text Box 534">
          <a:extLst>
            <a:ext uri="{FF2B5EF4-FFF2-40B4-BE49-F238E27FC236}">
              <a16:creationId xmlns:a16="http://schemas.microsoft.com/office/drawing/2014/main" id="{BBAD96C6-EE01-4D49-87CE-BA5494166262}"/>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6"/>
    <xdr:sp macro="" textlink="">
      <xdr:nvSpPr>
        <xdr:cNvPr id="9672" name="Text Box 535">
          <a:extLst>
            <a:ext uri="{FF2B5EF4-FFF2-40B4-BE49-F238E27FC236}">
              <a16:creationId xmlns:a16="http://schemas.microsoft.com/office/drawing/2014/main" id="{99AAFB12-9CEB-4898-8B03-75A0DE2DD2C7}"/>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673" name="Text Box 536">
          <a:extLst>
            <a:ext uri="{FF2B5EF4-FFF2-40B4-BE49-F238E27FC236}">
              <a16:creationId xmlns:a16="http://schemas.microsoft.com/office/drawing/2014/main" id="{135DB3AF-0FEE-4733-A52C-7C8ECC06B038}"/>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674" name="Text Box 537">
          <a:extLst>
            <a:ext uri="{FF2B5EF4-FFF2-40B4-BE49-F238E27FC236}">
              <a16:creationId xmlns:a16="http://schemas.microsoft.com/office/drawing/2014/main" id="{F896B81A-513D-44E1-AC07-B4C2B6433A49}"/>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6"/>
    <xdr:sp macro="" textlink="">
      <xdr:nvSpPr>
        <xdr:cNvPr id="9675" name="Text Box 538">
          <a:extLst>
            <a:ext uri="{FF2B5EF4-FFF2-40B4-BE49-F238E27FC236}">
              <a16:creationId xmlns:a16="http://schemas.microsoft.com/office/drawing/2014/main" id="{782E3E6B-6D64-4A3E-9790-E56804C4781F}"/>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676" name="Text Box 539">
          <a:extLst>
            <a:ext uri="{FF2B5EF4-FFF2-40B4-BE49-F238E27FC236}">
              <a16:creationId xmlns:a16="http://schemas.microsoft.com/office/drawing/2014/main" id="{E470CC79-A54D-4A34-B810-244FD2A4DC42}"/>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677" name="Text Box 540">
          <a:extLst>
            <a:ext uri="{FF2B5EF4-FFF2-40B4-BE49-F238E27FC236}">
              <a16:creationId xmlns:a16="http://schemas.microsoft.com/office/drawing/2014/main" id="{18CF0625-232B-4801-9D30-A757BB83B714}"/>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6"/>
    <xdr:sp macro="" textlink="">
      <xdr:nvSpPr>
        <xdr:cNvPr id="9678" name="Text Box 541">
          <a:extLst>
            <a:ext uri="{FF2B5EF4-FFF2-40B4-BE49-F238E27FC236}">
              <a16:creationId xmlns:a16="http://schemas.microsoft.com/office/drawing/2014/main" id="{4AE92FD4-9F73-4B4F-8071-6AE188F57B8A}"/>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679" name="Text Box 542">
          <a:extLst>
            <a:ext uri="{FF2B5EF4-FFF2-40B4-BE49-F238E27FC236}">
              <a16:creationId xmlns:a16="http://schemas.microsoft.com/office/drawing/2014/main" id="{30875D12-53B0-4717-87D2-160C4445BB77}"/>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680" name="Text Box 543">
          <a:extLst>
            <a:ext uri="{FF2B5EF4-FFF2-40B4-BE49-F238E27FC236}">
              <a16:creationId xmlns:a16="http://schemas.microsoft.com/office/drawing/2014/main" id="{663FDEFE-7495-4B9A-8637-AE92E5A0DB12}"/>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6"/>
    <xdr:sp macro="" textlink="">
      <xdr:nvSpPr>
        <xdr:cNvPr id="9681" name="Text Box 544">
          <a:extLst>
            <a:ext uri="{FF2B5EF4-FFF2-40B4-BE49-F238E27FC236}">
              <a16:creationId xmlns:a16="http://schemas.microsoft.com/office/drawing/2014/main" id="{C7391CA6-5891-4BBA-885D-373A5B989CF1}"/>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682" name="Text Box 545">
          <a:extLst>
            <a:ext uri="{FF2B5EF4-FFF2-40B4-BE49-F238E27FC236}">
              <a16:creationId xmlns:a16="http://schemas.microsoft.com/office/drawing/2014/main" id="{B418A106-297F-4D40-9E46-C854E63A8830}"/>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683" name="Text Box 546">
          <a:extLst>
            <a:ext uri="{FF2B5EF4-FFF2-40B4-BE49-F238E27FC236}">
              <a16:creationId xmlns:a16="http://schemas.microsoft.com/office/drawing/2014/main" id="{2137C41A-8D90-4D87-8DED-2B38B1F61454}"/>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6"/>
    <xdr:sp macro="" textlink="">
      <xdr:nvSpPr>
        <xdr:cNvPr id="9684" name="Text Box 547">
          <a:extLst>
            <a:ext uri="{FF2B5EF4-FFF2-40B4-BE49-F238E27FC236}">
              <a16:creationId xmlns:a16="http://schemas.microsoft.com/office/drawing/2014/main" id="{22421198-8F29-43B1-94D7-B0FFAF3F695F}"/>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685" name="Text Box 548">
          <a:extLst>
            <a:ext uri="{FF2B5EF4-FFF2-40B4-BE49-F238E27FC236}">
              <a16:creationId xmlns:a16="http://schemas.microsoft.com/office/drawing/2014/main" id="{113A2AE6-941F-4D8A-9FEE-BD3EDBD3CA24}"/>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686" name="Text Box 549">
          <a:extLst>
            <a:ext uri="{FF2B5EF4-FFF2-40B4-BE49-F238E27FC236}">
              <a16:creationId xmlns:a16="http://schemas.microsoft.com/office/drawing/2014/main" id="{179D082F-4149-4B8E-902B-1FB3C44D94C4}"/>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6"/>
    <xdr:sp macro="" textlink="">
      <xdr:nvSpPr>
        <xdr:cNvPr id="9687" name="Text Box 550">
          <a:extLst>
            <a:ext uri="{FF2B5EF4-FFF2-40B4-BE49-F238E27FC236}">
              <a16:creationId xmlns:a16="http://schemas.microsoft.com/office/drawing/2014/main" id="{3EE4CB1B-33DA-47FC-8019-160602ED549A}"/>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6"/>
    <xdr:sp macro="" textlink="">
      <xdr:nvSpPr>
        <xdr:cNvPr id="9688" name="Text Box 551">
          <a:extLst>
            <a:ext uri="{FF2B5EF4-FFF2-40B4-BE49-F238E27FC236}">
              <a16:creationId xmlns:a16="http://schemas.microsoft.com/office/drawing/2014/main" id="{CFDECC3E-4943-4D0A-975B-E077A0A9F5E1}"/>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689" name="Text Box 552">
          <a:extLst>
            <a:ext uri="{FF2B5EF4-FFF2-40B4-BE49-F238E27FC236}">
              <a16:creationId xmlns:a16="http://schemas.microsoft.com/office/drawing/2014/main" id="{ECF77A8C-BBD0-4336-AA49-C33475B882C5}"/>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690" name="Text Box 553">
          <a:extLst>
            <a:ext uri="{FF2B5EF4-FFF2-40B4-BE49-F238E27FC236}">
              <a16:creationId xmlns:a16="http://schemas.microsoft.com/office/drawing/2014/main" id="{77227A73-7223-4ED3-BC35-B4220F21BF3E}"/>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6"/>
    <xdr:sp macro="" textlink="">
      <xdr:nvSpPr>
        <xdr:cNvPr id="9691" name="Text Box 554">
          <a:extLst>
            <a:ext uri="{FF2B5EF4-FFF2-40B4-BE49-F238E27FC236}">
              <a16:creationId xmlns:a16="http://schemas.microsoft.com/office/drawing/2014/main" id="{D62225ED-1F79-4A16-AEDC-0EB0FD739570}"/>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692" name="Text Box 555">
          <a:extLst>
            <a:ext uri="{FF2B5EF4-FFF2-40B4-BE49-F238E27FC236}">
              <a16:creationId xmlns:a16="http://schemas.microsoft.com/office/drawing/2014/main" id="{0F45DAE2-1865-4485-A8ED-DC6309B5A8A9}"/>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693" name="Text Box 556">
          <a:extLst>
            <a:ext uri="{FF2B5EF4-FFF2-40B4-BE49-F238E27FC236}">
              <a16:creationId xmlns:a16="http://schemas.microsoft.com/office/drawing/2014/main" id="{1DFAA2E7-A995-4F15-96B1-42788667E368}"/>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6"/>
    <xdr:sp macro="" textlink="">
      <xdr:nvSpPr>
        <xdr:cNvPr id="9694" name="Text Box 557">
          <a:extLst>
            <a:ext uri="{FF2B5EF4-FFF2-40B4-BE49-F238E27FC236}">
              <a16:creationId xmlns:a16="http://schemas.microsoft.com/office/drawing/2014/main" id="{D8BF91F4-C1F3-4F8F-94F4-58787196A6D5}"/>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695" name="Text Box 558">
          <a:extLst>
            <a:ext uri="{FF2B5EF4-FFF2-40B4-BE49-F238E27FC236}">
              <a16:creationId xmlns:a16="http://schemas.microsoft.com/office/drawing/2014/main" id="{B1018418-893F-4812-A7B6-F189C3F99CCF}"/>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696" name="Text Box 559">
          <a:extLst>
            <a:ext uri="{FF2B5EF4-FFF2-40B4-BE49-F238E27FC236}">
              <a16:creationId xmlns:a16="http://schemas.microsoft.com/office/drawing/2014/main" id="{DA1D205F-300C-4284-985A-0F60E7AB57CB}"/>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6"/>
    <xdr:sp macro="" textlink="">
      <xdr:nvSpPr>
        <xdr:cNvPr id="9697" name="Text Box 560">
          <a:extLst>
            <a:ext uri="{FF2B5EF4-FFF2-40B4-BE49-F238E27FC236}">
              <a16:creationId xmlns:a16="http://schemas.microsoft.com/office/drawing/2014/main" id="{F0A32727-391F-4B36-91FB-31C5C2058E9F}"/>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6"/>
    <xdr:sp macro="" textlink="">
      <xdr:nvSpPr>
        <xdr:cNvPr id="9698" name="Text Box 561">
          <a:extLst>
            <a:ext uri="{FF2B5EF4-FFF2-40B4-BE49-F238E27FC236}">
              <a16:creationId xmlns:a16="http://schemas.microsoft.com/office/drawing/2014/main" id="{F89726B7-1981-4309-8512-C4182D3768DE}"/>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699" name="Text Box 562">
          <a:extLst>
            <a:ext uri="{FF2B5EF4-FFF2-40B4-BE49-F238E27FC236}">
              <a16:creationId xmlns:a16="http://schemas.microsoft.com/office/drawing/2014/main" id="{1D0F9B60-EF96-403A-BB23-54DC4B8BEC5A}"/>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700" name="Text Box 563">
          <a:extLst>
            <a:ext uri="{FF2B5EF4-FFF2-40B4-BE49-F238E27FC236}">
              <a16:creationId xmlns:a16="http://schemas.microsoft.com/office/drawing/2014/main" id="{F9B5B5FB-1F64-4DD0-A20A-1DC9CF6DE6E9}"/>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6"/>
    <xdr:sp macro="" textlink="">
      <xdr:nvSpPr>
        <xdr:cNvPr id="9701" name="Text Box 564">
          <a:extLst>
            <a:ext uri="{FF2B5EF4-FFF2-40B4-BE49-F238E27FC236}">
              <a16:creationId xmlns:a16="http://schemas.microsoft.com/office/drawing/2014/main" id="{674F456E-1608-4F02-8528-B0398B2D571D}"/>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702" name="Text Box 565">
          <a:extLst>
            <a:ext uri="{FF2B5EF4-FFF2-40B4-BE49-F238E27FC236}">
              <a16:creationId xmlns:a16="http://schemas.microsoft.com/office/drawing/2014/main" id="{D88ACEC8-3E59-42EC-8D02-84BC07124501}"/>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703" name="Text Box 566">
          <a:extLst>
            <a:ext uri="{FF2B5EF4-FFF2-40B4-BE49-F238E27FC236}">
              <a16:creationId xmlns:a16="http://schemas.microsoft.com/office/drawing/2014/main" id="{AA45A904-2376-477E-9C8C-30CEB05EAD97}"/>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6"/>
    <xdr:sp macro="" textlink="">
      <xdr:nvSpPr>
        <xdr:cNvPr id="9704" name="Text Box 567">
          <a:extLst>
            <a:ext uri="{FF2B5EF4-FFF2-40B4-BE49-F238E27FC236}">
              <a16:creationId xmlns:a16="http://schemas.microsoft.com/office/drawing/2014/main" id="{D075BE35-3C25-47A5-8024-DCBD3D96FC4E}"/>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705" name="Text Box 568">
          <a:extLst>
            <a:ext uri="{FF2B5EF4-FFF2-40B4-BE49-F238E27FC236}">
              <a16:creationId xmlns:a16="http://schemas.microsoft.com/office/drawing/2014/main" id="{B744E419-1E47-4AA3-ABE3-241A1F249AB5}"/>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706" name="Text Box 569">
          <a:extLst>
            <a:ext uri="{FF2B5EF4-FFF2-40B4-BE49-F238E27FC236}">
              <a16:creationId xmlns:a16="http://schemas.microsoft.com/office/drawing/2014/main" id="{5214A99A-BD9E-4DA4-9D72-4EC213DA6CA7}"/>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6"/>
    <xdr:sp macro="" textlink="">
      <xdr:nvSpPr>
        <xdr:cNvPr id="9707" name="Text Box 570">
          <a:extLst>
            <a:ext uri="{FF2B5EF4-FFF2-40B4-BE49-F238E27FC236}">
              <a16:creationId xmlns:a16="http://schemas.microsoft.com/office/drawing/2014/main" id="{C2D9C8EB-8125-41FF-B02B-B4C24B84CE2F}"/>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6"/>
    <xdr:sp macro="" textlink="">
      <xdr:nvSpPr>
        <xdr:cNvPr id="9708" name="Text Box 571">
          <a:extLst>
            <a:ext uri="{FF2B5EF4-FFF2-40B4-BE49-F238E27FC236}">
              <a16:creationId xmlns:a16="http://schemas.microsoft.com/office/drawing/2014/main" id="{5C51423B-EE8C-43F8-BE32-F7E2F67FBEC8}"/>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709" name="Text Box 572">
          <a:extLst>
            <a:ext uri="{FF2B5EF4-FFF2-40B4-BE49-F238E27FC236}">
              <a16:creationId xmlns:a16="http://schemas.microsoft.com/office/drawing/2014/main" id="{9D6DBB23-C635-4CEB-A7F3-19A46D4BBA6D}"/>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710" name="Text Box 573">
          <a:extLst>
            <a:ext uri="{FF2B5EF4-FFF2-40B4-BE49-F238E27FC236}">
              <a16:creationId xmlns:a16="http://schemas.microsoft.com/office/drawing/2014/main" id="{72CFB9E9-F05B-42D5-811E-B5EE85F05381}"/>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6"/>
    <xdr:sp macro="" textlink="">
      <xdr:nvSpPr>
        <xdr:cNvPr id="9711" name="Text Box 574">
          <a:extLst>
            <a:ext uri="{FF2B5EF4-FFF2-40B4-BE49-F238E27FC236}">
              <a16:creationId xmlns:a16="http://schemas.microsoft.com/office/drawing/2014/main" id="{FFF45375-1440-4222-9B97-97AC74A8FAA0}"/>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712" name="Text Box 575">
          <a:extLst>
            <a:ext uri="{FF2B5EF4-FFF2-40B4-BE49-F238E27FC236}">
              <a16:creationId xmlns:a16="http://schemas.microsoft.com/office/drawing/2014/main" id="{9211AD1F-FC68-44D8-BB92-171376B6E25E}"/>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713" name="Text Box 576">
          <a:extLst>
            <a:ext uri="{FF2B5EF4-FFF2-40B4-BE49-F238E27FC236}">
              <a16:creationId xmlns:a16="http://schemas.microsoft.com/office/drawing/2014/main" id="{0CF46701-D79B-4107-BE53-7E88FDFC266A}"/>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6"/>
    <xdr:sp macro="" textlink="">
      <xdr:nvSpPr>
        <xdr:cNvPr id="9714" name="Text Box 577">
          <a:extLst>
            <a:ext uri="{FF2B5EF4-FFF2-40B4-BE49-F238E27FC236}">
              <a16:creationId xmlns:a16="http://schemas.microsoft.com/office/drawing/2014/main" id="{D0B93A8A-BFAC-48A5-B580-3A515DAB0DB7}"/>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715" name="Text Box 578">
          <a:extLst>
            <a:ext uri="{FF2B5EF4-FFF2-40B4-BE49-F238E27FC236}">
              <a16:creationId xmlns:a16="http://schemas.microsoft.com/office/drawing/2014/main" id="{C1EFA051-B9AD-4222-A7C8-977CE8DB3D44}"/>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716" name="Text Box 579">
          <a:extLst>
            <a:ext uri="{FF2B5EF4-FFF2-40B4-BE49-F238E27FC236}">
              <a16:creationId xmlns:a16="http://schemas.microsoft.com/office/drawing/2014/main" id="{2CACBA89-B6CC-49A1-9979-0AF50B83AA82}"/>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6"/>
    <xdr:sp macro="" textlink="">
      <xdr:nvSpPr>
        <xdr:cNvPr id="9717" name="Text Box 580">
          <a:extLst>
            <a:ext uri="{FF2B5EF4-FFF2-40B4-BE49-F238E27FC236}">
              <a16:creationId xmlns:a16="http://schemas.microsoft.com/office/drawing/2014/main" id="{D24B5F1E-DA7F-4347-9B29-9AC5A40C3A1E}"/>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718" name="Text Box 581">
          <a:extLst>
            <a:ext uri="{FF2B5EF4-FFF2-40B4-BE49-F238E27FC236}">
              <a16:creationId xmlns:a16="http://schemas.microsoft.com/office/drawing/2014/main" id="{F9B704C5-750D-4FFB-A614-7044DEF62BA1}"/>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719" name="Text Box 582">
          <a:extLst>
            <a:ext uri="{FF2B5EF4-FFF2-40B4-BE49-F238E27FC236}">
              <a16:creationId xmlns:a16="http://schemas.microsoft.com/office/drawing/2014/main" id="{783DF33F-4AF5-4C8A-BB2F-84EF9FE2E9FF}"/>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6"/>
    <xdr:sp macro="" textlink="">
      <xdr:nvSpPr>
        <xdr:cNvPr id="9720" name="Text Box 583">
          <a:extLst>
            <a:ext uri="{FF2B5EF4-FFF2-40B4-BE49-F238E27FC236}">
              <a16:creationId xmlns:a16="http://schemas.microsoft.com/office/drawing/2014/main" id="{1EAEC2A3-E916-4F31-828F-3B88A06BF846}"/>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721" name="Text Box 584">
          <a:extLst>
            <a:ext uri="{FF2B5EF4-FFF2-40B4-BE49-F238E27FC236}">
              <a16:creationId xmlns:a16="http://schemas.microsoft.com/office/drawing/2014/main" id="{74517E59-A8AF-4BB5-9959-50AB2CC36C62}"/>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722" name="Text Box 585">
          <a:extLst>
            <a:ext uri="{FF2B5EF4-FFF2-40B4-BE49-F238E27FC236}">
              <a16:creationId xmlns:a16="http://schemas.microsoft.com/office/drawing/2014/main" id="{FCDB1496-9A5C-4BE0-A976-5C573D8603D8}"/>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6"/>
    <xdr:sp macro="" textlink="">
      <xdr:nvSpPr>
        <xdr:cNvPr id="9723" name="Text Box 586">
          <a:extLst>
            <a:ext uri="{FF2B5EF4-FFF2-40B4-BE49-F238E27FC236}">
              <a16:creationId xmlns:a16="http://schemas.microsoft.com/office/drawing/2014/main" id="{5B78E0C8-421A-4881-9C89-0D3B0EE33CD0}"/>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6"/>
    <xdr:sp macro="" textlink="">
      <xdr:nvSpPr>
        <xdr:cNvPr id="9724" name="Text Box 587">
          <a:extLst>
            <a:ext uri="{FF2B5EF4-FFF2-40B4-BE49-F238E27FC236}">
              <a16:creationId xmlns:a16="http://schemas.microsoft.com/office/drawing/2014/main" id="{51A2CC9E-EC24-485E-A9D7-C3FF602D16D0}"/>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725" name="Text Box 588">
          <a:extLst>
            <a:ext uri="{FF2B5EF4-FFF2-40B4-BE49-F238E27FC236}">
              <a16:creationId xmlns:a16="http://schemas.microsoft.com/office/drawing/2014/main" id="{B9012B7B-92AA-467F-B50F-CF45E08EFC2F}"/>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726" name="Text Box 589">
          <a:extLst>
            <a:ext uri="{FF2B5EF4-FFF2-40B4-BE49-F238E27FC236}">
              <a16:creationId xmlns:a16="http://schemas.microsoft.com/office/drawing/2014/main" id="{FE046CA3-D626-4097-BBB9-2F7776A65E46}"/>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6"/>
    <xdr:sp macro="" textlink="">
      <xdr:nvSpPr>
        <xdr:cNvPr id="9727" name="Text Box 590">
          <a:extLst>
            <a:ext uri="{FF2B5EF4-FFF2-40B4-BE49-F238E27FC236}">
              <a16:creationId xmlns:a16="http://schemas.microsoft.com/office/drawing/2014/main" id="{CFE917ED-4157-4500-8C7A-EAEFDBF8FACD}"/>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728" name="Text Box 591">
          <a:extLst>
            <a:ext uri="{FF2B5EF4-FFF2-40B4-BE49-F238E27FC236}">
              <a16:creationId xmlns:a16="http://schemas.microsoft.com/office/drawing/2014/main" id="{D674D687-04F3-4F08-878F-857E84867BFE}"/>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729" name="Text Box 592">
          <a:extLst>
            <a:ext uri="{FF2B5EF4-FFF2-40B4-BE49-F238E27FC236}">
              <a16:creationId xmlns:a16="http://schemas.microsoft.com/office/drawing/2014/main" id="{2A2C00B4-C033-4682-A46D-839B9A98AC07}"/>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6"/>
    <xdr:sp macro="" textlink="">
      <xdr:nvSpPr>
        <xdr:cNvPr id="9730" name="Text Box 593">
          <a:extLst>
            <a:ext uri="{FF2B5EF4-FFF2-40B4-BE49-F238E27FC236}">
              <a16:creationId xmlns:a16="http://schemas.microsoft.com/office/drawing/2014/main" id="{24CC4980-C98F-402F-A6B2-B077C5BCA0C2}"/>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731" name="Text Box 594">
          <a:extLst>
            <a:ext uri="{FF2B5EF4-FFF2-40B4-BE49-F238E27FC236}">
              <a16:creationId xmlns:a16="http://schemas.microsoft.com/office/drawing/2014/main" id="{CC40E4D3-E785-4368-AACD-BB523CB0B753}"/>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732" name="Text Box 595">
          <a:extLst>
            <a:ext uri="{FF2B5EF4-FFF2-40B4-BE49-F238E27FC236}">
              <a16:creationId xmlns:a16="http://schemas.microsoft.com/office/drawing/2014/main" id="{37B6FAF2-A08D-455B-BE64-6CDF1B4EF38B}"/>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6"/>
    <xdr:sp macro="" textlink="">
      <xdr:nvSpPr>
        <xdr:cNvPr id="9733" name="Text Box 596">
          <a:extLst>
            <a:ext uri="{FF2B5EF4-FFF2-40B4-BE49-F238E27FC236}">
              <a16:creationId xmlns:a16="http://schemas.microsoft.com/office/drawing/2014/main" id="{05AB4971-0FD2-4B73-BD48-F7276BE60605}"/>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6"/>
    <xdr:sp macro="" textlink="">
      <xdr:nvSpPr>
        <xdr:cNvPr id="9734" name="Text Box 597">
          <a:extLst>
            <a:ext uri="{FF2B5EF4-FFF2-40B4-BE49-F238E27FC236}">
              <a16:creationId xmlns:a16="http://schemas.microsoft.com/office/drawing/2014/main" id="{FFC49750-AF83-4F63-81F1-640D6CF2011A}"/>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735" name="Text Box 598">
          <a:extLst>
            <a:ext uri="{FF2B5EF4-FFF2-40B4-BE49-F238E27FC236}">
              <a16:creationId xmlns:a16="http://schemas.microsoft.com/office/drawing/2014/main" id="{29B67A23-7DF3-44EC-9BC5-8D856C08A265}"/>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736" name="Text Box 599">
          <a:extLst>
            <a:ext uri="{FF2B5EF4-FFF2-40B4-BE49-F238E27FC236}">
              <a16:creationId xmlns:a16="http://schemas.microsoft.com/office/drawing/2014/main" id="{A635A950-BC07-40A6-ADE1-2229D999F277}"/>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6"/>
    <xdr:sp macro="" textlink="">
      <xdr:nvSpPr>
        <xdr:cNvPr id="9737" name="Text Box 600">
          <a:extLst>
            <a:ext uri="{FF2B5EF4-FFF2-40B4-BE49-F238E27FC236}">
              <a16:creationId xmlns:a16="http://schemas.microsoft.com/office/drawing/2014/main" id="{A0504064-D3A4-44CF-ACC0-C4A6EE9A0134}"/>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738" name="Text Box 601">
          <a:extLst>
            <a:ext uri="{FF2B5EF4-FFF2-40B4-BE49-F238E27FC236}">
              <a16:creationId xmlns:a16="http://schemas.microsoft.com/office/drawing/2014/main" id="{7D8112AE-6B1D-413D-A305-CF824D95D710}"/>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739" name="Text Box 602">
          <a:extLst>
            <a:ext uri="{FF2B5EF4-FFF2-40B4-BE49-F238E27FC236}">
              <a16:creationId xmlns:a16="http://schemas.microsoft.com/office/drawing/2014/main" id="{99D718B9-302C-45E1-9BFA-3DBE2D9DDB96}"/>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6"/>
    <xdr:sp macro="" textlink="">
      <xdr:nvSpPr>
        <xdr:cNvPr id="9740" name="Text Box 603">
          <a:extLst>
            <a:ext uri="{FF2B5EF4-FFF2-40B4-BE49-F238E27FC236}">
              <a16:creationId xmlns:a16="http://schemas.microsoft.com/office/drawing/2014/main" id="{0BC8A865-A8E1-45A3-BB0C-58AD3B14E413}"/>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741" name="Text Box 604">
          <a:extLst>
            <a:ext uri="{FF2B5EF4-FFF2-40B4-BE49-F238E27FC236}">
              <a16:creationId xmlns:a16="http://schemas.microsoft.com/office/drawing/2014/main" id="{BA1793BC-D19A-4410-A599-9DFDF92AE7B1}"/>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742" name="Text Box 605">
          <a:extLst>
            <a:ext uri="{FF2B5EF4-FFF2-40B4-BE49-F238E27FC236}">
              <a16:creationId xmlns:a16="http://schemas.microsoft.com/office/drawing/2014/main" id="{2551C2C8-226C-497C-8070-89129944C5A2}"/>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6"/>
    <xdr:sp macro="" textlink="">
      <xdr:nvSpPr>
        <xdr:cNvPr id="9743" name="Text Box 606">
          <a:extLst>
            <a:ext uri="{FF2B5EF4-FFF2-40B4-BE49-F238E27FC236}">
              <a16:creationId xmlns:a16="http://schemas.microsoft.com/office/drawing/2014/main" id="{8CA5CB09-B2F2-49E0-86DE-6AF864F98B48}"/>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3"/>
    <xdr:sp macro="" textlink="">
      <xdr:nvSpPr>
        <xdr:cNvPr id="9744" name="Text Box 607">
          <a:extLst>
            <a:ext uri="{FF2B5EF4-FFF2-40B4-BE49-F238E27FC236}">
              <a16:creationId xmlns:a16="http://schemas.microsoft.com/office/drawing/2014/main" id="{E5380778-6E96-4651-9346-9A773E339336}"/>
            </a:ext>
          </a:extLst>
        </xdr:cNvPr>
        <xdr:cNvSpPr txBox="1">
          <a:spLocks noChangeArrowheads="1"/>
        </xdr:cNvSpPr>
      </xdr:nvSpPr>
      <xdr:spPr bwMode="auto">
        <a:xfrm>
          <a:off x="1076325" y="844867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745" name="Text Box 608">
          <a:extLst>
            <a:ext uri="{FF2B5EF4-FFF2-40B4-BE49-F238E27FC236}">
              <a16:creationId xmlns:a16="http://schemas.microsoft.com/office/drawing/2014/main" id="{A6C3ED47-ED9D-4762-97AA-921A262A82EE}"/>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746" name="Text Box 609">
          <a:extLst>
            <a:ext uri="{FF2B5EF4-FFF2-40B4-BE49-F238E27FC236}">
              <a16:creationId xmlns:a16="http://schemas.microsoft.com/office/drawing/2014/main" id="{B5334DCA-C406-4294-9143-AF2550C24B84}"/>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3"/>
    <xdr:sp macro="" textlink="">
      <xdr:nvSpPr>
        <xdr:cNvPr id="9747" name="Text Box 610">
          <a:extLst>
            <a:ext uri="{FF2B5EF4-FFF2-40B4-BE49-F238E27FC236}">
              <a16:creationId xmlns:a16="http://schemas.microsoft.com/office/drawing/2014/main" id="{F0489DC6-942C-484F-8AE3-8606D61EA4FB}"/>
            </a:ext>
          </a:extLst>
        </xdr:cNvPr>
        <xdr:cNvSpPr txBox="1">
          <a:spLocks noChangeArrowheads="1"/>
        </xdr:cNvSpPr>
      </xdr:nvSpPr>
      <xdr:spPr bwMode="auto">
        <a:xfrm>
          <a:off x="1076325" y="844867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748" name="Text Box 611">
          <a:extLst>
            <a:ext uri="{FF2B5EF4-FFF2-40B4-BE49-F238E27FC236}">
              <a16:creationId xmlns:a16="http://schemas.microsoft.com/office/drawing/2014/main" id="{2322E824-F17A-4D54-B101-6B3921DBB5AB}"/>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749" name="Text Box 612">
          <a:extLst>
            <a:ext uri="{FF2B5EF4-FFF2-40B4-BE49-F238E27FC236}">
              <a16:creationId xmlns:a16="http://schemas.microsoft.com/office/drawing/2014/main" id="{EFA41BAA-BC10-4CB1-91EF-95F270084EA4}"/>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3"/>
    <xdr:sp macro="" textlink="">
      <xdr:nvSpPr>
        <xdr:cNvPr id="9750" name="Text Box 613">
          <a:extLst>
            <a:ext uri="{FF2B5EF4-FFF2-40B4-BE49-F238E27FC236}">
              <a16:creationId xmlns:a16="http://schemas.microsoft.com/office/drawing/2014/main" id="{97245F8D-B8C6-4EB0-ACF4-2551CE68BDD4}"/>
            </a:ext>
          </a:extLst>
        </xdr:cNvPr>
        <xdr:cNvSpPr txBox="1">
          <a:spLocks noChangeArrowheads="1"/>
        </xdr:cNvSpPr>
      </xdr:nvSpPr>
      <xdr:spPr bwMode="auto">
        <a:xfrm>
          <a:off x="1076325" y="844867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751" name="Text Box 614">
          <a:extLst>
            <a:ext uri="{FF2B5EF4-FFF2-40B4-BE49-F238E27FC236}">
              <a16:creationId xmlns:a16="http://schemas.microsoft.com/office/drawing/2014/main" id="{EACAA4A9-E755-4BE9-BDC8-989AE73C4BAC}"/>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752" name="Text Box 615">
          <a:extLst>
            <a:ext uri="{FF2B5EF4-FFF2-40B4-BE49-F238E27FC236}">
              <a16:creationId xmlns:a16="http://schemas.microsoft.com/office/drawing/2014/main" id="{6CF6102C-E2E8-4B45-B2EE-49EDF34E3C32}"/>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3"/>
    <xdr:sp macro="" textlink="">
      <xdr:nvSpPr>
        <xdr:cNvPr id="9753" name="Text Box 616">
          <a:extLst>
            <a:ext uri="{FF2B5EF4-FFF2-40B4-BE49-F238E27FC236}">
              <a16:creationId xmlns:a16="http://schemas.microsoft.com/office/drawing/2014/main" id="{CEAAE44A-7E81-4F99-B08C-A4E9BA1B57BA}"/>
            </a:ext>
          </a:extLst>
        </xdr:cNvPr>
        <xdr:cNvSpPr txBox="1">
          <a:spLocks noChangeArrowheads="1"/>
        </xdr:cNvSpPr>
      </xdr:nvSpPr>
      <xdr:spPr bwMode="auto">
        <a:xfrm>
          <a:off x="1076325" y="844867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754" name="Text Box 617">
          <a:extLst>
            <a:ext uri="{FF2B5EF4-FFF2-40B4-BE49-F238E27FC236}">
              <a16:creationId xmlns:a16="http://schemas.microsoft.com/office/drawing/2014/main" id="{CB028DD6-C87F-4051-8D54-2BB5F4993655}"/>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755" name="Text Box 618">
          <a:extLst>
            <a:ext uri="{FF2B5EF4-FFF2-40B4-BE49-F238E27FC236}">
              <a16:creationId xmlns:a16="http://schemas.microsoft.com/office/drawing/2014/main" id="{A8D50652-149C-42FE-87AC-01AA422C9A65}"/>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3"/>
    <xdr:sp macro="" textlink="">
      <xdr:nvSpPr>
        <xdr:cNvPr id="9756" name="Text Box 619">
          <a:extLst>
            <a:ext uri="{FF2B5EF4-FFF2-40B4-BE49-F238E27FC236}">
              <a16:creationId xmlns:a16="http://schemas.microsoft.com/office/drawing/2014/main" id="{28D27472-02C6-41CA-AF39-191D0B750EF1}"/>
            </a:ext>
          </a:extLst>
        </xdr:cNvPr>
        <xdr:cNvSpPr txBox="1">
          <a:spLocks noChangeArrowheads="1"/>
        </xdr:cNvSpPr>
      </xdr:nvSpPr>
      <xdr:spPr bwMode="auto">
        <a:xfrm>
          <a:off x="1076325" y="844867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757" name="Text Box 620">
          <a:extLst>
            <a:ext uri="{FF2B5EF4-FFF2-40B4-BE49-F238E27FC236}">
              <a16:creationId xmlns:a16="http://schemas.microsoft.com/office/drawing/2014/main" id="{4DA7B3C7-8053-4A14-9A57-A4687D8AA2BC}"/>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758" name="Text Box 621">
          <a:extLst>
            <a:ext uri="{FF2B5EF4-FFF2-40B4-BE49-F238E27FC236}">
              <a16:creationId xmlns:a16="http://schemas.microsoft.com/office/drawing/2014/main" id="{86E453E9-7374-4938-B2B6-FE3C60C55FC5}"/>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3"/>
    <xdr:sp macro="" textlink="">
      <xdr:nvSpPr>
        <xdr:cNvPr id="9759" name="Text Box 622">
          <a:extLst>
            <a:ext uri="{FF2B5EF4-FFF2-40B4-BE49-F238E27FC236}">
              <a16:creationId xmlns:a16="http://schemas.microsoft.com/office/drawing/2014/main" id="{2D77A5BF-214D-48CA-98C9-9F55DF8A27D0}"/>
            </a:ext>
          </a:extLst>
        </xdr:cNvPr>
        <xdr:cNvSpPr txBox="1">
          <a:spLocks noChangeArrowheads="1"/>
        </xdr:cNvSpPr>
      </xdr:nvSpPr>
      <xdr:spPr bwMode="auto">
        <a:xfrm>
          <a:off x="1076325" y="844867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3"/>
    <xdr:sp macro="" textlink="">
      <xdr:nvSpPr>
        <xdr:cNvPr id="9760" name="Text Box 623">
          <a:extLst>
            <a:ext uri="{FF2B5EF4-FFF2-40B4-BE49-F238E27FC236}">
              <a16:creationId xmlns:a16="http://schemas.microsoft.com/office/drawing/2014/main" id="{B7C70891-DC68-4F4C-9A41-DF2EB542EED7}"/>
            </a:ext>
          </a:extLst>
        </xdr:cNvPr>
        <xdr:cNvSpPr txBox="1">
          <a:spLocks noChangeArrowheads="1"/>
        </xdr:cNvSpPr>
      </xdr:nvSpPr>
      <xdr:spPr bwMode="auto">
        <a:xfrm>
          <a:off x="1076325" y="844867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761" name="Text Box 624">
          <a:extLst>
            <a:ext uri="{FF2B5EF4-FFF2-40B4-BE49-F238E27FC236}">
              <a16:creationId xmlns:a16="http://schemas.microsoft.com/office/drawing/2014/main" id="{75E3AD66-34A2-43C0-8463-96BB2785EB24}"/>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762" name="Text Box 625">
          <a:extLst>
            <a:ext uri="{FF2B5EF4-FFF2-40B4-BE49-F238E27FC236}">
              <a16:creationId xmlns:a16="http://schemas.microsoft.com/office/drawing/2014/main" id="{2A14FE1A-2457-4AC3-8017-BC0DECCBB152}"/>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3"/>
    <xdr:sp macro="" textlink="">
      <xdr:nvSpPr>
        <xdr:cNvPr id="9763" name="Text Box 626">
          <a:extLst>
            <a:ext uri="{FF2B5EF4-FFF2-40B4-BE49-F238E27FC236}">
              <a16:creationId xmlns:a16="http://schemas.microsoft.com/office/drawing/2014/main" id="{6630E5F6-E902-4275-A69E-316515D012A6}"/>
            </a:ext>
          </a:extLst>
        </xdr:cNvPr>
        <xdr:cNvSpPr txBox="1">
          <a:spLocks noChangeArrowheads="1"/>
        </xdr:cNvSpPr>
      </xdr:nvSpPr>
      <xdr:spPr bwMode="auto">
        <a:xfrm>
          <a:off x="1076325" y="844867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764" name="Text Box 627">
          <a:extLst>
            <a:ext uri="{FF2B5EF4-FFF2-40B4-BE49-F238E27FC236}">
              <a16:creationId xmlns:a16="http://schemas.microsoft.com/office/drawing/2014/main" id="{B2CAEBB3-BB53-4766-AC22-35AF33FB6532}"/>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765" name="Text Box 628">
          <a:extLst>
            <a:ext uri="{FF2B5EF4-FFF2-40B4-BE49-F238E27FC236}">
              <a16:creationId xmlns:a16="http://schemas.microsoft.com/office/drawing/2014/main" id="{25446EA9-7AF3-4332-9261-6C88D3D6F0C6}"/>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3"/>
    <xdr:sp macro="" textlink="">
      <xdr:nvSpPr>
        <xdr:cNvPr id="9766" name="Text Box 629">
          <a:extLst>
            <a:ext uri="{FF2B5EF4-FFF2-40B4-BE49-F238E27FC236}">
              <a16:creationId xmlns:a16="http://schemas.microsoft.com/office/drawing/2014/main" id="{E5F15FE5-FD9D-4627-B911-07D8B317A462}"/>
            </a:ext>
          </a:extLst>
        </xdr:cNvPr>
        <xdr:cNvSpPr txBox="1">
          <a:spLocks noChangeArrowheads="1"/>
        </xdr:cNvSpPr>
      </xdr:nvSpPr>
      <xdr:spPr bwMode="auto">
        <a:xfrm>
          <a:off x="1076325" y="844867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767" name="Text Box 630">
          <a:extLst>
            <a:ext uri="{FF2B5EF4-FFF2-40B4-BE49-F238E27FC236}">
              <a16:creationId xmlns:a16="http://schemas.microsoft.com/office/drawing/2014/main" id="{64F14B08-024C-4F95-94C7-50F9A1C1C907}"/>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768" name="Text Box 631">
          <a:extLst>
            <a:ext uri="{FF2B5EF4-FFF2-40B4-BE49-F238E27FC236}">
              <a16:creationId xmlns:a16="http://schemas.microsoft.com/office/drawing/2014/main" id="{516D7BF3-1A58-46D2-B425-27811FB79563}"/>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3"/>
    <xdr:sp macro="" textlink="">
      <xdr:nvSpPr>
        <xdr:cNvPr id="9769" name="Text Box 632">
          <a:extLst>
            <a:ext uri="{FF2B5EF4-FFF2-40B4-BE49-F238E27FC236}">
              <a16:creationId xmlns:a16="http://schemas.microsoft.com/office/drawing/2014/main" id="{35E0050F-B2D3-4050-BFC5-AE15D553F3FD}"/>
            </a:ext>
          </a:extLst>
        </xdr:cNvPr>
        <xdr:cNvSpPr txBox="1">
          <a:spLocks noChangeArrowheads="1"/>
        </xdr:cNvSpPr>
      </xdr:nvSpPr>
      <xdr:spPr bwMode="auto">
        <a:xfrm>
          <a:off x="1076325" y="844867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3"/>
    <xdr:sp macro="" textlink="">
      <xdr:nvSpPr>
        <xdr:cNvPr id="9770" name="Text Box 633">
          <a:extLst>
            <a:ext uri="{FF2B5EF4-FFF2-40B4-BE49-F238E27FC236}">
              <a16:creationId xmlns:a16="http://schemas.microsoft.com/office/drawing/2014/main" id="{673B1592-F0D4-40FF-9B39-83186C863AC9}"/>
            </a:ext>
          </a:extLst>
        </xdr:cNvPr>
        <xdr:cNvSpPr txBox="1">
          <a:spLocks noChangeArrowheads="1"/>
        </xdr:cNvSpPr>
      </xdr:nvSpPr>
      <xdr:spPr bwMode="auto">
        <a:xfrm>
          <a:off x="1076325" y="844867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771" name="Text Box 634">
          <a:extLst>
            <a:ext uri="{FF2B5EF4-FFF2-40B4-BE49-F238E27FC236}">
              <a16:creationId xmlns:a16="http://schemas.microsoft.com/office/drawing/2014/main" id="{BF62BCB2-59DB-4542-9093-B6CED4213210}"/>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772" name="Text Box 635">
          <a:extLst>
            <a:ext uri="{FF2B5EF4-FFF2-40B4-BE49-F238E27FC236}">
              <a16:creationId xmlns:a16="http://schemas.microsoft.com/office/drawing/2014/main" id="{274632C0-54A4-4535-B916-875FD5941698}"/>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3"/>
    <xdr:sp macro="" textlink="">
      <xdr:nvSpPr>
        <xdr:cNvPr id="9773" name="Text Box 636">
          <a:extLst>
            <a:ext uri="{FF2B5EF4-FFF2-40B4-BE49-F238E27FC236}">
              <a16:creationId xmlns:a16="http://schemas.microsoft.com/office/drawing/2014/main" id="{E06811C8-DA66-4AE4-AA51-8F6DF9E65F6A}"/>
            </a:ext>
          </a:extLst>
        </xdr:cNvPr>
        <xdr:cNvSpPr txBox="1">
          <a:spLocks noChangeArrowheads="1"/>
        </xdr:cNvSpPr>
      </xdr:nvSpPr>
      <xdr:spPr bwMode="auto">
        <a:xfrm>
          <a:off x="1076325" y="844867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774" name="Text Box 637">
          <a:extLst>
            <a:ext uri="{FF2B5EF4-FFF2-40B4-BE49-F238E27FC236}">
              <a16:creationId xmlns:a16="http://schemas.microsoft.com/office/drawing/2014/main" id="{6A12D098-5C53-4FDF-A90E-096CCEBD8502}"/>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775" name="Text Box 638">
          <a:extLst>
            <a:ext uri="{FF2B5EF4-FFF2-40B4-BE49-F238E27FC236}">
              <a16:creationId xmlns:a16="http://schemas.microsoft.com/office/drawing/2014/main" id="{4AA3350B-66A9-41C5-BB80-1FAA10520A42}"/>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3"/>
    <xdr:sp macro="" textlink="">
      <xdr:nvSpPr>
        <xdr:cNvPr id="9776" name="Text Box 639">
          <a:extLst>
            <a:ext uri="{FF2B5EF4-FFF2-40B4-BE49-F238E27FC236}">
              <a16:creationId xmlns:a16="http://schemas.microsoft.com/office/drawing/2014/main" id="{E34BEBCF-B18B-4541-AE8C-F6E7B2BA1147}"/>
            </a:ext>
          </a:extLst>
        </xdr:cNvPr>
        <xdr:cNvSpPr txBox="1">
          <a:spLocks noChangeArrowheads="1"/>
        </xdr:cNvSpPr>
      </xdr:nvSpPr>
      <xdr:spPr bwMode="auto">
        <a:xfrm>
          <a:off x="1076325" y="844867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777" name="Text Box 640">
          <a:extLst>
            <a:ext uri="{FF2B5EF4-FFF2-40B4-BE49-F238E27FC236}">
              <a16:creationId xmlns:a16="http://schemas.microsoft.com/office/drawing/2014/main" id="{4A9A09EF-A0A8-42C3-8463-B5874085EA21}"/>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778" name="Text Box 641">
          <a:extLst>
            <a:ext uri="{FF2B5EF4-FFF2-40B4-BE49-F238E27FC236}">
              <a16:creationId xmlns:a16="http://schemas.microsoft.com/office/drawing/2014/main" id="{323C3E70-6BB6-4137-A858-E542F188D25F}"/>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3"/>
    <xdr:sp macro="" textlink="">
      <xdr:nvSpPr>
        <xdr:cNvPr id="9779" name="Text Box 642">
          <a:extLst>
            <a:ext uri="{FF2B5EF4-FFF2-40B4-BE49-F238E27FC236}">
              <a16:creationId xmlns:a16="http://schemas.microsoft.com/office/drawing/2014/main" id="{B2D790DB-82DA-450F-9904-140CE7E94274}"/>
            </a:ext>
          </a:extLst>
        </xdr:cNvPr>
        <xdr:cNvSpPr txBox="1">
          <a:spLocks noChangeArrowheads="1"/>
        </xdr:cNvSpPr>
      </xdr:nvSpPr>
      <xdr:spPr bwMode="auto">
        <a:xfrm>
          <a:off x="1076325" y="844867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780" name="Text Box 643">
          <a:extLst>
            <a:ext uri="{FF2B5EF4-FFF2-40B4-BE49-F238E27FC236}">
              <a16:creationId xmlns:a16="http://schemas.microsoft.com/office/drawing/2014/main" id="{5467C0C1-0B74-41CA-855C-AB15FAD3A559}"/>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781" name="Text Box 644">
          <a:extLst>
            <a:ext uri="{FF2B5EF4-FFF2-40B4-BE49-F238E27FC236}">
              <a16:creationId xmlns:a16="http://schemas.microsoft.com/office/drawing/2014/main" id="{7EB9DCA7-9CE3-4B02-87C7-0FF7A4A5D39A}"/>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6"/>
    <xdr:sp macro="" textlink="">
      <xdr:nvSpPr>
        <xdr:cNvPr id="9782" name="Text Box 645">
          <a:extLst>
            <a:ext uri="{FF2B5EF4-FFF2-40B4-BE49-F238E27FC236}">
              <a16:creationId xmlns:a16="http://schemas.microsoft.com/office/drawing/2014/main" id="{DAEFA510-C7AC-42CC-BF14-4F96347E2E71}"/>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783" name="Text Box 646">
          <a:extLst>
            <a:ext uri="{FF2B5EF4-FFF2-40B4-BE49-F238E27FC236}">
              <a16:creationId xmlns:a16="http://schemas.microsoft.com/office/drawing/2014/main" id="{C31D9C9E-D747-478F-902B-9428499420B0}"/>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784" name="Text Box 647">
          <a:extLst>
            <a:ext uri="{FF2B5EF4-FFF2-40B4-BE49-F238E27FC236}">
              <a16:creationId xmlns:a16="http://schemas.microsoft.com/office/drawing/2014/main" id="{54E20EB6-009A-48B4-B041-6EBC6A7E1CCB}"/>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6"/>
    <xdr:sp macro="" textlink="">
      <xdr:nvSpPr>
        <xdr:cNvPr id="9785" name="Text Box 648">
          <a:extLst>
            <a:ext uri="{FF2B5EF4-FFF2-40B4-BE49-F238E27FC236}">
              <a16:creationId xmlns:a16="http://schemas.microsoft.com/office/drawing/2014/main" id="{CB24513B-E9D0-4726-8651-47F7066916F1}"/>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786" name="Text Box 649">
          <a:extLst>
            <a:ext uri="{FF2B5EF4-FFF2-40B4-BE49-F238E27FC236}">
              <a16:creationId xmlns:a16="http://schemas.microsoft.com/office/drawing/2014/main" id="{FE9761EC-EFC7-4F4C-98FC-7B1DB177053B}"/>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787" name="Text Box 650">
          <a:extLst>
            <a:ext uri="{FF2B5EF4-FFF2-40B4-BE49-F238E27FC236}">
              <a16:creationId xmlns:a16="http://schemas.microsoft.com/office/drawing/2014/main" id="{29EE1341-BDBD-4DC0-9DEF-B5D160D17ACA}"/>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6"/>
    <xdr:sp macro="" textlink="">
      <xdr:nvSpPr>
        <xdr:cNvPr id="9788" name="Text Box 651">
          <a:extLst>
            <a:ext uri="{FF2B5EF4-FFF2-40B4-BE49-F238E27FC236}">
              <a16:creationId xmlns:a16="http://schemas.microsoft.com/office/drawing/2014/main" id="{A0B9B7B3-E044-4D5D-99A7-D7B0AAF7B724}"/>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6"/>
    <xdr:sp macro="" textlink="">
      <xdr:nvSpPr>
        <xdr:cNvPr id="9789" name="Text Box 652">
          <a:extLst>
            <a:ext uri="{FF2B5EF4-FFF2-40B4-BE49-F238E27FC236}">
              <a16:creationId xmlns:a16="http://schemas.microsoft.com/office/drawing/2014/main" id="{69F84DC9-4D6A-436E-9B26-DD5F63849FC2}"/>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790" name="Text Box 653">
          <a:extLst>
            <a:ext uri="{FF2B5EF4-FFF2-40B4-BE49-F238E27FC236}">
              <a16:creationId xmlns:a16="http://schemas.microsoft.com/office/drawing/2014/main" id="{DCE885E8-C9AC-42F9-8DB2-7D60D5CDCFC8}"/>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791" name="Text Box 654">
          <a:extLst>
            <a:ext uri="{FF2B5EF4-FFF2-40B4-BE49-F238E27FC236}">
              <a16:creationId xmlns:a16="http://schemas.microsoft.com/office/drawing/2014/main" id="{8EB8479C-5C49-40C5-9FFB-FEAF36909F89}"/>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6"/>
    <xdr:sp macro="" textlink="">
      <xdr:nvSpPr>
        <xdr:cNvPr id="9792" name="Text Box 655">
          <a:extLst>
            <a:ext uri="{FF2B5EF4-FFF2-40B4-BE49-F238E27FC236}">
              <a16:creationId xmlns:a16="http://schemas.microsoft.com/office/drawing/2014/main" id="{32D89980-26D4-466C-A916-401D2B1516DB}"/>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793" name="Text Box 656">
          <a:extLst>
            <a:ext uri="{FF2B5EF4-FFF2-40B4-BE49-F238E27FC236}">
              <a16:creationId xmlns:a16="http://schemas.microsoft.com/office/drawing/2014/main" id="{1B87A22B-F3CB-4D4D-9AAE-5828D65DE34A}"/>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794" name="Text Box 657">
          <a:extLst>
            <a:ext uri="{FF2B5EF4-FFF2-40B4-BE49-F238E27FC236}">
              <a16:creationId xmlns:a16="http://schemas.microsoft.com/office/drawing/2014/main" id="{8E8F8AB9-FFE0-4C70-8560-9E41DAAF2149}"/>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6"/>
    <xdr:sp macro="" textlink="">
      <xdr:nvSpPr>
        <xdr:cNvPr id="9795" name="Text Box 658">
          <a:extLst>
            <a:ext uri="{FF2B5EF4-FFF2-40B4-BE49-F238E27FC236}">
              <a16:creationId xmlns:a16="http://schemas.microsoft.com/office/drawing/2014/main" id="{B89E18EA-CD46-4260-89B1-E8C49E79D739}"/>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796" name="Text Box 659">
          <a:extLst>
            <a:ext uri="{FF2B5EF4-FFF2-40B4-BE49-F238E27FC236}">
              <a16:creationId xmlns:a16="http://schemas.microsoft.com/office/drawing/2014/main" id="{EFF2949F-57AB-40C6-A846-CCFA739FB513}"/>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797" name="Text Box 660">
          <a:extLst>
            <a:ext uri="{FF2B5EF4-FFF2-40B4-BE49-F238E27FC236}">
              <a16:creationId xmlns:a16="http://schemas.microsoft.com/office/drawing/2014/main" id="{D333D23A-869C-43F2-A595-904128CEF4F0}"/>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6"/>
    <xdr:sp macro="" textlink="">
      <xdr:nvSpPr>
        <xdr:cNvPr id="9798" name="Text Box 661">
          <a:extLst>
            <a:ext uri="{FF2B5EF4-FFF2-40B4-BE49-F238E27FC236}">
              <a16:creationId xmlns:a16="http://schemas.microsoft.com/office/drawing/2014/main" id="{8BE6AC46-2AE1-4C14-A0BE-AE731F9D3B73}"/>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799" name="Text Box 662">
          <a:extLst>
            <a:ext uri="{FF2B5EF4-FFF2-40B4-BE49-F238E27FC236}">
              <a16:creationId xmlns:a16="http://schemas.microsoft.com/office/drawing/2014/main" id="{C7CC41A9-4F2E-4430-8ECE-6B66C0032579}"/>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800" name="Text Box 663">
          <a:extLst>
            <a:ext uri="{FF2B5EF4-FFF2-40B4-BE49-F238E27FC236}">
              <a16:creationId xmlns:a16="http://schemas.microsoft.com/office/drawing/2014/main" id="{6FA89AD0-8083-40DB-80E9-B286950AABC0}"/>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4"/>
    <xdr:sp macro="" textlink="">
      <xdr:nvSpPr>
        <xdr:cNvPr id="9801" name="Text Box 664">
          <a:extLst>
            <a:ext uri="{FF2B5EF4-FFF2-40B4-BE49-F238E27FC236}">
              <a16:creationId xmlns:a16="http://schemas.microsoft.com/office/drawing/2014/main" id="{07933BDE-8409-4775-82F9-704DC2515687}"/>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802" name="Text Box 665">
          <a:extLst>
            <a:ext uri="{FF2B5EF4-FFF2-40B4-BE49-F238E27FC236}">
              <a16:creationId xmlns:a16="http://schemas.microsoft.com/office/drawing/2014/main" id="{B5E76BEE-288C-46F3-93F2-C450C39163A4}"/>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803" name="Text Box 666">
          <a:extLst>
            <a:ext uri="{FF2B5EF4-FFF2-40B4-BE49-F238E27FC236}">
              <a16:creationId xmlns:a16="http://schemas.microsoft.com/office/drawing/2014/main" id="{A3D57595-04BD-4900-9579-9ECF132B5CDF}"/>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4"/>
    <xdr:sp macro="" textlink="">
      <xdr:nvSpPr>
        <xdr:cNvPr id="9804" name="Text Box 667">
          <a:extLst>
            <a:ext uri="{FF2B5EF4-FFF2-40B4-BE49-F238E27FC236}">
              <a16:creationId xmlns:a16="http://schemas.microsoft.com/office/drawing/2014/main" id="{FD9A5505-684A-4DC8-BFE7-4E73A863F89D}"/>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805" name="Text Box 668">
          <a:extLst>
            <a:ext uri="{FF2B5EF4-FFF2-40B4-BE49-F238E27FC236}">
              <a16:creationId xmlns:a16="http://schemas.microsoft.com/office/drawing/2014/main" id="{A479C497-F0DC-4A06-B7C3-7D58D85FEB56}"/>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806" name="Text Box 669">
          <a:extLst>
            <a:ext uri="{FF2B5EF4-FFF2-40B4-BE49-F238E27FC236}">
              <a16:creationId xmlns:a16="http://schemas.microsoft.com/office/drawing/2014/main" id="{DB2196BF-8411-4626-9E90-A9BD318B00E2}"/>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4"/>
    <xdr:sp macro="" textlink="">
      <xdr:nvSpPr>
        <xdr:cNvPr id="9807" name="Text Box 670">
          <a:extLst>
            <a:ext uri="{FF2B5EF4-FFF2-40B4-BE49-F238E27FC236}">
              <a16:creationId xmlns:a16="http://schemas.microsoft.com/office/drawing/2014/main" id="{B8E53345-734D-4F8A-9972-0ACFE1F77149}"/>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4"/>
    <xdr:sp macro="" textlink="">
      <xdr:nvSpPr>
        <xdr:cNvPr id="9808" name="Text Box 671">
          <a:extLst>
            <a:ext uri="{FF2B5EF4-FFF2-40B4-BE49-F238E27FC236}">
              <a16:creationId xmlns:a16="http://schemas.microsoft.com/office/drawing/2014/main" id="{6082616E-052A-4815-B85A-9F9939235CFB}"/>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809" name="Text Box 672">
          <a:extLst>
            <a:ext uri="{FF2B5EF4-FFF2-40B4-BE49-F238E27FC236}">
              <a16:creationId xmlns:a16="http://schemas.microsoft.com/office/drawing/2014/main" id="{2019E94E-BEFC-4D3E-86AB-7CC53804D682}"/>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810" name="Text Box 673">
          <a:extLst>
            <a:ext uri="{FF2B5EF4-FFF2-40B4-BE49-F238E27FC236}">
              <a16:creationId xmlns:a16="http://schemas.microsoft.com/office/drawing/2014/main" id="{7125FA78-B623-44E8-B8BA-B43B9EE0EFF5}"/>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4"/>
    <xdr:sp macro="" textlink="">
      <xdr:nvSpPr>
        <xdr:cNvPr id="9811" name="Text Box 674">
          <a:extLst>
            <a:ext uri="{FF2B5EF4-FFF2-40B4-BE49-F238E27FC236}">
              <a16:creationId xmlns:a16="http://schemas.microsoft.com/office/drawing/2014/main" id="{FF79EDA5-79FB-4C1C-9522-41D01A85024F}"/>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812" name="Text Box 675">
          <a:extLst>
            <a:ext uri="{FF2B5EF4-FFF2-40B4-BE49-F238E27FC236}">
              <a16:creationId xmlns:a16="http://schemas.microsoft.com/office/drawing/2014/main" id="{C227E6B0-6652-4517-B458-F847FF934785}"/>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813" name="Text Box 676">
          <a:extLst>
            <a:ext uri="{FF2B5EF4-FFF2-40B4-BE49-F238E27FC236}">
              <a16:creationId xmlns:a16="http://schemas.microsoft.com/office/drawing/2014/main" id="{8879C011-570B-4F7D-BDFE-95A5BABC6047}"/>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4"/>
    <xdr:sp macro="" textlink="">
      <xdr:nvSpPr>
        <xdr:cNvPr id="9814" name="Text Box 677">
          <a:extLst>
            <a:ext uri="{FF2B5EF4-FFF2-40B4-BE49-F238E27FC236}">
              <a16:creationId xmlns:a16="http://schemas.microsoft.com/office/drawing/2014/main" id="{0E9F3EF2-A3AA-47F1-9F80-844B7DEA68C3}"/>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815" name="Text Box 678">
          <a:extLst>
            <a:ext uri="{FF2B5EF4-FFF2-40B4-BE49-F238E27FC236}">
              <a16:creationId xmlns:a16="http://schemas.microsoft.com/office/drawing/2014/main" id="{8377C199-D20D-4668-964D-3E81E737577A}"/>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816" name="Text Box 679">
          <a:extLst>
            <a:ext uri="{FF2B5EF4-FFF2-40B4-BE49-F238E27FC236}">
              <a16:creationId xmlns:a16="http://schemas.microsoft.com/office/drawing/2014/main" id="{D8DC4456-DB0F-4055-BB97-8364A820FFCD}"/>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4"/>
    <xdr:sp macro="" textlink="">
      <xdr:nvSpPr>
        <xdr:cNvPr id="9817" name="Text Box 680">
          <a:extLst>
            <a:ext uri="{FF2B5EF4-FFF2-40B4-BE49-F238E27FC236}">
              <a16:creationId xmlns:a16="http://schemas.microsoft.com/office/drawing/2014/main" id="{E0D96CA5-86F0-45DB-9D82-5ED4C004F8B0}"/>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818" name="Text Box 681">
          <a:extLst>
            <a:ext uri="{FF2B5EF4-FFF2-40B4-BE49-F238E27FC236}">
              <a16:creationId xmlns:a16="http://schemas.microsoft.com/office/drawing/2014/main" id="{2865092C-1573-47B5-BA30-3B49621A0B1B}"/>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819" name="Text Box 682">
          <a:extLst>
            <a:ext uri="{FF2B5EF4-FFF2-40B4-BE49-F238E27FC236}">
              <a16:creationId xmlns:a16="http://schemas.microsoft.com/office/drawing/2014/main" id="{309CC5A7-411D-440E-8583-5D5528EDDEA3}"/>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5"/>
    <xdr:sp macro="" textlink="">
      <xdr:nvSpPr>
        <xdr:cNvPr id="9820" name="Text Box 683">
          <a:extLst>
            <a:ext uri="{FF2B5EF4-FFF2-40B4-BE49-F238E27FC236}">
              <a16:creationId xmlns:a16="http://schemas.microsoft.com/office/drawing/2014/main" id="{DC75733C-2A3E-4717-96F3-C94DCFD3D431}"/>
            </a:ext>
          </a:extLst>
        </xdr:cNvPr>
        <xdr:cNvSpPr txBox="1">
          <a:spLocks noChangeArrowheads="1"/>
        </xdr:cNvSpPr>
      </xdr:nvSpPr>
      <xdr:spPr bwMode="auto">
        <a:xfrm>
          <a:off x="1076325" y="8448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821" name="Text Box 684">
          <a:extLst>
            <a:ext uri="{FF2B5EF4-FFF2-40B4-BE49-F238E27FC236}">
              <a16:creationId xmlns:a16="http://schemas.microsoft.com/office/drawing/2014/main" id="{FA271727-DC47-4A93-9CEE-CD780281B7A2}"/>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822" name="Text Box 685">
          <a:extLst>
            <a:ext uri="{FF2B5EF4-FFF2-40B4-BE49-F238E27FC236}">
              <a16:creationId xmlns:a16="http://schemas.microsoft.com/office/drawing/2014/main" id="{46E8F446-8235-4570-BF54-A8B30DA0EF7F}"/>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5"/>
    <xdr:sp macro="" textlink="">
      <xdr:nvSpPr>
        <xdr:cNvPr id="9823" name="Text Box 686">
          <a:extLst>
            <a:ext uri="{FF2B5EF4-FFF2-40B4-BE49-F238E27FC236}">
              <a16:creationId xmlns:a16="http://schemas.microsoft.com/office/drawing/2014/main" id="{085BCBF9-96BB-4F49-9C88-257864DB5EFB}"/>
            </a:ext>
          </a:extLst>
        </xdr:cNvPr>
        <xdr:cNvSpPr txBox="1">
          <a:spLocks noChangeArrowheads="1"/>
        </xdr:cNvSpPr>
      </xdr:nvSpPr>
      <xdr:spPr bwMode="auto">
        <a:xfrm>
          <a:off x="1076325" y="8448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824" name="Text Box 687">
          <a:extLst>
            <a:ext uri="{FF2B5EF4-FFF2-40B4-BE49-F238E27FC236}">
              <a16:creationId xmlns:a16="http://schemas.microsoft.com/office/drawing/2014/main" id="{52A14E83-0AD2-4BB9-9B61-0546FC7C3F80}"/>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825" name="Text Box 688">
          <a:extLst>
            <a:ext uri="{FF2B5EF4-FFF2-40B4-BE49-F238E27FC236}">
              <a16:creationId xmlns:a16="http://schemas.microsoft.com/office/drawing/2014/main" id="{362285D2-6688-4CB2-AF81-C00AA6E165B7}"/>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5"/>
    <xdr:sp macro="" textlink="">
      <xdr:nvSpPr>
        <xdr:cNvPr id="9826" name="Text Box 689">
          <a:extLst>
            <a:ext uri="{FF2B5EF4-FFF2-40B4-BE49-F238E27FC236}">
              <a16:creationId xmlns:a16="http://schemas.microsoft.com/office/drawing/2014/main" id="{BF685491-69C8-44A8-8C8E-918E52E28532}"/>
            </a:ext>
          </a:extLst>
        </xdr:cNvPr>
        <xdr:cNvSpPr txBox="1">
          <a:spLocks noChangeArrowheads="1"/>
        </xdr:cNvSpPr>
      </xdr:nvSpPr>
      <xdr:spPr bwMode="auto">
        <a:xfrm>
          <a:off x="1076325" y="8448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5"/>
    <xdr:sp macro="" textlink="">
      <xdr:nvSpPr>
        <xdr:cNvPr id="9827" name="Text Box 690">
          <a:extLst>
            <a:ext uri="{FF2B5EF4-FFF2-40B4-BE49-F238E27FC236}">
              <a16:creationId xmlns:a16="http://schemas.microsoft.com/office/drawing/2014/main" id="{275BB123-7C46-4750-AC5C-2E98760979FA}"/>
            </a:ext>
          </a:extLst>
        </xdr:cNvPr>
        <xdr:cNvSpPr txBox="1">
          <a:spLocks noChangeArrowheads="1"/>
        </xdr:cNvSpPr>
      </xdr:nvSpPr>
      <xdr:spPr bwMode="auto">
        <a:xfrm>
          <a:off x="1076325" y="8448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828" name="Text Box 691">
          <a:extLst>
            <a:ext uri="{FF2B5EF4-FFF2-40B4-BE49-F238E27FC236}">
              <a16:creationId xmlns:a16="http://schemas.microsoft.com/office/drawing/2014/main" id="{B2A102C3-8AEB-4C0B-8875-CF368AF1B17B}"/>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829" name="Text Box 692">
          <a:extLst>
            <a:ext uri="{FF2B5EF4-FFF2-40B4-BE49-F238E27FC236}">
              <a16:creationId xmlns:a16="http://schemas.microsoft.com/office/drawing/2014/main" id="{E8A4B150-2F7B-46F5-9B7F-EDF68784B37E}"/>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5"/>
    <xdr:sp macro="" textlink="">
      <xdr:nvSpPr>
        <xdr:cNvPr id="9830" name="Text Box 693">
          <a:extLst>
            <a:ext uri="{FF2B5EF4-FFF2-40B4-BE49-F238E27FC236}">
              <a16:creationId xmlns:a16="http://schemas.microsoft.com/office/drawing/2014/main" id="{586050E9-C654-4202-BC68-F5DA87C46355}"/>
            </a:ext>
          </a:extLst>
        </xdr:cNvPr>
        <xdr:cNvSpPr txBox="1">
          <a:spLocks noChangeArrowheads="1"/>
        </xdr:cNvSpPr>
      </xdr:nvSpPr>
      <xdr:spPr bwMode="auto">
        <a:xfrm>
          <a:off x="1076325" y="8448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831" name="Text Box 694">
          <a:extLst>
            <a:ext uri="{FF2B5EF4-FFF2-40B4-BE49-F238E27FC236}">
              <a16:creationId xmlns:a16="http://schemas.microsoft.com/office/drawing/2014/main" id="{8C76AD60-940F-4C2B-BC93-21E471A88432}"/>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832" name="Text Box 695">
          <a:extLst>
            <a:ext uri="{FF2B5EF4-FFF2-40B4-BE49-F238E27FC236}">
              <a16:creationId xmlns:a16="http://schemas.microsoft.com/office/drawing/2014/main" id="{203D1047-FCE2-40E3-B6D5-2BA08D8D047B}"/>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5"/>
    <xdr:sp macro="" textlink="">
      <xdr:nvSpPr>
        <xdr:cNvPr id="9833" name="Text Box 696">
          <a:extLst>
            <a:ext uri="{FF2B5EF4-FFF2-40B4-BE49-F238E27FC236}">
              <a16:creationId xmlns:a16="http://schemas.microsoft.com/office/drawing/2014/main" id="{D84A97DD-1A30-4B5F-87D9-FFEBB282F163}"/>
            </a:ext>
          </a:extLst>
        </xdr:cNvPr>
        <xdr:cNvSpPr txBox="1">
          <a:spLocks noChangeArrowheads="1"/>
        </xdr:cNvSpPr>
      </xdr:nvSpPr>
      <xdr:spPr bwMode="auto">
        <a:xfrm>
          <a:off x="1076325" y="8448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834" name="Text Box 697">
          <a:extLst>
            <a:ext uri="{FF2B5EF4-FFF2-40B4-BE49-F238E27FC236}">
              <a16:creationId xmlns:a16="http://schemas.microsoft.com/office/drawing/2014/main" id="{8AC6D6D2-39AF-49EA-9558-F4F236431CBD}"/>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835" name="Text Box 698">
          <a:extLst>
            <a:ext uri="{FF2B5EF4-FFF2-40B4-BE49-F238E27FC236}">
              <a16:creationId xmlns:a16="http://schemas.microsoft.com/office/drawing/2014/main" id="{A6BF54A7-D592-47E9-A927-44AA4AFB780B}"/>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5"/>
    <xdr:sp macro="" textlink="">
      <xdr:nvSpPr>
        <xdr:cNvPr id="9836" name="Text Box 699">
          <a:extLst>
            <a:ext uri="{FF2B5EF4-FFF2-40B4-BE49-F238E27FC236}">
              <a16:creationId xmlns:a16="http://schemas.microsoft.com/office/drawing/2014/main" id="{4715C366-1DD0-48F5-ADA8-5C2FF9554B01}"/>
            </a:ext>
          </a:extLst>
        </xdr:cNvPr>
        <xdr:cNvSpPr txBox="1">
          <a:spLocks noChangeArrowheads="1"/>
        </xdr:cNvSpPr>
      </xdr:nvSpPr>
      <xdr:spPr bwMode="auto">
        <a:xfrm>
          <a:off x="1076325" y="8448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6"/>
    <xdr:sp macro="" textlink="">
      <xdr:nvSpPr>
        <xdr:cNvPr id="9837" name="Text Box 700">
          <a:extLst>
            <a:ext uri="{FF2B5EF4-FFF2-40B4-BE49-F238E27FC236}">
              <a16:creationId xmlns:a16="http://schemas.microsoft.com/office/drawing/2014/main" id="{B3650C81-2245-4977-A9BC-63A282C914D1}"/>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838" name="Text Box 701">
          <a:extLst>
            <a:ext uri="{FF2B5EF4-FFF2-40B4-BE49-F238E27FC236}">
              <a16:creationId xmlns:a16="http://schemas.microsoft.com/office/drawing/2014/main" id="{107BBCBC-D02C-417B-B1C2-12F821CFF001}"/>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839" name="Text Box 702">
          <a:extLst>
            <a:ext uri="{FF2B5EF4-FFF2-40B4-BE49-F238E27FC236}">
              <a16:creationId xmlns:a16="http://schemas.microsoft.com/office/drawing/2014/main" id="{89DF9791-3219-42D5-938A-57F2B50FB397}"/>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6"/>
    <xdr:sp macro="" textlink="">
      <xdr:nvSpPr>
        <xdr:cNvPr id="9840" name="Text Box 703">
          <a:extLst>
            <a:ext uri="{FF2B5EF4-FFF2-40B4-BE49-F238E27FC236}">
              <a16:creationId xmlns:a16="http://schemas.microsoft.com/office/drawing/2014/main" id="{DDB583E2-01E1-408C-8F99-DA84606C201F}"/>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841" name="Text Box 704">
          <a:extLst>
            <a:ext uri="{FF2B5EF4-FFF2-40B4-BE49-F238E27FC236}">
              <a16:creationId xmlns:a16="http://schemas.microsoft.com/office/drawing/2014/main" id="{68C48811-051C-4DB7-BB20-01F2624A7B68}"/>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842" name="Text Box 705">
          <a:extLst>
            <a:ext uri="{FF2B5EF4-FFF2-40B4-BE49-F238E27FC236}">
              <a16:creationId xmlns:a16="http://schemas.microsoft.com/office/drawing/2014/main" id="{6D00C17C-F69E-4903-8E12-DA96454C88B1}"/>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6"/>
    <xdr:sp macro="" textlink="">
      <xdr:nvSpPr>
        <xdr:cNvPr id="9843" name="Text Box 706">
          <a:extLst>
            <a:ext uri="{FF2B5EF4-FFF2-40B4-BE49-F238E27FC236}">
              <a16:creationId xmlns:a16="http://schemas.microsoft.com/office/drawing/2014/main" id="{7E33118C-AFD3-4613-8B12-13AD75F17313}"/>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6"/>
    <xdr:sp macro="" textlink="">
      <xdr:nvSpPr>
        <xdr:cNvPr id="9844" name="Text Box 707">
          <a:extLst>
            <a:ext uri="{FF2B5EF4-FFF2-40B4-BE49-F238E27FC236}">
              <a16:creationId xmlns:a16="http://schemas.microsoft.com/office/drawing/2014/main" id="{B7CBDEE9-B695-40D0-9F31-303AE2C7A5C4}"/>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845" name="Text Box 708">
          <a:extLst>
            <a:ext uri="{FF2B5EF4-FFF2-40B4-BE49-F238E27FC236}">
              <a16:creationId xmlns:a16="http://schemas.microsoft.com/office/drawing/2014/main" id="{4317C843-2F6B-4B0D-9D3B-C631473CE106}"/>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846" name="Text Box 709">
          <a:extLst>
            <a:ext uri="{FF2B5EF4-FFF2-40B4-BE49-F238E27FC236}">
              <a16:creationId xmlns:a16="http://schemas.microsoft.com/office/drawing/2014/main" id="{6BC6B257-C256-4C65-9AE6-64F5E0367E25}"/>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6"/>
    <xdr:sp macro="" textlink="">
      <xdr:nvSpPr>
        <xdr:cNvPr id="9847" name="Text Box 710">
          <a:extLst>
            <a:ext uri="{FF2B5EF4-FFF2-40B4-BE49-F238E27FC236}">
              <a16:creationId xmlns:a16="http://schemas.microsoft.com/office/drawing/2014/main" id="{2DF7AC17-8DE8-4BBF-A4E9-C02CA5059EEE}"/>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848" name="Text Box 711">
          <a:extLst>
            <a:ext uri="{FF2B5EF4-FFF2-40B4-BE49-F238E27FC236}">
              <a16:creationId xmlns:a16="http://schemas.microsoft.com/office/drawing/2014/main" id="{E46ED2DE-B982-479F-B1F5-D67293E59F5B}"/>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849" name="Text Box 712">
          <a:extLst>
            <a:ext uri="{FF2B5EF4-FFF2-40B4-BE49-F238E27FC236}">
              <a16:creationId xmlns:a16="http://schemas.microsoft.com/office/drawing/2014/main" id="{8E1647BF-7438-4BFA-97B8-93CDFFE33A3F}"/>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6"/>
    <xdr:sp macro="" textlink="">
      <xdr:nvSpPr>
        <xdr:cNvPr id="9850" name="Text Box 713">
          <a:extLst>
            <a:ext uri="{FF2B5EF4-FFF2-40B4-BE49-F238E27FC236}">
              <a16:creationId xmlns:a16="http://schemas.microsoft.com/office/drawing/2014/main" id="{A6C1B1AC-8E0E-49CD-84B0-CB03BEA1B75C}"/>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851" name="Text Box 714">
          <a:extLst>
            <a:ext uri="{FF2B5EF4-FFF2-40B4-BE49-F238E27FC236}">
              <a16:creationId xmlns:a16="http://schemas.microsoft.com/office/drawing/2014/main" id="{FA8512F5-5397-4852-AB27-050A7F270668}"/>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852" name="Text Box 715">
          <a:extLst>
            <a:ext uri="{FF2B5EF4-FFF2-40B4-BE49-F238E27FC236}">
              <a16:creationId xmlns:a16="http://schemas.microsoft.com/office/drawing/2014/main" id="{4C9C3D00-6B14-40AD-83D5-A1AB393924A4}"/>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6"/>
    <xdr:sp macro="" textlink="">
      <xdr:nvSpPr>
        <xdr:cNvPr id="9853" name="Text Box 716">
          <a:extLst>
            <a:ext uri="{FF2B5EF4-FFF2-40B4-BE49-F238E27FC236}">
              <a16:creationId xmlns:a16="http://schemas.microsoft.com/office/drawing/2014/main" id="{B7182309-22E1-41BD-95A9-C12364132B6A}"/>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4"/>
    <xdr:sp macro="" textlink="">
      <xdr:nvSpPr>
        <xdr:cNvPr id="9854" name="Text Box 717">
          <a:extLst>
            <a:ext uri="{FF2B5EF4-FFF2-40B4-BE49-F238E27FC236}">
              <a16:creationId xmlns:a16="http://schemas.microsoft.com/office/drawing/2014/main" id="{736E52E2-9F4B-4AFA-8721-EBD96B5EB5F2}"/>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855" name="Text Box 718">
          <a:extLst>
            <a:ext uri="{FF2B5EF4-FFF2-40B4-BE49-F238E27FC236}">
              <a16:creationId xmlns:a16="http://schemas.microsoft.com/office/drawing/2014/main" id="{A95B687B-5222-4A3D-9BF8-CC307B422E17}"/>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856" name="Text Box 719">
          <a:extLst>
            <a:ext uri="{FF2B5EF4-FFF2-40B4-BE49-F238E27FC236}">
              <a16:creationId xmlns:a16="http://schemas.microsoft.com/office/drawing/2014/main" id="{A5708001-6B0B-4741-BAFD-D6D46B648632}"/>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4"/>
    <xdr:sp macro="" textlink="">
      <xdr:nvSpPr>
        <xdr:cNvPr id="9857" name="Text Box 720">
          <a:extLst>
            <a:ext uri="{FF2B5EF4-FFF2-40B4-BE49-F238E27FC236}">
              <a16:creationId xmlns:a16="http://schemas.microsoft.com/office/drawing/2014/main" id="{9D024C20-C127-4F6C-AA0C-CC8727659517}"/>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858" name="Text Box 721">
          <a:extLst>
            <a:ext uri="{FF2B5EF4-FFF2-40B4-BE49-F238E27FC236}">
              <a16:creationId xmlns:a16="http://schemas.microsoft.com/office/drawing/2014/main" id="{120FA4E6-D510-43DD-B3F6-79B6811AF9AC}"/>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859" name="Text Box 722">
          <a:extLst>
            <a:ext uri="{FF2B5EF4-FFF2-40B4-BE49-F238E27FC236}">
              <a16:creationId xmlns:a16="http://schemas.microsoft.com/office/drawing/2014/main" id="{0F6F0A0E-3886-44C1-B461-0D41741884AD}"/>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4"/>
    <xdr:sp macro="" textlink="">
      <xdr:nvSpPr>
        <xdr:cNvPr id="9860" name="Text Box 723">
          <a:extLst>
            <a:ext uri="{FF2B5EF4-FFF2-40B4-BE49-F238E27FC236}">
              <a16:creationId xmlns:a16="http://schemas.microsoft.com/office/drawing/2014/main" id="{EE993736-324D-49D4-A5A4-F80313620DFA}"/>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4"/>
    <xdr:sp macro="" textlink="">
      <xdr:nvSpPr>
        <xdr:cNvPr id="9861" name="Text Box 724">
          <a:extLst>
            <a:ext uri="{FF2B5EF4-FFF2-40B4-BE49-F238E27FC236}">
              <a16:creationId xmlns:a16="http://schemas.microsoft.com/office/drawing/2014/main" id="{24E6CE82-55FF-4E78-9D79-EA09E54357A6}"/>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862" name="Text Box 725">
          <a:extLst>
            <a:ext uri="{FF2B5EF4-FFF2-40B4-BE49-F238E27FC236}">
              <a16:creationId xmlns:a16="http://schemas.microsoft.com/office/drawing/2014/main" id="{B3E5E6B5-50BE-4B81-8DF0-DC840ECEE4A7}"/>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863" name="Text Box 726">
          <a:extLst>
            <a:ext uri="{FF2B5EF4-FFF2-40B4-BE49-F238E27FC236}">
              <a16:creationId xmlns:a16="http://schemas.microsoft.com/office/drawing/2014/main" id="{C4C2B519-BA51-4CD2-87EF-ECB312EE37DF}"/>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4"/>
    <xdr:sp macro="" textlink="">
      <xdr:nvSpPr>
        <xdr:cNvPr id="9864" name="Text Box 727">
          <a:extLst>
            <a:ext uri="{FF2B5EF4-FFF2-40B4-BE49-F238E27FC236}">
              <a16:creationId xmlns:a16="http://schemas.microsoft.com/office/drawing/2014/main" id="{54F35FB7-A256-4804-A323-9B2424337540}"/>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865" name="Text Box 728">
          <a:extLst>
            <a:ext uri="{FF2B5EF4-FFF2-40B4-BE49-F238E27FC236}">
              <a16:creationId xmlns:a16="http://schemas.microsoft.com/office/drawing/2014/main" id="{13FDE5DA-8EB1-4CD9-A696-3D35A7B33112}"/>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866" name="Text Box 729">
          <a:extLst>
            <a:ext uri="{FF2B5EF4-FFF2-40B4-BE49-F238E27FC236}">
              <a16:creationId xmlns:a16="http://schemas.microsoft.com/office/drawing/2014/main" id="{3ACA072A-7CF0-4691-8F12-98970F8D08CC}"/>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4"/>
    <xdr:sp macro="" textlink="">
      <xdr:nvSpPr>
        <xdr:cNvPr id="9867" name="Text Box 730">
          <a:extLst>
            <a:ext uri="{FF2B5EF4-FFF2-40B4-BE49-F238E27FC236}">
              <a16:creationId xmlns:a16="http://schemas.microsoft.com/office/drawing/2014/main" id="{EC6BFFCE-C550-4F5E-9BC4-53D92B215A01}"/>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868" name="Text Box 731">
          <a:extLst>
            <a:ext uri="{FF2B5EF4-FFF2-40B4-BE49-F238E27FC236}">
              <a16:creationId xmlns:a16="http://schemas.microsoft.com/office/drawing/2014/main" id="{FA3CADF6-C928-40F1-83D5-78B1DC425057}"/>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869" name="Text Box 732">
          <a:extLst>
            <a:ext uri="{FF2B5EF4-FFF2-40B4-BE49-F238E27FC236}">
              <a16:creationId xmlns:a16="http://schemas.microsoft.com/office/drawing/2014/main" id="{AFA85855-03E2-4880-B7EA-5FD04812188F}"/>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4"/>
    <xdr:sp macro="" textlink="">
      <xdr:nvSpPr>
        <xdr:cNvPr id="9870" name="Text Box 733">
          <a:extLst>
            <a:ext uri="{FF2B5EF4-FFF2-40B4-BE49-F238E27FC236}">
              <a16:creationId xmlns:a16="http://schemas.microsoft.com/office/drawing/2014/main" id="{ABBF1738-7264-4BD8-9957-78606F5717A5}"/>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5"/>
    <xdr:sp macro="" textlink="">
      <xdr:nvSpPr>
        <xdr:cNvPr id="9871" name="Text Box 734">
          <a:extLst>
            <a:ext uri="{FF2B5EF4-FFF2-40B4-BE49-F238E27FC236}">
              <a16:creationId xmlns:a16="http://schemas.microsoft.com/office/drawing/2014/main" id="{0FFA7F70-F912-4CEF-9676-B79B0D3C7CC0}"/>
            </a:ext>
          </a:extLst>
        </xdr:cNvPr>
        <xdr:cNvSpPr txBox="1">
          <a:spLocks noChangeArrowheads="1"/>
        </xdr:cNvSpPr>
      </xdr:nvSpPr>
      <xdr:spPr bwMode="auto">
        <a:xfrm>
          <a:off x="1076325" y="8448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872" name="Text Box 735">
          <a:extLst>
            <a:ext uri="{FF2B5EF4-FFF2-40B4-BE49-F238E27FC236}">
              <a16:creationId xmlns:a16="http://schemas.microsoft.com/office/drawing/2014/main" id="{CF707F52-9F96-4A7B-9091-949BE8E0B516}"/>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873" name="Text Box 736">
          <a:extLst>
            <a:ext uri="{FF2B5EF4-FFF2-40B4-BE49-F238E27FC236}">
              <a16:creationId xmlns:a16="http://schemas.microsoft.com/office/drawing/2014/main" id="{D9C216DE-E8D7-4440-B674-6065B6FF7CC2}"/>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5"/>
    <xdr:sp macro="" textlink="">
      <xdr:nvSpPr>
        <xdr:cNvPr id="9874" name="Text Box 737">
          <a:extLst>
            <a:ext uri="{FF2B5EF4-FFF2-40B4-BE49-F238E27FC236}">
              <a16:creationId xmlns:a16="http://schemas.microsoft.com/office/drawing/2014/main" id="{3714FBB0-BE17-4181-97B7-1113D50E352F}"/>
            </a:ext>
          </a:extLst>
        </xdr:cNvPr>
        <xdr:cNvSpPr txBox="1">
          <a:spLocks noChangeArrowheads="1"/>
        </xdr:cNvSpPr>
      </xdr:nvSpPr>
      <xdr:spPr bwMode="auto">
        <a:xfrm>
          <a:off x="1076325" y="8448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875" name="Text Box 738">
          <a:extLst>
            <a:ext uri="{FF2B5EF4-FFF2-40B4-BE49-F238E27FC236}">
              <a16:creationId xmlns:a16="http://schemas.microsoft.com/office/drawing/2014/main" id="{4E88A0C5-0A17-4C28-9678-7000A2E90530}"/>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876" name="Text Box 739">
          <a:extLst>
            <a:ext uri="{FF2B5EF4-FFF2-40B4-BE49-F238E27FC236}">
              <a16:creationId xmlns:a16="http://schemas.microsoft.com/office/drawing/2014/main" id="{5E2FAE93-AD0D-48CB-9D08-C13241729CC8}"/>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5"/>
    <xdr:sp macro="" textlink="">
      <xdr:nvSpPr>
        <xdr:cNvPr id="9877" name="Text Box 740">
          <a:extLst>
            <a:ext uri="{FF2B5EF4-FFF2-40B4-BE49-F238E27FC236}">
              <a16:creationId xmlns:a16="http://schemas.microsoft.com/office/drawing/2014/main" id="{0352AF93-2E7B-464A-A305-7364663BF33E}"/>
            </a:ext>
          </a:extLst>
        </xdr:cNvPr>
        <xdr:cNvSpPr txBox="1">
          <a:spLocks noChangeArrowheads="1"/>
        </xdr:cNvSpPr>
      </xdr:nvSpPr>
      <xdr:spPr bwMode="auto">
        <a:xfrm>
          <a:off x="1076325" y="8448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5"/>
    <xdr:sp macro="" textlink="">
      <xdr:nvSpPr>
        <xdr:cNvPr id="9878" name="Text Box 741">
          <a:extLst>
            <a:ext uri="{FF2B5EF4-FFF2-40B4-BE49-F238E27FC236}">
              <a16:creationId xmlns:a16="http://schemas.microsoft.com/office/drawing/2014/main" id="{95194A3E-73EE-4E8A-B887-35D814BC609F}"/>
            </a:ext>
          </a:extLst>
        </xdr:cNvPr>
        <xdr:cNvSpPr txBox="1">
          <a:spLocks noChangeArrowheads="1"/>
        </xdr:cNvSpPr>
      </xdr:nvSpPr>
      <xdr:spPr bwMode="auto">
        <a:xfrm>
          <a:off x="1076325" y="8448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879" name="Text Box 742">
          <a:extLst>
            <a:ext uri="{FF2B5EF4-FFF2-40B4-BE49-F238E27FC236}">
              <a16:creationId xmlns:a16="http://schemas.microsoft.com/office/drawing/2014/main" id="{A51904D6-9C70-421A-9C1A-A89ABDAFE237}"/>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880" name="Text Box 743">
          <a:extLst>
            <a:ext uri="{FF2B5EF4-FFF2-40B4-BE49-F238E27FC236}">
              <a16:creationId xmlns:a16="http://schemas.microsoft.com/office/drawing/2014/main" id="{454155F2-6BD1-4B0E-8A45-730E80160D11}"/>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5"/>
    <xdr:sp macro="" textlink="">
      <xdr:nvSpPr>
        <xdr:cNvPr id="9881" name="Text Box 744">
          <a:extLst>
            <a:ext uri="{FF2B5EF4-FFF2-40B4-BE49-F238E27FC236}">
              <a16:creationId xmlns:a16="http://schemas.microsoft.com/office/drawing/2014/main" id="{13ABC12D-B1A2-4314-B407-1205FB08A102}"/>
            </a:ext>
          </a:extLst>
        </xdr:cNvPr>
        <xdr:cNvSpPr txBox="1">
          <a:spLocks noChangeArrowheads="1"/>
        </xdr:cNvSpPr>
      </xdr:nvSpPr>
      <xdr:spPr bwMode="auto">
        <a:xfrm>
          <a:off x="1076325" y="8448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882" name="Text Box 745">
          <a:extLst>
            <a:ext uri="{FF2B5EF4-FFF2-40B4-BE49-F238E27FC236}">
              <a16:creationId xmlns:a16="http://schemas.microsoft.com/office/drawing/2014/main" id="{BCE38819-371F-48FD-8B4C-DACADF440B7F}"/>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883" name="Text Box 746">
          <a:extLst>
            <a:ext uri="{FF2B5EF4-FFF2-40B4-BE49-F238E27FC236}">
              <a16:creationId xmlns:a16="http://schemas.microsoft.com/office/drawing/2014/main" id="{935034BE-3B48-4188-A966-617666A322B6}"/>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5"/>
    <xdr:sp macro="" textlink="">
      <xdr:nvSpPr>
        <xdr:cNvPr id="9884" name="Text Box 747">
          <a:extLst>
            <a:ext uri="{FF2B5EF4-FFF2-40B4-BE49-F238E27FC236}">
              <a16:creationId xmlns:a16="http://schemas.microsoft.com/office/drawing/2014/main" id="{ECB3E1AB-3C78-45DE-839B-86F8759BD5F9}"/>
            </a:ext>
          </a:extLst>
        </xdr:cNvPr>
        <xdr:cNvSpPr txBox="1">
          <a:spLocks noChangeArrowheads="1"/>
        </xdr:cNvSpPr>
      </xdr:nvSpPr>
      <xdr:spPr bwMode="auto">
        <a:xfrm>
          <a:off x="1076325" y="8448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885" name="Text Box 748">
          <a:extLst>
            <a:ext uri="{FF2B5EF4-FFF2-40B4-BE49-F238E27FC236}">
              <a16:creationId xmlns:a16="http://schemas.microsoft.com/office/drawing/2014/main" id="{94FAAA72-A69F-4166-A041-7D129A17936C}"/>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886" name="Text Box 749">
          <a:extLst>
            <a:ext uri="{FF2B5EF4-FFF2-40B4-BE49-F238E27FC236}">
              <a16:creationId xmlns:a16="http://schemas.microsoft.com/office/drawing/2014/main" id="{B8801BE5-3199-44D8-8531-D8717F2C1955}"/>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5"/>
    <xdr:sp macro="" textlink="">
      <xdr:nvSpPr>
        <xdr:cNvPr id="9887" name="Text Box 750">
          <a:extLst>
            <a:ext uri="{FF2B5EF4-FFF2-40B4-BE49-F238E27FC236}">
              <a16:creationId xmlns:a16="http://schemas.microsoft.com/office/drawing/2014/main" id="{7E6525F5-52CF-4FB3-8760-F5CD66E6FB25}"/>
            </a:ext>
          </a:extLst>
        </xdr:cNvPr>
        <xdr:cNvSpPr txBox="1">
          <a:spLocks noChangeArrowheads="1"/>
        </xdr:cNvSpPr>
      </xdr:nvSpPr>
      <xdr:spPr bwMode="auto">
        <a:xfrm>
          <a:off x="1076325" y="8448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888" name="Text Box 751">
          <a:extLst>
            <a:ext uri="{FF2B5EF4-FFF2-40B4-BE49-F238E27FC236}">
              <a16:creationId xmlns:a16="http://schemas.microsoft.com/office/drawing/2014/main" id="{F6F6CC1E-C538-461E-A7B2-DB7BF00461BF}"/>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889" name="Text Box 752">
          <a:extLst>
            <a:ext uri="{FF2B5EF4-FFF2-40B4-BE49-F238E27FC236}">
              <a16:creationId xmlns:a16="http://schemas.microsoft.com/office/drawing/2014/main" id="{E4A83185-CCCD-4EDE-9556-B0D73B8D7E66}"/>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4"/>
    <xdr:sp macro="" textlink="">
      <xdr:nvSpPr>
        <xdr:cNvPr id="9890" name="Text Box 753">
          <a:extLst>
            <a:ext uri="{FF2B5EF4-FFF2-40B4-BE49-F238E27FC236}">
              <a16:creationId xmlns:a16="http://schemas.microsoft.com/office/drawing/2014/main" id="{7AF4A2FF-1568-4BBC-842F-52B6E3B70EC0}"/>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891" name="Text Box 754">
          <a:extLst>
            <a:ext uri="{FF2B5EF4-FFF2-40B4-BE49-F238E27FC236}">
              <a16:creationId xmlns:a16="http://schemas.microsoft.com/office/drawing/2014/main" id="{84C09AF2-DD47-4679-A3BE-FCB5A270F4A4}"/>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892" name="Text Box 755">
          <a:extLst>
            <a:ext uri="{FF2B5EF4-FFF2-40B4-BE49-F238E27FC236}">
              <a16:creationId xmlns:a16="http://schemas.microsoft.com/office/drawing/2014/main" id="{CD94CC57-A7D6-48A2-A1A7-03B2E657FB87}"/>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4"/>
    <xdr:sp macro="" textlink="">
      <xdr:nvSpPr>
        <xdr:cNvPr id="9893" name="Text Box 756">
          <a:extLst>
            <a:ext uri="{FF2B5EF4-FFF2-40B4-BE49-F238E27FC236}">
              <a16:creationId xmlns:a16="http://schemas.microsoft.com/office/drawing/2014/main" id="{44335AFF-AE59-4A76-9478-B60651A5A334}"/>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894" name="Text Box 757">
          <a:extLst>
            <a:ext uri="{FF2B5EF4-FFF2-40B4-BE49-F238E27FC236}">
              <a16:creationId xmlns:a16="http://schemas.microsoft.com/office/drawing/2014/main" id="{7744CAAF-45AE-46DD-B836-6E99A4F85F2F}"/>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895" name="Text Box 758">
          <a:extLst>
            <a:ext uri="{FF2B5EF4-FFF2-40B4-BE49-F238E27FC236}">
              <a16:creationId xmlns:a16="http://schemas.microsoft.com/office/drawing/2014/main" id="{FA26CB49-CB61-4554-AC47-B96DC56C16B9}"/>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4"/>
    <xdr:sp macro="" textlink="">
      <xdr:nvSpPr>
        <xdr:cNvPr id="9896" name="Text Box 759">
          <a:extLst>
            <a:ext uri="{FF2B5EF4-FFF2-40B4-BE49-F238E27FC236}">
              <a16:creationId xmlns:a16="http://schemas.microsoft.com/office/drawing/2014/main" id="{CA5B8E58-C99E-4129-8450-C48114494DA8}"/>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4"/>
    <xdr:sp macro="" textlink="">
      <xdr:nvSpPr>
        <xdr:cNvPr id="9897" name="Text Box 760">
          <a:extLst>
            <a:ext uri="{FF2B5EF4-FFF2-40B4-BE49-F238E27FC236}">
              <a16:creationId xmlns:a16="http://schemas.microsoft.com/office/drawing/2014/main" id="{A65EBC4C-C126-4390-A7F3-FBBDBB2A44C7}"/>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898" name="Text Box 761">
          <a:extLst>
            <a:ext uri="{FF2B5EF4-FFF2-40B4-BE49-F238E27FC236}">
              <a16:creationId xmlns:a16="http://schemas.microsoft.com/office/drawing/2014/main" id="{1EA644BD-6DDC-4273-9592-9B8ED141D39D}"/>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899" name="Text Box 762">
          <a:extLst>
            <a:ext uri="{FF2B5EF4-FFF2-40B4-BE49-F238E27FC236}">
              <a16:creationId xmlns:a16="http://schemas.microsoft.com/office/drawing/2014/main" id="{6FDD6C7B-1D65-4CB9-B090-3D0EBC2B7A73}"/>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4"/>
    <xdr:sp macro="" textlink="">
      <xdr:nvSpPr>
        <xdr:cNvPr id="9900" name="Text Box 763">
          <a:extLst>
            <a:ext uri="{FF2B5EF4-FFF2-40B4-BE49-F238E27FC236}">
              <a16:creationId xmlns:a16="http://schemas.microsoft.com/office/drawing/2014/main" id="{49B2B24F-E99C-4E99-B6B6-33B48F6A0EB6}"/>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901" name="Text Box 764">
          <a:extLst>
            <a:ext uri="{FF2B5EF4-FFF2-40B4-BE49-F238E27FC236}">
              <a16:creationId xmlns:a16="http://schemas.microsoft.com/office/drawing/2014/main" id="{64F167A5-15CF-4A5D-AA4D-23581F00A6CD}"/>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902" name="Text Box 765">
          <a:extLst>
            <a:ext uri="{FF2B5EF4-FFF2-40B4-BE49-F238E27FC236}">
              <a16:creationId xmlns:a16="http://schemas.microsoft.com/office/drawing/2014/main" id="{9BA1ACD0-C300-4EF3-AA8E-BBC7915A0B01}"/>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4"/>
    <xdr:sp macro="" textlink="">
      <xdr:nvSpPr>
        <xdr:cNvPr id="9903" name="Text Box 766">
          <a:extLst>
            <a:ext uri="{FF2B5EF4-FFF2-40B4-BE49-F238E27FC236}">
              <a16:creationId xmlns:a16="http://schemas.microsoft.com/office/drawing/2014/main" id="{DBA853D0-6BF6-476A-B237-D4E8756A1BE9}"/>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904" name="Text Box 767">
          <a:extLst>
            <a:ext uri="{FF2B5EF4-FFF2-40B4-BE49-F238E27FC236}">
              <a16:creationId xmlns:a16="http://schemas.microsoft.com/office/drawing/2014/main" id="{5FF65AD1-4BBF-4117-A6D0-A85A32720CBE}"/>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905" name="Text Box 768">
          <a:extLst>
            <a:ext uri="{FF2B5EF4-FFF2-40B4-BE49-F238E27FC236}">
              <a16:creationId xmlns:a16="http://schemas.microsoft.com/office/drawing/2014/main" id="{35EA6DEA-D825-4614-A941-C8A1790F64EA}"/>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4"/>
    <xdr:sp macro="" textlink="">
      <xdr:nvSpPr>
        <xdr:cNvPr id="9906" name="Text Box 769">
          <a:extLst>
            <a:ext uri="{FF2B5EF4-FFF2-40B4-BE49-F238E27FC236}">
              <a16:creationId xmlns:a16="http://schemas.microsoft.com/office/drawing/2014/main" id="{77E1E0B9-ADA9-4C4E-A536-C3D7EB6E2E17}"/>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907" name="Text Box 770">
          <a:extLst>
            <a:ext uri="{FF2B5EF4-FFF2-40B4-BE49-F238E27FC236}">
              <a16:creationId xmlns:a16="http://schemas.microsoft.com/office/drawing/2014/main" id="{304E6E2F-CBD4-4CAB-9734-30E0CCC67FAE}"/>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908" name="Text Box 771">
          <a:extLst>
            <a:ext uri="{FF2B5EF4-FFF2-40B4-BE49-F238E27FC236}">
              <a16:creationId xmlns:a16="http://schemas.microsoft.com/office/drawing/2014/main" id="{DBE1883A-BF39-4362-A6FE-B4291781F2E4}"/>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5"/>
    <xdr:sp macro="" textlink="">
      <xdr:nvSpPr>
        <xdr:cNvPr id="9909" name="Text Box 772">
          <a:extLst>
            <a:ext uri="{FF2B5EF4-FFF2-40B4-BE49-F238E27FC236}">
              <a16:creationId xmlns:a16="http://schemas.microsoft.com/office/drawing/2014/main" id="{C2E6CB26-44FC-42B1-8473-D84AD5157DF8}"/>
            </a:ext>
          </a:extLst>
        </xdr:cNvPr>
        <xdr:cNvSpPr txBox="1">
          <a:spLocks noChangeArrowheads="1"/>
        </xdr:cNvSpPr>
      </xdr:nvSpPr>
      <xdr:spPr bwMode="auto">
        <a:xfrm>
          <a:off x="1076325" y="8448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910" name="Text Box 773">
          <a:extLst>
            <a:ext uri="{FF2B5EF4-FFF2-40B4-BE49-F238E27FC236}">
              <a16:creationId xmlns:a16="http://schemas.microsoft.com/office/drawing/2014/main" id="{2D32EF4D-FF9E-4797-A80B-2CDDB8D6856A}"/>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911" name="Text Box 774">
          <a:extLst>
            <a:ext uri="{FF2B5EF4-FFF2-40B4-BE49-F238E27FC236}">
              <a16:creationId xmlns:a16="http://schemas.microsoft.com/office/drawing/2014/main" id="{8809B920-2657-4DA3-AD3F-3DE84CFD1FA8}"/>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5"/>
    <xdr:sp macro="" textlink="">
      <xdr:nvSpPr>
        <xdr:cNvPr id="9912" name="Text Box 775">
          <a:extLst>
            <a:ext uri="{FF2B5EF4-FFF2-40B4-BE49-F238E27FC236}">
              <a16:creationId xmlns:a16="http://schemas.microsoft.com/office/drawing/2014/main" id="{F6D40ED4-03BB-40B9-A974-C8ED7473BB33}"/>
            </a:ext>
          </a:extLst>
        </xdr:cNvPr>
        <xdr:cNvSpPr txBox="1">
          <a:spLocks noChangeArrowheads="1"/>
        </xdr:cNvSpPr>
      </xdr:nvSpPr>
      <xdr:spPr bwMode="auto">
        <a:xfrm>
          <a:off x="1076325" y="8448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913" name="Text Box 776">
          <a:extLst>
            <a:ext uri="{FF2B5EF4-FFF2-40B4-BE49-F238E27FC236}">
              <a16:creationId xmlns:a16="http://schemas.microsoft.com/office/drawing/2014/main" id="{C6C237B7-4C32-451E-9503-B52ACD254563}"/>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914" name="Text Box 777">
          <a:extLst>
            <a:ext uri="{FF2B5EF4-FFF2-40B4-BE49-F238E27FC236}">
              <a16:creationId xmlns:a16="http://schemas.microsoft.com/office/drawing/2014/main" id="{D8CE10CC-4D98-4471-9AF7-74CAB43BF407}"/>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5"/>
    <xdr:sp macro="" textlink="">
      <xdr:nvSpPr>
        <xdr:cNvPr id="9915" name="Text Box 778">
          <a:extLst>
            <a:ext uri="{FF2B5EF4-FFF2-40B4-BE49-F238E27FC236}">
              <a16:creationId xmlns:a16="http://schemas.microsoft.com/office/drawing/2014/main" id="{BB70943D-C0EE-4F41-8893-9F30313EC6CD}"/>
            </a:ext>
          </a:extLst>
        </xdr:cNvPr>
        <xdr:cNvSpPr txBox="1">
          <a:spLocks noChangeArrowheads="1"/>
        </xdr:cNvSpPr>
      </xdr:nvSpPr>
      <xdr:spPr bwMode="auto">
        <a:xfrm>
          <a:off x="1076325" y="8448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5"/>
    <xdr:sp macro="" textlink="">
      <xdr:nvSpPr>
        <xdr:cNvPr id="9916" name="Text Box 779">
          <a:extLst>
            <a:ext uri="{FF2B5EF4-FFF2-40B4-BE49-F238E27FC236}">
              <a16:creationId xmlns:a16="http://schemas.microsoft.com/office/drawing/2014/main" id="{C7F0419B-EF63-4312-82EC-C796F870A356}"/>
            </a:ext>
          </a:extLst>
        </xdr:cNvPr>
        <xdr:cNvSpPr txBox="1">
          <a:spLocks noChangeArrowheads="1"/>
        </xdr:cNvSpPr>
      </xdr:nvSpPr>
      <xdr:spPr bwMode="auto">
        <a:xfrm>
          <a:off x="1076325" y="8448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917" name="Text Box 780">
          <a:extLst>
            <a:ext uri="{FF2B5EF4-FFF2-40B4-BE49-F238E27FC236}">
              <a16:creationId xmlns:a16="http://schemas.microsoft.com/office/drawing/2014/main" id="{60E47030-FD21-4B28-9BE2-F4955268514D}"/>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918" name="Text Box 781">
          <a:extLst>
            <a:ext uri="{FF2B5EF4-FFF2-40B4-BE49-F238E27FC236}">
              <a16:creationId xmlns:a16="http://schemas.microsoft.com/office/drawing/2014/main" id="{0CDEE0A6-9D45-4CA3-B028-B8AF1AEAF4B6}"/>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5"/>
    <xdr:sp macro="" textlink="">
      <xdr:nvSpPr>
        <xdr:cNvPr id="9919" name="Text Box 782">
          <a:extLst>
            <a:ext uri="{FF2B5EF4-FFF2-40B4-BE49-F238E27FC236}">
              <a16:creationId xmlns:a16="http://schemas.microsoft.com/office/drawing/2014/main" id="{8075E473-3105-4214-92C1-C2271AA96EF8}"/>
            </a:ext>
          </a:extLst>
        </xdr:cNvPr>
        <xdr:cNvSpPr txBox="1">
          <a:spLocks noChangeArrowheads="1"/>
        </xdr:cNvSpPr>
      </xdr:nvSpPr>
      <xdr:spPr bwMode="auto">
        <a:xfrm>
          <a:off x="1076325" y="8448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920" name="Text Box 783">
          <a:extLst>
            <a:ext uri="{FF2B5EF4-FFF2-40B4-BE49-F238E27FC236}">
              <a16:creationId xmlns:a16="http://schemas.microsoft.com/office/drawing/2014/main" id="{778DFF43-FBC3-40B5-A8CA-CA73927AA8AD}"/>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921" name="Text Box 784">
          <a:extLst>
            <a:ext uri="{FF2B5EF4-FFF2-40B4-BE49-F238E27FC236}">
              <a16:creationId xmlns:a16="http://schemas.microsoft.com/office/drawing/2014/main" id="{B46C5997-0EC0-4D9E-AD44-68A9A17AF94C}"/>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5"/>
    <xdr:sp macro="" textlink="">
      <xdr:nvSpPr>
        <xdr:cNvPr id="9922" name="Text Box 785">
          <a:extLst>
            <a:ext uri="{FF2B5EF4-FFF2-40B4-BE49-F238E27FC236}">
              <a16:creationId xmlns:a16="http://schemas.microsoft.com/office/drawing/2014/main" id="{1A2C8404-6683-4363-9411-4DA99F7F4E29}"/>
            </a:ext>
          </a:extLst>
        </xdr:cNvPr>
        <xdr:cNvSpPr txBox="1">
          <a:spLocks noChangeArrowheads="1"/>
        </xdr:cNvSpPr>
      </xdr:nvSpPr>
      <xdr:spPr bwMode="auto">
        <a:xfrm>
          <a:off x="1076325" y="8448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923" name="Text Box 786">
          <a:extLst>
            <a:ext uri="{FF2B5EF4-FFF2-40B4-BE49-F238E27FC236}">
              <a16:creationId xmlns:a16="http://schemas.microsoft.com/office/drawing/2014/main" id="{AE4C7942-4560-41E2-A3E7-ADB9373D4A0D}"/>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924" name="Text Box 787">
          <a:extLst>
            <a:ext uri="{FF2B5EF4-FFF2-40B4-BE49-F238E27FC236}">
              <a16:creationId xmlns:a16="http://schemas.microsoft.com/office/drawing/2014/main" id="{F32594D8-90B6-4346-A6E0-FF316F1FB666}"/>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5"/>
    <xdr:sp macro="" textlink="">
      <xdr:nvSpPr>
        <xdr:cNvPr id="9925" name="Text Box 788">
          <a:extLst>
            <a:ext uri="{FF2B5EF4-FFF2-40B4-BE49-F238E27FC236}">
              <a16:creationId xmlns:a16="http://schemas.microsoft.com/office/drawing/2014/main" id="{3D9B6AF2-2AF9-4E7B-A5E9-CEFAA67D3FCF}"/>
            </a:ext>
          </a:extLst>
        </xdr:cNvPr>
        <xdr:cNvSpPr txBox="1">
          <a:spLocks noChangeArrowheads="1"/>
        </xdr:cNvSpPr>
      </xdr:nvSpPr>
      <xdr:spPr bwMode="auto">
        <a:xfrm>
          <a:off x="1076325" y="8448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926" name="Text Box 789">
          <a:extLst>
            <a:ext uri="{FF2B5EF4-FFF2-40B4-BE49-F238E27FC236}">
              <a16:creationId xmlns:a16="http://schemas.microsoft.com/office/drawing/2014/main" id="{04AA9B3B-A2F4-4E7B-BAF3-AB101B6635E3}"/>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927" name="Text Box 790">
          <a:extLst>
            <a:ext uri="{FF2B5EF4-FFF2-40B4-BE49-F238E27FC236}">
              <a16:creationId xmlns:a16="http://schemas.microsoft.com/office/drawing/2014/main" id="{1EE6FB0E-5EE6-491B-86E5-397BE134ADF7}"/>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5"/>
    <xdr:sp macro="" textlink="">
      <xdr:nvSpPr>
        <xdr:cNvPr id="9928" name="Text Box 791">
          <a:extLst>
            <a:ext uri="{FF2B5EF4-FFF2-40B4-BE49-F238E27FC236}">
              <a16:creationId xmlns:a16="http://schemas.microsoft.com/office/drawing/2014/main" id="{D605644B-14DB-4861-9BDC-5F59D06FC951}"/>
            </a:ext>
          </a:extLst>
        </xdr:cNvPr>
        <xdr:cNvSpPr txBox="1">
          <a:spLocks noChangeArrowheads="1"/>
        </xdr:cNvSpPr>
      </xdr:nvSpPr>
      <xdr:spPr bwMode="auto">
        <a:xfrm>
          <a:off x="1076325" y="8448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929" name="Text Box 792">
          <a:extLst>
            <a:ext uri="{FF2B5EF4-FFF2-40B4-BE49-F238E27FC236}">
              <a16:creationId xmlns:a16="http://schemas.microsoft.com/office/drawing/2014/main" id="{8F08E7F7-1782-4CB3-852C-703F338609AE}"/>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930" name="Text Box 793">
          <a:extLst>
            <a:ext uri="{FF2B5EF4-FFF2-40B4-BE49-F238E27FC236}">
              <a16:creationId xmlns:a16="http://schemas.microsoft.com/office/drawing/2014/main" id="{E1C78CE4-5BA9-4700-922A-CAFC0F5368CD}"/>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5"/>
    <xdr:sp macro="" textlink="">
      <xdr:nvSpPr>
        <xdr:cNvPr id="9931" name="Text Box 794">
          <a:extLst>
            <a:ext uri="{FF2B5EF4-FFF2-40B4-BE49-F238E27FC236}">
              <a16:creationId xmlns:a16="http://schemas.microsoft.com/office/drawing/2014/main" id="{4563FCCB-785A-43A6-B246-950D3B3D6C4F}"/>
            </a:ext>
          </a:extLst>
        </xdr:cNvPr>
        <xdr:cNvSpPr txBox="1">
          <a:spLocks noChangeArrowheads="1"/>
        </xdr:cNvSpPr>
      </xdr:nvSpPr>
      <xdr:spPr bwMode="auto">
        <a:xfrm>
          <a:off x="1076325" y="8448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932" name="Text Box 795">
          <a:extLst>
            <a:ext uri="{FF2B5EF4-FFF2-40B4-BE49-F238E27FC236}">
              <a16:creationId xmlns:a16="http://schemas.microsoft.com/office/drawing/2014/main" id="{79B6BE87-1FED-4575-A26A-AEDF6E448B32}"/>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933" name="Text Box 796">
          <a:extLst>
            <a:ext uri="{FF2B5EF4-FFF2-40B4-BE49-F238E27FC236}">
              <a16:creationId xmlns:a16="http://schemas.microsoft.com/office/drawing/2014/main" id="{0992896E-C374-40F7-9218-0EEECE5A71AE}"/>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5"/>
    <xdr:sp macro="" textlink="">
      <xdr:nvSpPr>
        <xdr:cNvPr id="9934" name="Text Box 797">
          <a:extLst>
            <a:ext uri="{FF2B5EF4-FFF2-40B4-BE49-F238E27FC236}">
              <a16:creationId xmlns:a16="http://schemas.microsoft.com/office/drawing/2014/main" id="{F267EFCD-049F-4AED-8741-9D756A285693}"/>
            </a:ext>
          </a:extLst>
        </xdr:cNvPr>
        <xdr:cNvSpPr txBox="1">
          <a:spLocks noChangeArrowheads="1"/>
        </xdr:cNvSpPr>
      </xdr:nvSpPr>
      <xdr:spPr bwMode="auto">
        <a:xfrm>
          <a:off x="1076325" y="8448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5"/>
    <xdr:sp macro="" textlink="">
      <xdr:nvSpPr>
        <xdr:cNvPr id="9935" name="Text Box 798">
          <a:extLst>
            <a:ext uri="{FF2B5EF4-FFF2-40B4-BE49-F238E27FC236}">
              <a16:creationId xmlns:a16="http://schemas.microsoft.com/office/drawing/2014/main" id="{C997DB79-34FD-4D9B-8BAC-4D6613C50A63}"/>
            </a:ext>
          </a:extLst>
        </xdr:cNvPr>
        <xdr:cNvSpPr txBox="1">
          <a:spLocks noChangeArrowheads="1"/>
        </xdr:cNvSpPr>
      </xdr:nvSpPr>
      <xdr:spPr bwMode="auto">
        <a:xfrm>
          <a:off x="1076325" y="8448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936" name="Text Box 799">
          <a:extLst>
            <a:ext uri="{FF2B5EF4-FFF2-40B4-BE49-F238E27FC236}">
              <a16:creationId xmlns:a16="http://schemas.microsoft.com/office/drawing/2014/main" id="{957D3019-A68A-4913-94B2-136842A2BCE2}"/>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937" name="Text Box 800">
          <a:extLst>
            <a:ext uri="{FF2B5EF4-FFF2-40B4-BE49-F238E27FC236}">
              <a16:creationId xmlns:a16="http://schemas.microsoft.com/office/drawing/2014/main" id="{537267A9-FB01-4315-8588-C70251EE0D65}"/>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5"/>
    <xdr:sp macro="" textlink="">
      <xdr:nvSpPr>
        <xdr:cNvPr id="9938" name="Text Box 801">
          <a:extLst>
            <a:ext uri="{FF2B5EF4-FFF2-40B4-BE49-F238E27FC236}">
              <a16:creationId xmlns:a16="http://schemas.microsoft.com/office/drawing/2014/main" id="{B39E318E-264D-47DF-9916-6CED0BF60E4F}"/>
            </a:ext>
          </a:extLst>
        </xdr:cNvPr>
        <xdr:cNvSpPr txBox="1">
          <a:spLocks noChangeArrowheads="1"/>
        </xdr:cNvSpPr>
      </xdr:nvSpPr>
      <xdr:spPr bwMode="auto">
        <a:xfrm>
          <a:off x="1076325" y="8448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939" name="Text Box 802">
          <a:extLst>
            <a:ext uri="{FF2B5EF4-FFF2-40B4-BE49-F238E27FC236}">
              <a16:creationId xmlns:a16="http://schemas.microsoft.com/office/drawing/2014/main" id="{E366CF6E-6EDB-466A-AE5B-4A76947B9C8D}"/>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940" name="Text Box 803">
          <a:extLst>
            <a:ext uri="{FF2B5EF4-FFF2-40B4-BE49-F238E27FC236}">
              <a16:creationId xmlns:a16="http://schemas.microsoft.com/office/drawing/2014/main" id="{9FFB2243-E96F-4F0B-9E15-1EFA573E6AE5}"/>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5"/>
    <xdr:sp macro="" textlink="">
      <xdr:nvSpPr>
        <xdr:cNvPr id="9941" name="Text Box 804">
          <a:extLst>
            <a:ext uri="{FF2B5EF4-FFF2-40B4-BE49-F238E27FC236}">
              <a16:creationId xmlns:a16="http://schemas.microsoft.com/office/drawing/2014/main" id="{40F6FB93-4037-4BF4-9FBD-F1FEAD8B4A69}"/>
            </a:ext>
          </a:extLst>
        </xdr:cNvPr>
        <xdr:cNvSpPr txBox="1">
          <a:spLocks noChangeArrowheads="1"/>
        </xdr:cNvSpPr>
      </xdr:nvSpPr>
      <xdr:spPr bwMode="auto">
        <a:xfrm>
          <a:off x="1076325" y="8448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942" name="Text Box 805">
          <a:extLst>
            <a:ext uri="{FF2B5EF4-FFF2-40B4-BE49-F238E27FC236}">
              <a16:creationId xmlns:a16="http://schemas.microsoft.com/office/drawing/2014/main" id="{BBD62542-41DB-47A2-9BC2-3DFF8722C0C3}"/>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943" name="Text Box 806">
          <a:extLst>
            <a:ext uri="{FF2B5EF4-FFF2-40B4-BE49-F238E27FC236}">
              <a16:creationId xmlns:a16="http://schemas.microsoft.com/office/drawing/2014/main" id="{5AF0E742-C5FD-4646-8F07-A845E1ED6EE8}"/>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5"/>
    <xdr:sp macro="" textlink="">
      <xdr:nvSpPr>
        <xdr:cNvPr id="9944" name="Text Box 807">
          <a:extLst>
            <a:ext uri="{FF2B5EF4-FFF2-40B4-BE49-F238E27FC236}">
              <a16:creationId xmlns:a16="http://schemas.microsoft.com/office/drawing/2014/main" id="{271E5B3E-2ACD-4844-98B1-69FFB07F00B8}"/>
            </a:ext>
          </a:extLst>
        </xdr:cNvPr>
        <xdr:cNvSpPr txBox="1">
          <a:spLocks noChangeArrowheads="1"/>
        </xdr:cNvSpPr>
      </xdr:nvSpPr>
      <xdr:spPr bwMode="auto">
        <a:xfrm>
          <a:off x="1076325" y="8448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945" name="Text Box 808">
          <a:extLst>
            <a:ext uri="{FF2B5EF4-FFF2-40B4-BE49-F238E27FC236}">
              <a16:creationId xmlns:a16="http://schemas.microsoft.com/office/drawing/2014/main" id="{D9FBFE5A-85FF-4547-9DD2-37BDCACC9BC7}"/>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946" name="Text Box 809">
          <a:extLst>
            <a:ext uri="{FF2B5EF4-FFF2-40B4-BE49-F238E27FC236}">
              <a16:creationId xmlns:a16="http://schemas.microsoft.com/office/drawing/2014/main" id="{0727C4CA-9603-46A0-AFC2-3D039DBD21CD}"/>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4"/>
    <xdr:sp macro="" textlink="">
      <xdr:nvSpPr>
        <xdr:cNvPr id="9947" name="Text Box 810">
          <a:extLst>
            <a:ext uri="{FF2B5EF4-FFF2-40B4-BE49-F238E27FC236}">
              <a16:creationId xmlns:a16="http://schemas.microsoft.com/office/drawing/2014/main" id="{315B3A4B-85F3-45D2-BC22-62E03501F240}"/>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948" name="Text Box 811">
          <a:extLst>
            <a:ext uri="{FF2B5EF4-FFF2-40B4-BE49-F238E27FC236}">
              <a16:creationId xmlns:a16="http://schemas.microsoft.com/office/drawing/2014/main" id="{9EB529E3-1573-49AC-8065-8B1F281EF371}"/>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949" name="Text Box 812">
          <a:extLst>
            <a:ext uri="{FF2B5EF4-FFF2-40B4-BE49-F238E27FC236}">
              <a16:creationId xmlns:a16="http://schemas.microsoft.com/office/drawing/2014/main" id="{533468A1-E392-4E38-9806-C812D8574988}"/>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4"/>
    <xdr:sp macro="" textlink="">
      <xdr:nvSpPr>
        <xdr:cNvPr id="9950" name="Text Box 813">
          <a:extLst>
            <a:ext uri="{FF2B5EF4-FFF2-40B4-BE49-F238E27FC236}">
              <a16:creationId xmlns:a16="http://schemas.microsoft.com/office/drawing/2014/main" id="{E256614F-554A-44BF-9947-CE3341F04BBA}"/>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951" name="Text Box 814">
          <a:extLst>
            <a:ext uri="{FF2B5EF4-FFF2-40B4-BE49-F238E27FC236}">
              <a16:creationId xmlns:a16="http://schemas.microsoft.com/office/drawing/2014/main" id="{9A996CC9-73B8-4091-A786-D84D175A71B1}"/>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952" name="Text Box 815">
          <a:extLst>
            <a:ext uri="{FF2B5EF4-FFF2-40B4-BE49-F238E27FC236}">
              <a16:creationId xmlns:a16="http://schemas.microsoft.com/office/drawing/2014/main" id="{A14BACC6-D83A-4710-A76D-0D7C7B0D68AA}"/>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4"/>
    <xdr:sp macro="" textlink="">
      <xdr:nvSpPr>
        <xdr:cNvPr id="9953" name="Text Box 816">
          <a:extLst>
            <a:ext uri="{FF2B5EF4-FFF2-40B4-BE49-F238E27FC236}">
              <a16:creationId xmlns:a16="http://schemas.microsoft.com/office/drawing/2014/main" id="{BBF8D941-D6CC-4F2C-A6B7-E11A9C9009E0}"/>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4"/>
    <xdr:sp macro="" textlink="">
      <xdr:nvSpPr>
        <xdr:cNvPr id="9954" name="Text Box 817">
          <a:extLst>
            <a:ext uri="{FF2B5EF4-FFF2-40B4-BE49-F238E27FC236}">
              <a16:creationId xmlns:a16="http://schemas.microsoft.com/office/drawing/2014/main" id="{D2F6789A-C695-49F5-B851-F8FD91636764}"/>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955" name="Text Box 818">
          <a:extLst>
            <a:ext uri="{FF2B5EF4-FFF2-40B4-BE49-F238E27FC236}">
              <a16:creationId xmlns:a16="http://schemas.microsoft.com/office/drawing/2014/main" id="{A5224D24-48E2-4E62-B9C6-CE79990C5869}"/>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956" name="Text Box 819">
          <a:extLst>
            <a:ext uri="{FF2B5EF4-FFF2-40B4-BE49-F238E27FC236}">
              <a16:creationId xmlns:a16="http://schemas.microsoft.com/office/drawing/2014/main" id="{0A98D5C8-570D-4FDB-82E8-D7AA6FDD8FF9}"/>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4"/>
    <xdr:sp macro="" textlink="">
      <xdr:nvSpPr>
        <xdr:cNvPr id="9957" name="Text Box 820">
          <a:extLst>
            <a:ext uri="{FF2B5EF4-FFF2-40B4-BE49-F238E27FC236}">
              <a16:creationId xmlns:a16="http://schemas.microsoft.com/office/drawing/2014/main" id="{4111B9F6-7EF7-4CDB-AF6F-BDAE21342330}"/>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958" name="Text Box 821">
          <a:extLst>
            <a:ext uri="{FF2B5EF4-FFF2-40B4-BE49-F238E27FC236}">
              <a16:creationId xmlns:a16="http://schemas.microsoft.com/office/drawing/2014/main" id="{225CA017-30D2-48A2-856E-3B3F3D858BB4}"/>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959" name="Text Box 822">
          <a:extLst>
            <a:ext uri="{FF2B5EF4-FFF2-40B4-BE49-F238E27FC236}">
              <a16:creationId xmlns:a16="http://schemas.microsoft.com/office/drawing/2014/main" id="{32EB7196-0D18-42FA-8191-204F664138FF}"/>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4"/>
    <xdr:sp macro="" textlink="">
      <xdr:nvSpPr>
        <xdr:cNvPr id="9960" name="Text Box 823">
          <a:extLst>
            <a:ext uri="{FF2B5EF4-FFF2-40B4-BE49-F238E27FC236}">
              <a16:creationId xmlns:a16="http://schemas.microsoft.com/office/drawing/2014/main" id="{6A4AE8B6-E9D5-48E5-B0F9-54691A2CF0B1}"/>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961" name="Text Box 824">
          <a:extLst>
            <a:ext uri="{FF2B5EF4-FFF2-40B4-BE49-F238E27FC236}">
              <a16:creationId xmlns:a16="http://schemas.microsoft.com/office/drawing/2014/main" id="{FFC7E3BB-AEF8-4511-A9BF-62789F85E6FE}"/>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962" name="Text Box 825">
          <a:extLst>
            <a:ext uri="{FF2B5EF4-FFF2-40B4-BE49-F238E27FC236}">
              <a16:creationId xmlns:a16="http://schemas.microsoft.com/office/drawing/2014/main" id="{6B3D3114-0DCA-4933-B1A4-5C1BA009FB3C}"/>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4"/>
    <xdr:sp macro="" textlink="">
      <xdr:nvSpPr>
        <xdr:cNvPr id="9963" name="Text Box 826">
          <a:extLst>
            <a:ext uri="{FF2B5EF4-FFF2-40B4-BE49-F238E27FC236}">
              <a16:creationId xmlns:a16="http://schemas.microsoft.com/office/drawing/2014/main" id="{9BAF703F-BA93-438F-8A5E-D47E9622A801}"/>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964" name="Text Box 827">
          <a:extLst>
            <a:ext uri="{FF2B5EF4-FFF2-40B4-BE49-F238E27FC236}">
              <a16:creationId xmlns:a16="http://schemas.microsoft.com/office/drawing/2014/main" id="{EC4002BA-25C4-4B1A-B30F-B4A4D4CA8D8E}"/>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965" name="Text Box 828">
          <a:extLst>
            <a:ext uri="{FF2B5EF4-FFF2-40B4-BE49-F238E27FC236}">
              <a16:creationId xmlns:a16="http://schemas.microsoft.com/office/drawing/2014/main" id="{DE22E358-8F56-4B62-A994-85D3661ADBF4}"/>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5"/>
    <xdr:sp macro="" textlink="">
      <xdr:nvSpPr>
        <xdr:cNvPr id="9966" name="Text Box 829">
          <a:extLst>
            <a:ext uri="{FF2B5EF4-FFF2-40B4-BE49-F238E27FC236}">
              <a16:creationId xmlns:a16="http://schemas.microsoft.com/office/drawing/2014/main" id="{AFE61063-7202-4CBC-B58B-8AE8F73FF630}"/>
            </a:ext>
          </a:extLst>
        </xdr:cNvPr>
        <xdr:cNvSpPr txBox="1">
          <a:spLocks noChangeArrowheads="1"/>
        </xdr:cNvSpPr>
      </xdr:nvSpPr>
      <xdr:spPr bwMode="auto">
        <a:xfrm>
          <a:off x="1076325" y="8448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967" name="Text Box 830">
          <a:extLst>
            <a:ext uri="{FF2B5EF4-FFF2-40B4-BE49-F238E27FC236}">
              <a16:creationId xmlns:a16="http://schemas.microsoft.com/office/drawing/2014/main" id="{C85976EF-6ADE-419F-9E2F-30F621143154}"/>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968" name="Text Box 831">
          <a:extLst>
            <a:ext uri="{FF2B5EF4-FFF2-40B4-BE49-F238E27FC236}">
              <a16:creationId xmlns:a16="http://schemas.microsoft.com/office/drawing/2014/main" id="{290CDCDB-8088-40B2-8815-9C489B4378AA}"/>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5"/>
    <xdr:sp macro="" textlink="">
      <xdr:nvSpPr>
        <xdr:cNvPr id="9969" name="Text Box 832">
          <a:extLst>
            <a:ext uri="{FF2B5EF4-FFF2-40B4-BE49-F238E27FC236}">
              <a16:creationId xmlns:a16="http://schemas.microsoft.com/office/drawing/2014/main" id="{772140DB-FE31-47E5-863E-3139FFCC16C7}"/>
            </a:ext>
          </a:extLst>
        </xdr:cNvPr>
        <xdr:cNvSpPr txBox="1">
          <a:spLocks noChangeArrowheads="1"/>
        </xdr:cNvSpPr>
      </xdr:nvSpPr>
      <xdr:spPr bwMode="auto">
        <a:xfrm>
          <a:off x="1076325" y="8448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970" name="Text Box 833">
          <a:extLst>
            <a:ext uri="{FF2B5EF4-FFF2-40B4-BE49-F238E27FC236}">
              <a16:creationId xmlns:a16="http://schemas.microsoft.com/office/drawing/2014/main" id="{59F69842-BCBF-4FF1-B088-88F1EF5391F8}"/>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971" name="Text Box 834">
          <a:extLst>
            <a:ext uri="{FF2B5EF4-FFF2-40B4-BE49-F238E27FC236}">
              <a16:creationId xmlns:a16="http://schemas.microsoft.com/office/drawing/2014/main" id="{469FC951-8E35-434A-B33C-8278F495E5BE}"/>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5"/>
    <xdr:sp macro="" textlink="">
      <xdr:nvSpPr>
        <xdr:cNvPr id="9972" name="Text Box 835">
          <a:extLst>
            <a:ext uri="{FF2B5EF4-FFF2-40B4-BE49-F238E27FC236}">
              <a16:creationId xmlns:a16="http://schemas.microsoft.com/office/drawing/2014/main" id="{DBDCDEFC-CD38-40EC-9273-51A9B369627E}"/>
            </a:ext>
          </a:extLst>
        </xdr:cNvPr>
        <xdr:cNvSpPr txBox="1">
          <a:spLocks noChangeArrowheads="1"/>
        </xdr:cNvSpPr>
      </xdr:nvSpPr>
      <xdr:spPr bwMode="auto">
        <a:xfrm>
          <a:off x="1076325" y="8448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5"/>
    <xdr:sp macro="" textlink="">
      <xdr:nvSpPr>
        <xdr:cNvPr id="9973" name="Text Box 836">
          <a:extLst>
            <a:ext uri="{FF2B5EF4-FFF2-40B4-BE49-F238E27FC236}">
              <a16:creationId xmlns:a16="http://schemas.microsoft.com/office/drawing/2014/main" id="{3056B3F9-109A-466B-BCA5-683263D6C1ED}"/>
            </a:ext>
          </a:extLst>
        </xdr:cNvPr>
        <xdr:cNvSpPr txBox="1">
          <a:spLocks noChangeArrowheads="1"/>
        </xdr:cNvSpPr>
      </xdr:nvSpPr>
      <xdr:spPr bwMode="auto">
        <a:xfrm>
          <a:off x="1076325" y="8448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974" name="Text Box 837">
          <a:extLst>
            <a:ext uri="{FF2B5EF4-FFF2-40B4-BE49-F238E27FC236}">
              <a16:creationId xmlns:a16="http://schemas.microsoft.com/office/drawing/2014/main" id="{F09AA3CD-2200-49B7-8DA5-854329B0BC2E}"/>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975" name="Text Box 838">
          <a:extLst>
            <a:ext uri="{FF2B5EF4-FFF2-40B4-BE49-F238E27FC236}">
              <a16:creationId xmlns:a16="http://schemas.microsoft.com/office/drawing/2014/main" id="{61FBE444-9A35-49EE-8978-43EFBC15E531}"/>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5"/>
    <xdr:sp macro="" textlink="">
      <xdr:nvSpPr>
        <xdr:cNvPr id="9976" name="Text Box 839">
          <a:extLst>
            <a:ext uri="{FF2B5EF4-FFF2-40B4-BE49-F238E27FC236}">
              <a16:creationId xmlns:a16="http://schemas.microsoft.com/office/drawing/2014/main" id="{592DE97A-FA5B-42B9-BEF9-A4FD71415E05}"/>
            </a:ext>
          </a:extLst>
        </xdr:cNvPr>
        <xdr:cNvSpPr txBox="1">
          <a:spLocks noChangeArrowheads="1"/>
        </xdr:cNvSpPr>
      </xdr:nvSpPr>
      <xdr:spPr bwMode="auto">
        <a:xfrm>
          <a:off x="1076325" y="8448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977" name="Text Box 840">
          <a:extLst>
            <a:ext uri="{FF2B5EF4-FFF2-40B4-BE49-F238E27FC236}">
              <a16:creationId xmlns:a16="http://schemas.microsoft.com/office/drawing/2014/main" id="{FEF802B1-B6F4-49EC-9C15-2DD32D8F566B}"/>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978" name="Text Box 841">
          <a:extLst>
            <a:ext uri="{FF2B5EF4-FFF2-40B4-BE49-F238E27FC236}">
              <a16:creationId xmlns:a16="http://schemas.microsoft.com/office/drawing/2014/main" id="{EE29F1F9-4397-4CF7-81B9-68217A4945CE}"/>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5"/>
    <xdr:sp macro="" textlink="">
      <xdr:nvSpPr>
        <xdr:cNvPr id="9979" name="Text Box 842">
          <a:extLst>
            <a:ext uri="{FF2B5EF4-FFF2-40B4-BE49-F238E27FC236}">
              <a16:creationId xmlns:a16="http://schemas.microsoft.com/office/drawing/2014/main" id="{431B238F-DCBB-426D-BA05-3C6A8E805E43}"/>
            </a:ext>
          </a:extLst>
        </xdr:cNvPr>
        <xdr:cNvSpPr txBox="1">
          <a:spLocks noChangeArrowheads="1"/>
        </xdr:cNvSpPr>
      </xdr:nvSpPr>
      <xdr:spPr bwMode="auto">
        <a:xfrm>
          <a:off x="1076325" y="8448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980" name="Text Box 843">
          <a:extLst>
            <a:ext uri="{FF2B5EF4-FFF2-40B4-BE49-F238E27FC236}">
              <a16:creationId xmlns:a16="http://schemas.microsoft.com/office/drawing/2014/main" id="{7E2974C8-FCD6-4416-888E-B448DA05E6CA}"/>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981" name="Text Box 844">
          <a:extLst>
            <a:ext uri="{FF2B5EF4-FFF2-40B4-BE49-F238E27FC236}">
              <a16:creationId xmlns:a16="http://schemas.microsoft.com/office/drawing/2014/main" id="{CBF68632-8549-49A3-A726-EC03ABF5AF86}"/>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5"/>
    <xdr:sp macro="" textlink="">
      <xdr:nvSpPr>
        <xdr:cNvPr id="9982" name="Text Box 845">
          <a:extLst>
            <a:ext uri="{FF2B5EF4-FFF2-40B4-BE49-F238E27FC236}">
              <a16:creationId xmlns:a16="http://schemas.microsoft.com/office/drawing/2014/main" id="{B7E464DF-04DD-4EBC-8000-9FE70555885E}"/>
            </a:ext>
          </a:extLst>
        </xdr:cNvPr>
        <xdr:cNvSpPr txBox="1">
          <a:spLocks noChangeArrowheads="1"/>
        </xdr:cNvSpPr>
      </xdr:nvSpPr>
      <xdr:spPr bwMode="auto">
        <a:xfrm>
          <a:off x="1076325" y="8448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983" name="Text Box 846">
          <a:extLst>
            <a:ext uri="{FF2B5EF4-FFF2-40B4-BE49-F238E27FC236}">
              <a16:creationId xmlns:a16="http://schemas.microsoft.com/office/drawing/2014/main" id="{400793F1-BA4B-42E4-99E2-8B737C10D44C}"/>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984" name="Text Box 847">
          <a:extLst>
            <a:ext uri="{FF2B5EF4-FFF2-40B4-BE49-F238E27FC236}">
              <a16:creationId xmlns:a16="http://schemas.microsoft.com/office/drawing/2014/main" id="{97C29D97-A830-43E4-B85E-FB67D478EC8D}"/>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6"/>
    <xdr:sp macro="" textlink="">
      <xdr:nvSpPr>
        <xdr:cNvPr id="9985" name="Text Box 848">
          <a:extLst>
            <a:ext uri="{FF2B5EF4-FFF2-40B4-BE49-F238E27FC236}">
              <a16:creationId xmlns:a16="http://schemas.microsoft.com/office/drawing/2014/main" id="{EC143A5C-C423-4C83-87F9-26E67BBAAA54}"/>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986" name="Text Box 849">
          <a:extLst>
            <a:ext uri="{FF2B5EF4-FFF2-40B4-BE49-F238E27FC236}">
              <a16:creationId xmlns:a16="http://schemas.microsoft.com/office/drawing/2014/main" id="{53508D30-D998-4491-9AF9-0205E0BAEA31}"/>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987" name="Text Box 850">
          <a:extLst>
            <a:ext uri="{FF2B5EF4-FFF2-40B4-BE49-F238E27FC236}">
              <a16:creationId xmlns:a16="http://schemas.microsoft.com/office/drawing/2014/main" id="{33C577D5-5B84-450D-9C59-5D7FD51656CC}"/>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6"/>
    <xdr:sp macro="" textlink="">
      <xdr:nvSpPr>
        <xdr:cNvPr id="9988" name="Text Box 851">
          <a:extLst>
            <a:ext uri="{FF2B5EF4-FFF2-40B4-BE49-F238E27FC236}">
              <a16:creationId xmlns:a16="http://schemas.microsoft.com/office/drawing/2014/main" id="{9DB923B6-C9AF-4842-B152-7311A5A7FA57}"/>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989" name="Text Box 852">
          <a:extLst>
            <a:ext uri="{FF2B5EF4-FFF2-40B4-BE49-F238E27FC236}">
              <a16:creationId xmlns:a16="http://schemas.microsoft.com/office/drawing/2014/main" id="{EF94E1AB-8B1A-46AB-8583-F330478F8CB4}"/>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990" name="Text Box 853">
          <a:extLst>
            <a:ext uri="{FF2B5EF4-FFF2-40B4-BE49-F238E27FC236}">
              <a16:creationId xmlns:a16="http://schemas.microsoft.com/office/drawing/2014/main" id="{236B4E29-A7AF-449B-9969-B5008F309F1E}"/>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6"/>
    <xdr:sp macro="" textlink="">
      <xdr:nvSpPr>
        <xdr:cNvPr id="9991" name="Text Box 854">
          <a:extLst>
            <a:ext uri="{FF2B5EF4-FFF2-40B4-BE49-F238E27FC236}">
              <a16:creationId xmlns:a16="http://schemas.microsoft.com/office/drawing/2014/main" id="{47DC6BBE-4642-415C-AD1D-79C01E479225}"/>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6"/>
    <xdr:sp macro="" textlink="">
      <xdr:nvSpPr>
        <xdr:cNvPr id="9992" name="Text Box 855">
          <a:extLst>
            <a:ext uri="{FF2B5EF4-FFF2-40B4-BE49-F238E27FC236}">
              <a16:creationId xmlns:a16="http://schemas.microsoft.com/office/drawing/2014/main" id="{0E445C27-4DCD-46D8-AE0E-359EA8159648}"/>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993" name="Text Box 856">
          <a:extLst>
            <a:ext uri="{FF2B5EF4-FFF2-40B4-BE49-F238E27FC236}">
              <a16:creationId xmlns:a16="http://schemas.microsoft.com/office/drawing/2014/main" id="{E9F15AED-3FE3-4AF8-BB70-FD7124768024}"/>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994" name="Text Box 857">
          <a:extLst>
            <a:ext uri="{FF2B5EF4-FFF2-40B4-BE49-F238E27FC236}">
              <a16:creationId xmlns:a16="http://schemas.microsoft.com/office/drawing/2014/main" id="{A48A1BEC-5BC1-444B-BC71-7213F1290B41}"/>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6"/>
    <xdr:sp macro="" textlink="">
      <xdr:nvSpPr>
        <xdr:cNvPr id="9995" name="Text Box 858">
          <a:extLst>
            <a:ext uri="{FF2B5EF4-FFF2-40B4-BE49-F238E27FC236}">
              <a16:creationId xmlns:a16="http://schemas.microsoft.com/office/drawing/2014/main" id="{4E51F3EB-AE1D-4050-B3FF-06DF70840F90}"/>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996" name="Text Box 859">
          <a:extLst>
            <a:ext uri="{FF2B5EF4-FFF2-40B4-BE49-F238E27FC236}">
              <a16:creationId xmlns:a16="http://schemas.microsoft.com/office/drawing/2014/main" id="{646EB262-45AD-4280-9B83-22B716A5B2F6}"/>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997" name="Text Box 860">
          <a:extLst>
            <a:ext uri="{FF2B5EF4-FFF2-40B4-BE49-F238E27FC236}">
              <a16:creationId xmlns:a16="http://schemas.microsoft.com/office/drawing/2014/main" id="{A9D61661-814E-49C8-910B-909231049704}"/>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6"/>
    <xdr:sp macro="" textlink="">
      <xdr:nvSpPr>
        <xdr:cNvPr id="9998" name="Text Box 861">
          <a:extLst>
            <a:ext uri="{FF2B5EF4-FFF2-40B4-BE49-F238E27FC236}">
              <a16:creationId xmlns:a16="http://schemas.microsoft.com/office/drawing/2014/main" id="{6D2B707B-5585-49F4-9026-36AB81291EEF}"/>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9999" name="Text Box 862">
          <a:extLst>
            <a:ext uri="{FF2B5EF4-FFF2-40B4-BE49-F238E27FC236}">
              <a16:creationId xmlns:a16="http://schemas.microsoft.com/office/drawing/2014/main" id="{81A7D7A8-5E49-4941-869D-F557B83D943E}"/>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000" name="Text Box 863">
          <a:extLst>
            <a:ext uri="{FF2B5EF4-FFF2-40B4-BE49-F238E27FC236}">
              <a16:creationId xmlns:a16="http://schemas.microsoft.com/office/drawing/2014/main" id="{DA125107-7642-4462-8623-7FDA0DCB79FB}"/>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6"/>
    <xdr:sp macro="" textlink="">
      <xdr:nvSpPr>
        <xdr:cNvPr id="10001" name="Text Box 864">
          <a:extLst>
            <a:ext uri="{FF2B5EF4-FFF2-40B4-BE49-F238E27FC236}">
              <a16:creationId xmlns:a16="http://schemas.microsoft.com/office/drawing/2014/main" id="{776EBD0D-860C-48F7-B44E-469C75DEE1AD}"/>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002" name="Text Box 865">
          <a:extLst>
            <a:ext uri="{FF2B5EF4-FFF2-40B4-BE49-F238E27FC236}">
              <a16:creationId xmlns:a16="http://schemas.microsoft.com/office/drawing/2014/main" id="{F9A38746-7DBE-4467-9F06-C18BACC030DB}"/>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003" name="Text Box 866">
          <a:extLst>
            <a:ext uri="{FF2B5EF4-FFF2-40B4-BE49-F238E27FC236}">
              <a16:creationId xmlns:a16="http://schemas.microsoft.com/office/drawing/2014/main" id="{ACC79E90-8A91-4E57-A7CE-2994FEFE1E74}"/>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6"/>
    <xdr:sp macro="" textlink="">
      <xdr:nvSpPr>
        <xdr:cNvPr id="10004" name="Text Box 867">
          <a:extLst>
            <a:ext uri="{FF2B5EF4-FFF2-40B4-BE49-F238E27FC236}">
              <a16:creationId xmlns:a16="http://schemas.microsoft.com/office/drawing/2014/main" id="{36B93E49-A34F-4CFF-BF41-B6075D17EF0E}"/>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781050</xdr:colOff>
      <xdr:row>85</xdr:row>
      <xdr:rowOff>0</xdr:rowOff>
    </xdr:from>
    <xdr:ext cx="0" cy="38100"/>
    <xdr:sp macro="" textlink="">
      <xdr:nvSpPr>
        <xdr:cNvPr id="10005" name="Text Box 868">
          <a:extLst>
            <a:ext uri="{FF2B5EF4-FFF2-40B4-BE49-F238E27FC236}">
              <a16:creationId xmlns:a16="http://schemas.microsoft.com/office/drawing/2014/main" id="{C3FA14FC-60C4-4B85-A5E3-ADCD512752BC}"/>
            </a:ext>
          </a:extLst>
        </xdr:cNvPr>
        <xdr:cNvSpPr txBox="1">
          <a:spLocks noChangeArrowheads="1"/>
        </xdr:cNvSpPr>
      </xdr:nvSpPr>
      <xdr:spPr bwMode="auto">
        <a:xfrm>
          <a:off x="136207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2590800</xdr:colOff>
      <xdr:row>85</xdr:row>
      <xdr:rowOff>0</xdr:rowOff>
    </xdr:from>
    <xdr:ext cx="0" cy="38100"/>
    <xdr:sp macro="" textlink="">
      <xdr:nvSpPr>
        <xdr:cNvPr id="10006" name="Text Box 869">
          <a:extLst>
            <a:ext uri="{FF2B5EF4-FFF2-40B4-BE49-F238E27FC236}">
              <a16:creationId xmlns:a16="http://schemas.microsoft.com/office/drawing/2014/main" id="{E13EBF9A-ABA0-4820-9BBA-81E6D7416192}"/>
            </a:ext>
          </a:extLst>
        </xdr:cNvPr>
        <xdr:cNvSpPr txBox="1">
          <a:spLocks noChangeArrowheads="1"/>
        </xdr:cNvSpPr>
      </xdr:nvSpPr>
      <xdr:spPr bwMode="auto">
        <a:xfrm>
          <a:off x="31718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3733800</xdr:colOff>
      <xdr:row>85</xdr:row>
      <xdr:rowOff>0</xdr:rowOff>
    </xdr:from>
    <xdr:ext cx="0" cy="38100"/>
    <xdr:sp macro="" textlink="">
      <xdr:nvSpPr>
        <xdr:cNvPr id="10007" name="Text Box 870">
          <a:extLst>
            <a:ext uri="{FF2B5EF4-FFF2-40B4-BE49-F238E27FC236}">
              <a16:creationId xmlns:a16="http://schemas.microsoft.com/office/drawing/2014/main" id="{8234627F-78E1-4102-AD73-D53E94905981}"/>
            </a:ext>
          </a:extLst>
        </xdr:cNvPr>
        <xdr:cNvSpPr txBox="1">
          <a:spLocks noChangeArrowheads="1"/>
        </xdr:cNvSpPr>
      </xdr:nvSpPr>
      <xdr:spPr bwMode="auto">
        <a:xfrm>
          <a:off x="43148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008" name="Text Box 101">
          <a:extLst>
            <a:ext uri="{FF2B5EF4-FFF2-40B4-BE49-F238E27FC236}">
              <a16:creationId xmlns:a16="http://schemas.microsoft.com/office/drawing/2014/main" id="{B9CDD6A1-D0F2-4368-9323-A6DAFA1ADC6E}"/>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009" name="Text Box 102">
          <a:extLst>
            <a:ext uri="{FF2B5EF4-FFF2-40B4-BE49-F238E27FC236}">
              <a16:creationId xmlns:a16="http://schemas.microsoft.com/office/drawing/2014/main" id="{8491CC68-528F-4028-A485-E23FA78BD0DB}"/>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10010" name="Text Box 103">
          <a:extLst>
            <a:ext uri="{FF2B5EF4-FFF2-40B4-BE49-F238E27FC236}">
              <a16:creationId xmlns:a16="http://schemas.microsoft.com/office/drawing/2014/main" id="{2D73B587-3C60-42A0-BBC6-2ED38C41EFCA}"/>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10011" name="Text Box 104">
          <a:extLst>
            <a:ext uri="{FF2B5EF4-FFF2-40B4-BE49-F238E27FC236}">
              <a16:creationId xmlns:a16="http://schemas.microsoft.com/office/drawing/2014/main" id="{D0BAE3A0-7B80-4D2F-8701-94F52EA485A7}"/>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10012" name="Text Box 105">
          <a:extLst>
            <a:ext uri="{FF2B5EF4-FFF2-40B4-BE49-F238E27FC236}">
              <a16:creationId xmlns:a16="http://schemas.microsoft.com/office/drawing/2014/main" id="{9E783B22-B293-4AA9-9195-FAB7D0A4DE3D}"/>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10013" name="Text Box 106">
          <a:extLst>
            <a:ext uri="{FF2B5EF4-FFF2-40B4-BE49-F238E27FC236}">
              <a16:creationId xmlns:a16="http://schemas.microsoft.com/office/drawing/2014/main" id="{55EF65D3-3763-488A-AA6E-7909E5E95642}"/>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10014" name="Text Box 107">
          <a:extLst>
            <a:ext uri="{FF2B5EF4-FFF2-40B4-BE49-F238E27FC236}">
              <a16:creationId xmlns:a16="http://schemas.microsoft.com/office/drawing/2014/main" id="{33B37F97-4A31-4193-94D5-AE55FDBB4548}"/>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10015" name="Text Box 108">
          <a:extLst>
            <a:ext uri="{FF2B5EF4-FFF2-40B4-BE49-F238E27FC236}">
              <a16:creationId xmlns:a16="http://schemas.microsoft.com/office/drawing/2014/main" id="{4E3E34DB-ADD3-48FB-BDCF-54ECDC879AEB}"/>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10016" name="Text Box 109">
          <a:extLst>
            <a:ext uri="{FF2B5EF4-FFF2-40B4-BE49-F238E27FC236}">
              <a16:creationId xmlns:a16="http://schemas.microsoft.com/office/drawing/2014/main" id="{3817F7BF-CE42-49F6-9F25-1495C1DE90BA}"/>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10017" name="Text Box 110">
          <a:extLst>
            <a:ext uri="{FF2B5EF4-FFF2-40B4-BE49-F238E27FC236}">
              <a16:creationId xmlns:a16="http://schemas.microsoft.com/office/drawing/2014/main" id="{C831D523-F6B4-42B9-8620-4B2AD13AC75D}"/>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10018" name="Text Box 111">
          <a:extLst>
            <a:ext uri="{FF2B5EF4-FFF2-40B4-BE49-F238E27FC236}">
              <a16:creationId xmlns:a16="http://schemas.microsoft.com/office/drawing/2014/main" id="{9AFF09A0-FB73-4CA3-86A8-1D477EFBFFC7}"/>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10019" name="Text Box 112">
          <a:extLst>
            <a:ext uri="{FF2B5EF4-FFF2-40B4-BE49-F238E27FC236}">
              <a16:creationId xmlns:a16="http://schemas.microsoft.com/office/drawing/2014/main" id="{1042F674-CEDE-4995-B1B9-9A2781D402DB}"/>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10020" name="Text Box 113">
          <a:extLst>
            <a:ext uri="{FF2B5EF4-FFF2-40B4-BE49-F238E27FC236}">
              <a16:creationId xmlns:a16="http://schemas.microsoft.com/office/drawing/2014/main" id="{0F65065C-BED5-4973-873B-388C7F3506A9}"/>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10021" name="Text Box 114">
          <a:extLst>
            <a:ext uri="{FF2B5EF4-FFF2-40B4-BE49-F238E27FC236}">
              <a16:creationId xmlns:a16="http://schemas.microsoft.com/office/drawing/2014/main" id="{128B7891-DDED-4696-B04A-AF9F8AB61D7F}"/>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10022" name="Text Box 115">
          <a:extLst>
            <a:ext uri="{FF2B5EF4-FFF2-40B4-BE49-F238E27FC236}">
              <a16:creationId xmlns:a16="http://schemas.microsoft.com/office/drawing/2014/main" id="{08E23EB5-65FC-4756-AAB5-B3F2D0372BD5}"/>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10023" name="Text Box 116">
          <a:extLst>
            <a:ext uri="{FF2B5EF4-FFF2-40B4-BE49-F238E27FC236}">
              <a16:creationId xmlns:a16="http://schemas.microsoft.com/office/drawing/2014/main" id="{57070420-5D38-4CC8-9444-5D90D3DD5C35}"/>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10024" name="Text Box 117">
          <a:extLst>
            <a:ext uri="{FF2B5EF4-FFF2-40B4-BE49-F238E27FC236}">
              <a16:creationId xmlns:a16="http://schemas.microsoft.com/office/drawing/2014/main" id="{B2B62EAD-B518-4CD3-9F3B-36954AA815F4}"/>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10025" name="Text Box 118">
          <a:extLst>
            <a:ext uri="{FF2B5EF4-FFF2-40B4-BE49-F238E27FC236}">
              <a16:creationId xmlns:a16="http://schemas.microsoft.com/office/drawing/2014/main" id="{D5D60984-9059-464D-BEF3-788F22CE1532}"/>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10026" name="Text Box 119">
          <a:extLst>
            <a:ext uri="{FF2B5EF4-FFF2-40B4-BE49-F238E27FC236}">
              <a16:creationId xmlns:a16="http://schemas.microsoft.com/office/drawing/2014/main" id="{990A40B1-C05B-4E63-9663-636BFAA85F9B}"/>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10027" name="Text Box 120">
          <a:extLst>
            <a:ext uri="{FF2B5EF4-FFF2-40B4-BE49-F238E27FC236}">
              <a16:creationId xmlns:a16="http://schemas.microsoft.com/office/drawing/2014/main" id="{EF1BD2CD-FEA9-40EC-A009-7BB6404B61F6}"/>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10028" name="Text Box 121">
          <a:extLst>
            <a:ext uri="{FF2B5EF4-FFF2-40B4-BE49-F238E27FC236}">
              <a16:creationId xmlns:a16="http://schemas.microsoft.com/office/drawing/2014/main" id="{44EA3C7C-911B-449D-B3D4-B034C4493C93}"/>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10029" name="Text Box 122">
          <a:extLst>
            <a:ext uri="{FF2B5EF4-FFF2-40B4-BE49-F238E27FC236}">
              <a16:creationId xmlns:a16="http://schemas.microsoft.com/office/drawing/2014/main" id="{8D359126-4450-4B25-827B-6607530163F7}"/>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10030" name="Text Box 123">
          <a:extLst>
            <a:ext uri="{FF2B5EF4-FFF2-40B4-BE49-F238E27FC236}">
              <a16:creationId xmlns:a16="http://schemas.microsoft.com/office/drawing/2014/main" id="{9B23F9F0-562F-43E2-B39E-9CDDF6682F1B}"/>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10031" name="Text Box 124">
          <a:extLst>
            <a:ext uri="{FF2B5EF4-FFF2-40B4-BE49-F238E27FC236}">
              <a16:creationId xmlns:a16="http://schemas.microsoft.com/office/drawing/2014/main" id="{DF6E6E3A-FA5D-479E-B262-16AC573A9364}"/>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10032" name="Text Box 125">
          <a:extLst>
            <a:ext uri="{FF2B5EF4-FFF2-40B4-BE49-F238E27FC236}">
              <a16:creationId xmlns:a16="http://schemas.microsoft.com/office/drawing/2014/main" id="{B51BF6A8-7450-41D4-A828-45D2FF078D0D}"/>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10033" name="Text Box 126">
          <a:extLst>
            <a:ext uri="{FF2B5EF4-FFF2-40B4-BE49-F238E27FC236}">
              <a16:creationId xmlns:a16="http://schemas.microsoft.com/office/drawing/2014/main" id="{862ABC4C-CB84-40C3-A347-DD6322029E47}"/>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10034" name="Text Box 127">
          <a:extLst>
            <a:ext uri="{FF2B5EF4-FFF2-40B4-BE49-F238E27FC236}">
              <a16:creationId xmlns:a16="http://schemas.microsoft.com/office/drawing/2014/main" id="{A6718AC7-6195-4D11-9CE8-4B6095274C31}"/>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10035" name="Text Box 128">
          <a:extLst>
            <a:ext uri="{FF2B5EF4-FFF2-40B4-BE49-F238E27FC236}">
              <a16:creationId xmlns:a16="http://schemas.microsoft.com/office/drawing/2014/main" id="{42DB6ACC-DA3C-47A1-B6B2-F4510FB3B341}"/>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10036" name="Text Box 129">
          <a:extLst>
            <a:ext uri="{FF2B5EF4-FFF2-40B4-BE49-F238E27FC236}">
              <a16:creationId xmlns:a16="http://schemas.microsoft.com/office/drawing/2014/main" id="{150C8E50-B064-424C-A4D9-A0AF01F06FC0}"/>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162204"/>
    <xdr:sp macro="" textlink="">
      <xdr:nvSpPr>
        <xdr:cNvPr id="10037" name="Text Box 130">
          <a:extLst>
            <a:ext uri="{FF2B5EF4-FFF2-40B4-BE49-F238E27FC236}">
              <a16:creationId xmlns:a16="http://schemas.microsoft.com/office/drawing/2014/main" id="{995A6D98-5118-460B-900C-2F81E015CC54}"/>
            </a:ext>
          </a:extLst>
        </xdr:cNvPr>
        <xdr:cNvSpPr txBox="1">
          <a:spLocks noChangeArrowheads="1"/>
        </xdr:cNvSpPr>
      </xdr:nvSpPr>
      <xdr:spPr bwMode="auto">
        <a:xfrm>
          <a:off x="1076325" y="8448675"/>
          <a:ext cx="0" cy="1622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3"/>
    <xdr:sp macro="" textlink="">
      <xdr:nvSpPr>
        <xdr:cNvPr id="10038" name="Text Box 131">
          <a:extLst>
            <a:ext uri="{FF2B5EF4-FFF2-40B4-BE49-F238E27FC236}">
              <a16:creationId xmlns:a16="http://schemas.microsoft.com/office/drawing/2014/main" id="{7970BDDE-AFC5-4578-9711-DE0D391BA3D2}"/>
            </a:ext>
          </a:extLst>
        </xdr:cNvPr>
        <xdr:cNvSpPr txBox="1">
          <a:spLocks noChangeArrowheads="1"/>
        </xdr:cNvSpPr>
      </xdr:nvSpPr>
      <xdr:spPr bwMode="auto">
        <a:xfrm>
          <a:off x="1076325" y="844867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039" name="Text Box 132">
          <a:extLst>
            <a:ext uri="{FF2B5EF4-FFF2-40B4-BE49-F238E27FC236}">
              <a16:creationId xmlns:a16="http://schemas.microsoft.com/office/drawing/2014/main" id="{11B03C7A-B774-4542-ADD7-2E1724E70853}"/>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040" name="Text Box 133">
          <a:extLst>
            <a:ext uri="{FF2B5EF4-FFF2-40B4-BE49-F238E27FC236}">
              <a16:creationId xmlns:a16="http://schemas.microsoft.com/office/drawing/2014/main" id="{42F10C3D-365B-454C-9ADA-9498AB35263B}"/>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5"/>
    <xdr:sp macro="" textlink="">
      <xdr:nvSpPr>
        <xdr:cNvPr id="10041" name="Text Box 134">
          <a:extLst>
            <a:ext uri="{FF2B5EF4-FFF2-40B4-BE49-F238E27FC236}">
              <a16:creationId xmlns:a16="http://schemas.microsoft.com/office/drawing/2014/main" id="{D8A990B7-4928-4E50-B64C-F1D05E87CB86}"/>
            </a:ext>
          </a:extLst>
        </xdr:cNvPr>
        <xdr:cNvSpPr txBox="1">
          <a:spLocks noChangeArrowheads="1"/>
        </xdr:cNvSpPr>
      </xdr:nvSpPr>
      <xdr:spPr bwMode="auto">
        <a:xfrm>
          <a:off x="1076325" y="8448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042" name="Text Box 135">
          <a:extLst>
            <a:ext uri="{FF2B5EF4-FFF2-40B4-BE49-F238E27FC236}">
              <a16:creationId xmlns:a16="http://schemas.microsoft.com/office/drawing/2014/main" id="{D3D73E59-BF47-47D5-AB42-A328A42840EE}"/>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043" name="Text Box 136">
          <a:extLst>
            <a:ext uri="{FF2B5EF4-FFF2-40B4-BE49-F238E27FC236}">
              <a16:creationId xmlns:a16="http://schemas.microsoft.com/office/drawing/2014/main" id="{9B1097CD-8C90-4A78-8CA7-004B39D9C964}"/>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3"/>
    <xdr:sp macro="" textlink="">
      <xdr:nvSpPr>
        <xdr:cNvPr id="10044" name="Text Box 137">
          <a:extLst>
            <a:ext uri="{FF2B5EF4-FFF2-40B4-BE49-F238E27FC236}">
              <a16:creationId xmlns:a16="http://schemas.microsoft.com/office/drawing/2014/main" id="{2586F256-6247-4C9B-89BA-778925229143}"/>
            </a:ext>
          </a:extLst>
        </xdr:cNvPr>
        <xdr:cNvSpPr txBox="1">
          <a:spLocks noChangeArrowheads="1"/>
        </xdr:cNvSpPr>
      </xdr:nvSpPr>
      <xdr:spPr bwMode="auto">
        <a:xfrm>
          <a:off x="1076325" y="844867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045" name="Text Box 138">
          <a:extLst>
            <a:ext uri="{FF2B5EF4-FFF2-40B4-BE49-F238E27FC236}">
              <a16:creationId xmlns:a16="http://schemas.microsoft.com/office/drawing/2014/main" id="{1F7ECEDC-573D-49B2-9BEF-033B7ADE280B}"/>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046" name="Text Box 139">
          <a:extLst>
            <a:ext uri="{FF2B5EF4-FFF2-40B4-BE49-F238E27FC236}">
              <a16:creationId xmlns:a16="http://schemas.microsoft.com/office/drawing/2014/main" id="{6AC571AA-D1BD-4651-B3FF-170A2C80A27E}"/>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5"/>
    <xdr:sp macro="" textlink="">
      <xdr:nvSpPr>
        <xdr:cNvPr id="10047" name="Text Box 140">
          <a:extLst>
            <a:ext uri="{FF2B5EF4-FFF2-40B4-BE49-F238E27FC236}">
              <a16:creationId xmlns:a16="http://schemas.microsoft.com/office/drawing/2014/main" id="{60027568-3792-4ABC-8B9F-B13B1121A56C}"/>
            </a:ext>
          </a:extLst>
        </xdr:cNvPr>
        <xdr:cNvSpPr txBox="1">
          <a:spLocks noChangeArrowheads="1"/>
        </xdr:cNvSpPr>
      </xdr:nvSpPr>
      <xdr:spPr bwMode="auto">
        <a:xfrm>
          <a:off x="1076325" y="8448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048" name="Text Box 141">
          <a:extLst>
            <a:ext uri="{FF2B5EF4-FFF2-40B4-BE49-F238E27FC236}">
              <a16:creationId xmlns:a16="http://schemas.microsoft.com/office/drawing/2014/main" id="{ACF6709A-E7BD-4956-8E6A-31685149F655}"/>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049" name="Text Box 142">
          <a:extLst>
            <a:ext uri="{FF2B5EF4-FFF2-40B4-BE49-F238E27FC236}">
              <a16:creationId xmlns:a16="http://schemas.microsoft.com/office/drawing/2014/main" id="{E62C847E-FDCD-4D68-80CE-B40060F18361}"/>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3"/>
    <xdr:sp macro="" textlink="">
      <xdr:nvSpPr>
        <xdr:cNvPr id="10050" name="Text Box 143">
          <a:extLst>
            <a:ext uri="{FF2B5EF4-FFF2-40B4-BE49-F238E27FC236}">
              <a16:creationId xmlns:a16="http://schemas.microsoft.com/office/drawing/2014/main" id="{92DA3CA9-F456-464E-84B8-AC48E69DC66A}"/>
            </a:ext>
          </a:extLst>
        </xdr:cNvPr>
        <xdr:cNvSpPr txBox="1">
          <a:spLocks noChangeArrowheads="1"/>
        </xdr:cNvSpPr>
      </xdr:nvSpPr>
      <xdr:spPr bwMode="auto">
        <a:xfrm>
          <a:off x="1076325" y="844867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051" name="Text Box 144">
          <a:extLst>
            <a:ext uri="{FF2B5EF4-FFF2-40B4-BE49-F238E27FC236}">
              <a16:creationId xmlns:a16="http://schemas.microsoft.com/office/drawing/2014/main" id="{94AD514F-A2C3-4795-9B7A-EF6BFF6D7B3E}"/>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052" name="Text Box 145">
          <a:extLst>
            <a:ext uri="{FF2B5EF4-FFF2-40B4-BE49-F238E27FC236}">
              <a16:creationId xmlns:a16="http://schemas.microsoft.com/office/drawing/2014/main" id="{8E196CA9-AF4B-4DE0-B890-C7DE74794B8D}"/>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5"/>
    <xdr:sp macro="" textlink="">
      <xdr:nvSpPr>
        <xdr:cNvPr id="10053" name="Text Box 146">
          <a:extLst>
            <a:ext uri="{FF2B5EF4-FFF2-40B4-BE49-F238E27FC236}">
              <a16:creationId xmlns:a16="http://schemas.microsoft.com/office/drawing/2014/main" id="{544A23CD-9891-474C-97CD-84F70B3B9810}"/>
            </a:ext>
          </a:extLst>
        </xdr:cNvPr>
        <xdr:cNvSpPr txBox="1">
          <a:spLocks noChangeArrowheads="1"/>
        </xdr:cNvSpPr>
      </xdr:nvSpPr>
      <xdr:spPr bwMode="auto">
        <a:xfrm>
          <a:off x="1076325" y="8448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4"/>
    <xdr:sp macro="" textlink="">
      <xdr:nvSpPr>
        <xdr:cNvPr id="10054" name="Text Box 147">
          <a:extLst>
            <a:ext uri="{FF2B5EF4-FFF2-40B4-BE49-F238E27FC236}">
              <a16:creationId xmlns:a16="http://schemas.microsoft.com/office/drawing/2014/main" id="{A0C4EC13-2595-449C-84BF-D949531E6F7A}"/>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055" name="Text Box 148">
          <a:extLst>
            <a:ext uri="{FF2B5EF4-FFF2-40B4-BE49-F238E27FC236}">
              <a16:creationId xmlns:a16="http://schemas.microsoft.com/office/drawing/2014/main" id="{A2C042BA-46CA-427B-8ADA-8327122DB548}"/>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056" name="Text Box 149">
          <a:extLst>
            <a:ext uri="{FF2B5EF4-FFF2-40B4-BE49-F238E27FC236}">
              <a16:creationId xmlns:a16="http://schemas.microsoft.com/office/drawing/2014/main" id="{4752E97A-F52B-42C1-B992-4162D3462747}"/>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6"/>
    <xdr:sp macro="" textlink="">
      <xdr:nvSpPr>
        <xdr:cNvPr id="10057" name="Text Box 150">
          <a:extLst>
            <a:ext uri="{FF2B5EF4-FFF2-40B4-BE49-F238E27FC236}">
              <a16:creationId xmlns:a16="http://schemas.microsoft.com/office/drawing/2014/main" id="{48D59F0F-75E1-4CE7-9411-0045E46263AB}"/>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058" name="Text Box 151">
          <a:extLst>
            <a:ext uri="{FF2B5EF4-FFF2-40B4-BE49-F238E27FC236}">
              <a16:creationId xmlns:a16="http://schemas.microsoft.com/office/drawing/2014/main" id="{E5CAA40D-36AB-49B8-9E67-A252C8974FE9}"/>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059" name="Text Box 152">
          <a:extLst>
            <a:ext uri="{FF2B5EF4-FFF2-40B4-BE49-F238E27FC236}">
              <a16:creationId xmlns:a16="http://schemas.microsoft.com/office/drawing/2014/main" id="{4B53A755-5D70-4B53-8BB5-222918EE68FD}"/>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4"/>
    <xdr:sp macro="" textlink="">
      <xdr:nvSpPr>
        <xdr:cNvPr id="10060" name="Text Box 153">
          <a:extLst>
            <a:ext uri="{FF2B5EF4-FFF2-40B4-BE49-F238E27FC236}">
              <a16:creationId xmlns:a16="http://schemas.microsoft.com/office/drawing/2014/main" id="{A93FF845-3EFC-4D1E-B8B5-BEFDAAF88E54}"/>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061" name="Text Box 154">
          <a:extLst>
            <a:ext uri="{FF2B5EF4-FFF2-40B4-BE49-F238E27FC236}">
              <a16:creationId xmlns:a16="http://schemas.microsoft.com/office/drawing/2014/main" id="{0E664521-1AAC-44DD-B177-D681BD451F24}"/>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062" name="Text Box 155">
          <a:extLst>
            <a:ext uri="{FF2B5EF4-FFF2-40B4-BE49-F238E27FC236}">
              <a16:creationId xmlns:a16="http://schemas.microsoft.com/office/drawing/2014/main" id="{903B4893-756F-47EF-9AF0-A4D3DB3F9C37}"/>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6"/>
    <xdr:sp macro="" textlink="">
      <xdr:nvSpPr>
        <xdr:cNvPr id="10063" name="Text Box 156">
          <a:extLst>
            <a:ext uri="{FF2B5EF4-FFF2-40B4-BE49-F238E27FC236}">
              <a16:creationId xmlns:a16="http://schemas.microsoft.com/office/drawing/2014/main" id="{D8E23A1A-81D2-4D6A-AA51-F450FDCF5DA2}"/>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064" name="Text Box 157">
          <a:extLst>
            <a:ext uri="{FF2B5EF4-FFF2-40B4-BE49-F238E27FC236}">
              <a16:creationId xmlns:a16="http://schemas.microsoft.com/office/drawing/2014/main" id="{95C3671F-7992-4A57-929D-896328220B0E}"/>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065" name="Text Box 158">
          <a:extLst>
            <a:ext uri="{FF2B5EF4-FFF2-40B4-BE49-F238E27FC236}">
              <a16:creationId xmlns:a16="http://schemas.microsoft.com/office/drawing/2014/main" id="{AAAD9719-C66D-49A6-96FE-1804B6302E89}"/>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4"/>
    <xdr:sp macro="" textlink="">
      <xdr:nvSpPr>
        <xdr:cNvPr id="10066" name="Text Box 159">
          <a:extLst>
            <a:ext uri="{FF2B5EF4-FFF2-40B4-BE49-F238E27FC236}">
              <a16:creationId xmlns:a16="http://schemas.microsoft.com/office/drawing/2014/main" id="{3385B5E1-FAA0-4566-AC4D-2EE177AF60CE}"/>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067" name="Text Box 160">
          <a:extLst>
            <a:ext uri="{FF2B5EF4-FFF2-40B4-BE49-F238E27FC236}">
              <a16:creationId xmlns:a16="http://schemas.microsoft.com/office/drawing/2014/main" id="{CFA2F464-AC6C-4FAB-9E32-7FFFFD6DF6DA}"/>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068" name="Text Box 161">
          <a:extLst>
            <a:ext uri="{FF2B5EF4-FFF2-40B4-BE49-F238E27FC236}">
              <a16:creationId xmlns:a16="http://schemas.microsoft.com/office/drawing/2014/main" id="{591ABECE-5BC1-42DE-84B7-B0532CA41E9F}"/>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6"/>
    <xdr:sp macro="" textlink="">
      <xdr:nvSpPr>
        <xdr:cNvPr id="10069" name="Text Box 162">
          <a:extLst>
            <a:ext uri="{FF2B5EF4-FFF2-40B4-BE49-F238E27FC236}">
              <a16:creationId xmlns:a16="http://schemas.microsoft.com/office/drawing/2014/main" id="{A99E367F-3989-4FD4-8664-6A5E49DFE2EC}"/>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5"/>
    <xdr:sp macro="" textlink="">
      <xdr:nvSpPr>
        <xdr:cNvPr id="10070" name="Text Box 163">
          <a:extLst>
            <a:ext uri="{FF2B5EF4-FFF2-40B4-BE49-F238E27FC236}">
              <a16:creationId xmlns:a16="http://schemas.microsoft.com/office/drawing/2014/main" id="{CDFE82D0-5FEA-4A8F-B7A2-7F8680311D19}"/>
            </a:ext>
          </a:extLst>
        </xdr:cNvPr>
        <xdr:cNvSpPr txBox="1">
          <a:spLocks noChangeArrowheads="1"/>
        </xdr:cNvSpPr>
      </xdr:nvSpPr>
      <xdr:spPr bwMode="auto">
        <a:xfrm>
          <a:off x="1076325" y="8448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071" name="Text Box 164">
          <a:extLst>
            <a:ext uri="{FF2B5EF4-FFF2-40B4-BE49-F238E27FC236}">
              <a16:creationId xmlns:a16="http://schemas.microsoft.com/office/drawing/2014/main" id="{81FC4982-F306-4EB8-9840-C0B0409C1AFD}"/>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072" name="Text Box 165">
          <a:extLst>
            <a:ext uri="{FF2B5EF4-FFF2-40B4-BE49-F238E27FC236}">
              <a16:creationId xmlns:a16="http://schemas.microsoft.com/office/drawing/2014/main" id="{E6D5635A-68A2-444D-869B-E5D05EDC360E}"/>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6"/>
    <xdr:sp macro="" textlink="">
      <xdr:nvSpPr>
        <xdr:cNvPr id="10073" name="Text Box 166">
          <a:extLst>
            <a:ext uri="{FF2B5EF4-FFF2-40B4-BE49-F238E27FC236}">
              <a16:creationId xmlns:a16="http://schemas.microsoft.com/office/drawing/2014/main" id="{D3A2C5DA-466F-422F-91AF-0D206F70C858}"/>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074" name="Text Box 167">
          <a:extLst>
            <a:ext uri="{FF2B5EF4-FFF2-40B4-BE49-F238E27FC236}">
              <a16:creationId xmlns:a16="http://schemas.microsoft.com/office/drawing/2014/main" id="{6E67C6D2-8E08-4062-AF3F-714B83D30A79}"/>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075" name="Text Box 168">
          <a:extLst>
            <a:ext uri="{FF2B5EF4-FFF2-40B4-BE49-F238E27FC236}">
              <a16:creationId xmlns:a16="http://schemas.microsoft.com/office/drawing/2014/main" id="{0913E0FC-C903-4529-98CE-9325A7C04508}"/>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5"/>
    <xdr:sp macro="" textlink="">
      <xdr:nvSpPr>
        <xdr:cNvPr id="10076" name="Text Box 169">
          <a:extLst>
            <a:ext uri="{FF2B5EF4-FFF2-40B4-BE49-F238E27FC236}">
              <a16:creationId xmlns:a16="http://schemas.microsoft.com/office/drawing/2014/main" id="{AC2F7FEC-D5BF-4F84-BA91-192297C098DC}"/>
            </a:ext>
          </a:extLst>
        </xdr:cNvPr>
        <xdr:cNvSpPr txBox="1">
          <a:spLocks noChangeArrowheads="1"/>
        </xdr:cNvSpPr>
      </xdr:nvSpPr>
      <xdr:spPr bwMode="auto">
        <a:xfrm>
          <a:off x="1076325" y="8448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077" name="Text Box 170">
          <a:extLst>
            <a:ext uri="{FF2B5EF4-FFF2-40B4-BE49-F238E27FC236}">
              <a16:creationId xmlns:a16="http://schemas.microsoft.com/office/drawing/2014/main" id="{A9F2A437-5687-4BAB-A3CA-47E36117FE98}"/>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078" name="Text Box 171">
          <a:extLst>
            <a:ext uri="{FF2B5EF4-FFF2-40B4-BE49-F238E27FC236}">
              <a16:creationId xmlns:a16="http://schemas.microsoft.com/office/drawing/2014/main" id="{1E81539D-F3E7-4DE4-9A3B-708113E4CC95}"/>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6"/>
    <xdr:sp macro="" textlink="">
      <xdr:nvSpPr>
        <xdr:cNvPr id="10079" name="Text Box 172">
          <a:extLst>
            <a:ext uri="{FF2B5EF4-FFF2-40B4-BE49-F238E27FC236}">
              <a16:creationId xmlns:a16="http://schemas.microsoft.com/office/drawing/2014/main" id="{13D3151C-FAED-4E63-A595-51C00A157E1F}"/>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080" name="Text Box 173">
          <a:extLst>
            <a:ext uri="{FF2B5EF4-FFF2-40B4-BE49-F238E27FC236}">
              <a16:creationId xmlns:a16="http://schemas.microsoft.com/office/drawing/2014/main" id="{9AEB074C-A0CD-4B01-994D-32B38CE8CC59}"/>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081" name="Text Box 174">
          <a:extLst>
            <a:ext uri="{FF2B5EF4-FFF2-40B4-BE49-F238E27FC236}">
              <a16:creationId xmlns:a16="http://schemas.microsoft.com/office/drawing/2014/main" id="{8DAAE37D-9045-47A6-8DCE-7B4F38064FAC}"/>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5"/>
    <xdr:sp macro="" textlink="">
      <xdr:nvSpPr>
        <xdr:cNvPr id="10082" name="Text Box 175">
          <a:extLst>
            <a:ext uri="{FF2B5EF4-FFF2-40B4-BE49-F238E27FC236}">
              <a16:creationId xmlns:a16="http://schemas.microsoft.com/office/drawing/2014/main" id="{5CD4909C-E7B9-451A-88F4-2F8818B25D35}"/>
            </a:ext>
          </a:extLst>
        </xdr:cNvPr>
        <xdr:cNvSpPr txBox="1">
          <a:spLocks noChangeArrowheads="1"/>
        </xdr:cNvSpPr>
      </xdr:nvSpPr>
      <xdr:spPr bwMode="auto">
        <a:xfrm>
          <a:off x="1076325" y="8448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083" name="Text Box 176">
          <a:extLst>
            <a:ext uri="{FF2B5EF4-FFF2-40B4-BE49-F238E27FC236}">
              <a16:creationId xmlns:a16="http://schemas.microsoft.com/office/drawing/2014/main" id="{BABC7B17-0D8B-48AF-9653-E091002DB6A5}"/>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084" name="Text Box 177">
          <a:extLst>
            <a:ext uri="{FF2B5EF4-FFF2-40B4-BE49-F238E27FC236}">
              <a16:creationId xmlns:a16="http://schemas.microsoft.com/office/drawing/2014/main" id="{AC21C73A-59BE-4C59-BF9B-A26554879D96}"/>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6"/>
    <xdr:sp macro="" textlink="">
      <xdr:nvSpPr>
        <xdr:cNvPr id="10085" name="Text Box 178">
          <a:extLst>
            <a:ext uri="{FF2B5EF4-FFF2-40B4-BE49-F238E27FC236}">
              <a16:creationId xmlns:a16="http://schemas.microsoft.com/office/drawing/2014/main" id="{901369EC-94ED-4715-956D-7E741FBA1F41}"/>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086" name="Text Box 179">
          <a:extLst>
            <a:ext uri="{FF2B5EF4-FFF2-40B4-BE49-F238E27FC236}">
              <a16:creationId xmlns:a16="http://schemas.microsoft.com/office/drawing/2014/main" id="{146434E2-6FCA-474F-B533-AED00EA7D05F}"/>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087" name="Text Box 180">
          <a:extLst>
            <a:ext uri="{FF2B5EF4-FFF2-40B4-BE49-F238E27FC236}">
              <a16:creationId xmlns:a16="http://schemas.microsoft.com/office/drawing/2014/main" id="{375235D4-1137-4A71-81EC-5C9B0FEE57A5}"/>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10088" name="Text Box 181">
          <a:extLst>
            <a:ext uri="{FF2B5EF4-FFF2-40B4-BE49-F238E27FC236}">
              <a16:creationId xmlns:a16="http://schemas.microsoft.com/office/drawing/2014/main" id="{2C32410C-DD6C-4432-962A-B1E98F89AB1C}"/>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10089" name="Text Box 182">
          <a:extLst>
            <a:ext uri="{FF2B5EF4-FFF2-40B4-BE49-F238E27FC236}">
              <a16:creationId xmlns:a16="http://schemas.microsoft.com/office/drawing/2014/main" id="{EC1BB6B2-16E2-44B8-9DE7-2A12F355631F}"/>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10090" name="Text Box 183">
          <a:extLst>
            <a:ext uri="{FF2B5EF4-FFF2-40B4-BE49-F238E27FC236}">
              <a16:creationId xmlns:a16="http://schemas.microsoft.com/office/drawing/2014/main" id="{E84E10F4-A3FA-46FA-9B91-AACB7C31EA37}"/>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10091" name="Text Box 184">
          <a:extLst>
            <a:ext uri="{FF2B5EF4-FFF2-40B4-BE49-F238E27FC236}">
              <a16:creationId xmlns:a16="http://schemas.microsoft.com/office/drawing/2014/main" id="{E0468311-DDFD-42BE-8CA9-7F1DD86FE6F2}"/>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10092" name="Text Box 185">
          <a:extLst>
            <a:ext uri="{FF2B5EF4-FFF2-40B4-BE49-F238E27FC236}">
              <a16:creationId xmlns:a16="http://schemas.microsoft.com/office/drawing/2014/main" id="{D0A3B6EA-2E60-4448-A91A-2A070F30CC52}"/>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10093" name="Text Box 186">
          <a:extLst>
            <a:ext uri="{FF2B5EF4-FFF2-40B4-BE49-F238E27FC236}">
              <a16:creationId xmlns:a16="http://schemas.microsoft.com/office/drawing/2014/main" id="{D4698F8C-1DB7-4188-87EB-37D3CCD9EB4E}"/>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10094" name="Text Box 187">
          <a:extLst>
            <a:ext uri="{FF2B5EF4-FFF2-40B4-BE49-F238E27FC236}">
              <a16:creationId xmlns:a16="http://schemas.microsoft.com/office/drawing/2014/main" id="{F2C4569F-98C5-4EBA-91FA-7BA6496CF9AA}"/>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10095" name="Text Box 188">
          <a:extLst>
            <a:ext uri="{FF2B5EF4-FFF2-40B4-BE49-F238E27FC236}">
              <a16:creationId xmlns:a16="http://schemas.microsoft.com/office/drawing/2014/main" id="{F10ECE72-D394-4141-929D-2DE7B6BEF6B4}"/>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10096" name="Text Box 189">
          <a:extLst>
            <a:ext uri="{FF2B5EF4-FFF2-40B4-BE49-F238E27FC236}">
              <a16:creationId xmlns:a16="http://schemas.microsoft.com/office/drawing/2014/main" id="{E46E0462-99BC-4E12-AFB1-EE5694321760}"/>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10097" name="Text Box 190">
          <a:extLst>
            <a:ext uri="{FF2B5EF4-FFF2-40B4-BE49-F238E27FC236}">
              <a16:creationId xmlns:a16="http://schemas.microsoft.com/office/drawing/2014/main" id="{EC912ADB-FD13-41F5-A0FA-2C80872CA6F9}"/>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10098" name="Text Box 191">
          <a:extLst>
            <a:ext uri="{FF2B5EF4-FFF2-40B4-BE49-F238E27FC236}">
              <a16:creationId xmlns:a16="http://schemas.microsoft.com/office/drawing/2014/main" id="{D0341C26-7E73-4168-944E-F0F24FEAD772}"/>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10099" name="Text Box 192">
          <a:extLst>
            <a:ext uri="{FF2B5EF4-FFF2-40B4-BE49-F238E27FC236}">
              <a16:creationId xmlns:a16="http://schemas.microsoft.com/office/drawing/2014/main" id="{BE28A269-3E24-4BF5-B05A-42BCD2E42E6E}"/>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10100" name="Text Box 193">
          <a:extLst>
            <a:ext uri="{FF2B5EF4-FFF2-40B4-BE49-F238E27FC236}">
              <a16:creationId xmlns:a16="http://schemas.microsoft.com/office/drawing/2014/main" id="{D20BBA41-EA35-44B9-B81E-432D60E64DE0}"/>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10101" name="Text Box 194">
          <a:extLst>
            <a:ext uri="{FF2B5EF4-FFF2-40B4-BE49-F238E27FC236}">
              <a16:creationId xmlns:a16="http://schemas.microsoft.com/office/drawing/2014/main" id="{F4D6B9E8-3FB8-4DF2-8837-063709FCAB88}"/>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10102" name="Text Box 195">
          <a:extLst>
            <a:ext uri="{FF2B5EF4-FFF2-40B4-BE49-F238E27FC236}">
              <a16:creationId xmlns:a16="http://schemas.microsoft.com/office/drawing/2014/main" id="{E6E45E32-437E-4259-9E14-B4A4202A3198}"/>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10103" name="Text Box 196">
          <a:extLst>
            <a:ext uri="{FF2B5EF4-FFF2-40B4-BE49-F238E27FC236}">
              <a16:creationId xmlns:a16="http://schemas.microsoft.com/office/drawing/2014/main" id="{49572EB3-946D-49FF-B83C-AED205A8E613}"/>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10104" name="Text Box 197">
          <a:extLst>
            <a:ext uri="{FF2B5EF4-FFF2-40B4-BE49-F238E27FC236}">
              <a16:creationId xmlns:a16="http://schemas.microsoft.com/office/drawing/2014/main" id="{4EB9C9AB-4FDA-41CB-B997-3C9915033BAC}"/>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10105" name="Text Box 198">
          <a:extLst>
            <a:ext uri="{FF2B5EF4-FFF2-40B4-BE49-F238E27FC236}">
              <a16:creationId xmlns:a16="http://schemas.microsoft.com/office/drawing/2014/main" id="{E8EE96B8-2BBF-45B0-9B72-45B294EAC988}"/>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10106" name="Text Box 199">
          <a:extLst>
            <a:ext uri="{FF2B5EF4-FFF2-40B4-BE49-F238E27FC236}">
              <a16:creationId xmlns:a16="http://schemas.microsoft.com/office/drawing/2014/main" id="{4CA8870B-4543-4E82-8C6E-D8E258D4E1CD}"/>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10107" name="Text Box 200">
          <a:extLst>
            <a:ext uri="{FF2B5EF4-FFF2-40B4-BE49-F238E27FC236}">
              <a16:creationId xmlns:a16="http://schemas.microsoft.com/office/drawing/2014/main" id="{B28B3EF8-69AE-496C-A9E9-13C0293EDB42}"/>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10108" name="Text Box 201">
          <a:extLst>
            <a:ext uri="{FF2B5EF4-FFF2-40B4-BE49-F238E27FC236}">
              <a16:creationId xmlns:a16="http://schemas.microsoft.com/office/drawing/2014/main" id="{A74DD191-0C21-470D-A35F-4188C0754406}"/>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10109" name="Text Box 202">
          <a:extLst>
            <a:ext uri="{FF2B5EF4-FFF2-40B4-BE49-F238E27FC236}">
              <a16:creationId xmlns:a16="http://schemas.microsoft.com/office/drawing/2014/main" id="{E8E2BACE-66C5-41FE-9EF3-D358F2E3DECB}"/>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10110" name="Text Box 203">
          <a:extLst>
            <a:ext uri="{FF2B5EF4-FFF2-40B4-BE49-F238E27FC236}">
              <a16:creationId xmlns:a16="http://schemas.microsoft.com/office/drawing/2014/main" id="{64190674-3231-4C65-85D0-0599A0081E52}"/>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10111" name="Text Box 204">
          <a:extLst>
            <a:ext uri="{FF2B5EF4-FFF2-40B4-BE49-F238E27FC236}">
              <a16:creationId xmlns:a16="http://schemas.microsoft.com/office/drawing/2014/main" id="{75B4EDB0-1F11-40BD-B3A1-D262E5383FED}"/>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10112" name="Text Box 205">
          <a:extLst>
            <a:ext uri="{FF2B5EF4-FFF2-40B4-BE49-F238E27FC236}">
              <a16:creationId xmlns:a16="http://schemas.microsoft.com/office/drawing/2014/main" id="{9B371989-5943-4F7C-B2C8-55C8BE689BFD}"/>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10113" name="Text Box 206">
          <a:extLst>
            <a:ext uri="{FF2B5EF4-FFF2-40B4-BE49-F238E27FC236}">
              <a16:creationId xmlns:a16="http://schemas.microsoft.com/office/drawing/2014/main" id="{DF497A0F-8296-482C-9E5E-B87A0E572523}"/>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10114" name="Text Box 207">
          <a:extLst>
            <a:ext uri="{FF2B5EF4-FFF2-40B4-BE49-F238E27FC236}">
              <a16:creationId xmlns:a16="http://schemas.microsoft.com/office/drawing/2014/main" id="{5140C568-047E-4BAA-A724-D7824F1B1360}"/>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3"/>
    <xdr:sp macro="" textlink="">
      <xdr:nvSpPr>
        <xdr:cNvPr id="10115" name="Text Box 208">
          <a:extLst>
            <a:ext uri="{FF2B5EF4-FFF2-40B4-BE49-F238E27FC236}">
              <a16:creationId xmlns:a16="http://schemas.microsoft.com/office/drawing/2014/main" id="{DFD7DE32-08BC-4A4C-875E-3542FFB05193}"/>
            </a:ext>
          </a:extLst>
        </xdr:cNvPr>
        <xdr:cNvSpPr txBox="1">
          <a:spLocks noChangeArrowheads="1"/>
        </xdr:cNvSpPr>
      </xdr:nvSpPr>
      <xdr:spPr bwMode="auto">
        <a:xfrm>
          <a:off x="1076325" y="844867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5"/>
    <xdr:sp macro="" textlink="">
      <xdr:nvSpPr>
        <xdr:cNvPr id="10116" name="Text Box 209">
          <a:extLst>
            <a:ext uri="{FF2B5EF4-FFF2-40B4-BE49-F238E27FC236}">
              <a16:creationId xmlns:a16="http://schemas.microsoft.com/office/drawing/2014/main" id="{4BF3B173-23CC-406D-A794-FBD6108238B4}"/>
            </a:ext>
          </a:extLst>
        </xdr:cNvPr>
        <xdr:cNvSpPr txBox="1">
          <a:spLocks noChangeArrowheads="1"/>
        </xdr:cNvSpPr>
      </xdr:nvSpPr>
      <xdr:spPr bwMode="auto">
        <a:xfrm>
          <a:off x="1076325" y="8448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117" name="Text Box 210">
          <a:extLst>
            <a:ext uri="{FF2B5EF4-FFF2-40B4-BE49-F238E27FC236}">
              <a16:creationId xmlns:a16="http://schemas.microsoft.com/office/drawing/2014/main" id="{4BAC5419-633A-4C1A-BA0F-014FE33AEC58}"/>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118" name="Text Box 211">
          <a:extLst>
            <a:ext uri="{FF2B5EF4-FFF2-40B4-BE49-F238E27FC236}">
              <a16:creationId xmlns:a16="http://schemas.microsoft.com/office/drawing/2014/main" id="{7346B568-4C0F-4A17-ACC4-D6CF72D5E983}"/>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5"/>
    <xdr:sp macro="" textlink="">
      <xdr:nvSpPr>
        <xdr:cNvPr id="10119" name="Text Box 212">
          <a:extLst>
            <a:ext uri="{FF2B5EF4-FFF2-40B4-BE49-F238E27FC236}">
              <a16:creationId xmlns:a16="http://schemas.microsoft.com/office/drawing/2014/main" id="{F438FD7C-A924-4898-9ED9-F67B29A669C6}"/>
            </a:ext>
          </a:extLst>
        </xdr:cNvPr>
        <xdr:cNvSpPr txBox="1">
          <a:spLocks noChangeArrowheads="1"/>
        </xdr:cNvSpPr>
      </xdr:nvSpPr>
      <xdr:spPr bwMode="auto">
        <a:xfrm>
          <a:off x="1076325" y="8448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120" name="Text Box 213">
          <a:extLst>
            <a:ext uri="{FF2B5EF4-FFF2-40B4-BE49-F238E27FC236}">
              <a16:creationId xmlns:a16="http://schemas.microsoft.com/office/drawing/2014/main" id="{CDD6B076-EF4A-45E9-80FC-22268D63DB51}"/>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121" name="Text Box 214">
          <a:extLst>
            <a:ext uri="{FF2B5EF4-FFF2-40B4-BE49-F238E27FC236}">
              <a16:creationId xmlns:a16="http://schemas.microsoft.com/office/drawing/2014/main" id="{50A25C7C-1490-46EC-812B-0027EFABA0E5}"/>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5"/>
    <xdr:sp macro="" textlink="">
      <xdr:nvSpPr>
        <xdr:cNvPr id="10122" name="Text Box 215">
          <a:extLst>
            <a:ext uri="{FF2B5EF4-FFF2-40B4-BE49-F238E27FC236}">
              <a16:creationId xmlns:a16="http://schemas.microsoft.com/office/drawing/2014/main" id="{1FC50188-DA15-4F2A-BE61-99EC51891FA6}"/>
            </a:ext>
          </a:extLst>
        </xdr:cNvPr>
        <xdr:cNvSpPr txBox="1">
          <a:spLocks noChangeArrowheads="1"/>
        </xdr:cNvSpPr>
      </xdr:nvSpPr>
      <xdr:spPr bwMode="auto">
        <a:xfrm>
          <a:off x="1076325" y="8448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123" name="Text Box 216">
          <a:extLst>
            <a:ext uri="{FF2B5EF4-FFF2-40B4-BE49-F238E27FC236}">
              <a16:creationId xmlns:a16="http://schemas.microsoft.com/office/drawing/2014/main" id="{2121CF31-3A50-4172-B8FF-D42E3F3E5ACA}"/>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124" name="Text Box 217">
          <a:extLst>
            <a:ext uri="{FF2B5EF4-FFF2-40B4-BE49-F238E27FC236}">
              <a16:creationId xmlns:a16="http://schemas.microsoft.com/office/drawing/2014/main" id="{62C14688-A4EC-4D9B-9EB5-D7DB2C4D84F6}"/>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5"/>
    <xdr:sp macro="" textlink="">
      <xdr:nvSpPr>
        <xdr:cNvPr id="10125" name="Text Box 218">
          <a:extLst>
            <a:ext uri="{FF2B5EF4-FFF2-40B4-BE49-F238E27FC236}">
              <a16:creationId xmlns:a16="http://schemas.microsoft.com/office/drawing/2014/main" id="{034795D5-769F-4C19-AB85-99ABDFD2A2AC}"/>
            </a:ext>
          </a:extLst>
        </xdr:cNvPr>
        <xdr:cNvSpPr txBox="1">
          <a:spLocks noChangeArrowheads="1"/>
        </xdr:cNvSpPr>
      </xdr:nvSpPr>
      <xdr:spPr bwMode="auto">
        <a:xfrm>
          <a:off x="1076325" y="8448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126" name="Text Box 219">
          <a:extLst>
            <a:ext uri="{FF2B5EF4-FFF2-40B4-BE49-F238E27FC236}">
              <a16:creationId xmlns:a16="http://schemas.microsoft.com/office/drawing/2014/main" id="{40C3968E-BAE7-4BE6-AE01-0099A23B3CBA}"/>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127" name="Text Box 220">
          <a:extLst>
            <a:ext uri="{FF2B5EF4-FFF2-40B4-BE49-F238E27FC236}">
              <a16:creationId xmlns:a16="http://schemas.microsoft.com/office/drawing/2014/main" id="{59916F1C-B5E7-4F6E-B55E-EADC1EAB3FC8}"/>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4"/>
    <xdr:sp macro="" textlink="">
      <xdr:nvSpPr>
        <xdr:cNvPr id="10128" name="Text Box 221">
          <a:extLst>
            <a:ext uri="{FF2B5EF4-FFF2-40B4-BE49-F238E27FC236}">
              <a16:creationId xmlns:a16="http://schemas.microsoft.com/office/drawing/2014/main" id="{D1C5E6A9-3D6E-41C6-97D9-74D74CE38C9E}"/>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129" name="Text Box 222">
          <a:extLst>
            <a:ext uri="{FF2B5EF4-FFF2-40B4-BE49-F238E27FC236}">
              <a16:creationId xmlns:a16="http://schemas.microsoft.com/office/drawing/2014/main" id="{B99BF05D-6181-42DC-A46F-F0E480B21E0A}"/>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130" name="Text Box 223">
          <a:extLst>
            <a:ext uri="{FF2B5EF4-FFF2-40B4-BE49-F238E27FC236}">
              <a16:creationId xmlns:a16="http://schemas.microsoft.com/office/drawing/2014/main" id="{5D8A4CED-CAEC-4FAD-AD53-4FC97D77D605}"/>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4"/>
    <xdr:sp macro="" textlink="">
      <xdr:nvSpPr>
        <xdr:cNvPr id="10131" name="Text Box 224">
          <a:extLst>
            <a:ext uri="{FF2B5EF4-FFF2-40B4-BE49-F238E27FC236}">
              <a16:creationId xmlns:a16="http://schemas.microsoft.com/office/drawing/2014/main" id="{D088BF49-7EF0-4E5E-A014-ACB66C24DADD}"/>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132" name="Text Box 225">
          <a:extLst>
            <a:ext uri="{FF2B5EF4-FFF2-40B4-BE49-F238E27FC236}">
              <a16:creationId xmlns:a16="http://schemas.microsoft.com/office/drawing/2014/main" id="{DAAECF45-1EDA-4CEC-A077-B67E77F6C399}"/>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133" name="Text Box 226">
          <a:extLst>
            <a:ext uri="{FF2B5EF4-FFF2-40B4-BE49-F238E27FC236}">
              <a16:creationId xmlns:a16="http://schemas.microsoft.com/office/drawing/2014/main" id="{370E1821-F1ED-430A-B9A5-56FF7A6E3CCE}"/>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4"/>
    <xdr:sp macro="" textlink="">
      <xdr:nvSpPr>
        <xdr:cNvPr id="10134" name="Text Box 227">
          <a:extLst>
            <a:ext uri="{FF2B5EF4-FFF2-40B4-BE49-F238E27FC236}">
              <a16:creationId xmlns:a16="http://schemas.microsoft.com/office/drawing/2014/main" id="{3894B09B-20F2-43A6-B23C-BDFC65165125}"/>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4"/>
    <xdr:sp macro="" textlink="">
      <xdr:nvSpPr>
        <xdr:cNvPr id="10135" name="Text Box 228">
          <a:extLst>
            <a:ext uri="{FF2B5EF4-FFF2-40B4-BE49-F238E27FC236}">
              <a16:creationId xmlns:a16="http://schemas.microsoft.com/office/drawing/2014/main" id="{D2C206E9-D9FC-44FD-BCF9-D88D8ABC6FF7}"/>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136" name="Text Box 229">
          <a:extLst>
            <a:ext uri="{FF2B5EF4-FFF2-40B4-BE49-F238E27FC236}">
              <a16:creationId xmlns:a16="http://schemas.microsoft.com/office/drawing/2014/main" id="{4D4FC038-9D27-450B-B80A-F24A649D35D5}"/>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137" name="Text Box 230">
          <a:extLst>
            <a:ext uri="{FF2B5EF4-FFF2-40B4-BE49-F238E27FC236}">
              <a16:creationId xmlns:a16="http://schemas.microsoft.com/office/drawing/2014/main" id="{DD9F584B-E788-4BC3-BB9B-30FC9B298455}"/>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4"/>
    <xdr:sp macro="" textlink="">
      <xdr:nvSpPr>
        <xdr:cNvPr id="10138" name="Text Box 231">
          <a:extLst>
            <a:ext uri="{FF2B5EF4-FFF2-40B4-BE49-F238E27FC236}">
              <a16:creationId xmlns:a16="http://schemas.microsoft.com/office/drawing/2014/main" id="{B7CCEC1F-9F2C-4EDD-B02E-416868EE842D}"/>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139" name="Text Box 232">
          <a:extLst>
            <a:ext uri="{FF2B5EF4-FFF2-40B4-BE49-F238E27FC236}">
              <a16:creationId xmlns:a16="http://schemas.microsoft.com/office/drawing/2014/main" id="{9B425EDD-FBA2-448A-ACC9-2470926501A3}"/>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140" name="Text Box 233">
          <a:extLst>
            <a:ext uri="{FF2B5EF4-FFF2-40B4-BE49-F238E27FC236}">
              <a16:creationId xmlns:a16="http://schemas.microsoft.com/office/drawing/2014/main" id="{1B34FD54-005A-4727-9E96-257F63FF35E0}"/>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4"/>
    <xdr:sp macro="" textlink="">
      <xdr:nvSpPr>
        <xdr:cNvPr id="10141" name="Text Box 234">
          <a:extLst>
            <a:ext uri="{FF2B5EF4-FFF2-40B4-BE49-F238E27FC236}">
              <a16:creationId xmlns:a16="http://schemas.microsoft.com/office/drawing/2014/main" id="{7CFBD9CC-3876-4F9C-9CAE-B22244FD8C19}"/>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142" name="Text Box 235">
          <a:extLst>
            <a:ext uri="{FF2B5EF4-FFF2-40B4-BE49-F238E27FC236}">
              <a16:creationId xmlns:a16="http://schemas.microsoft.com/office/drawing/2014/main" id="{7DCAF32C-3DFE-45F6-9B95-528E45203E85}"/>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143" name="Text Box 236">
          <a:extLst>
            <a:ext uri="{FF2B5EF4-FFF2-40B4-BE49-F238E27FC236}">
              <a16:creationId xmlns:a16="http://schemas.microsoft.com/office/drawing/2014/main" id="{62B58D7D-CAD1-4D19-A602-32403A2D3CD3}"/>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4"/>
    <xdr:sp macro="" textlink="">
      <xdr:nvSpPr>
        <xdr:cNvPr id="10144" name="Text Box 237">
          <a:extLst>
            <a:ext uri="{FF2B5EF4-FFF2-40B4-BE49-F238E27FC236}">
              <a16:creationId xmlns:a16="http://schemas.microsoft.com/office/drawing/2014/main" id="{A7788EDF-7F07-417A-A58E-16C56EACCCA1}"/>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5"/>
    <xdr:sp macro="" textlink="">
      <xdr:nvSpPr>
        <xdr:cNvPr id="10145" name="Text Box 238">
          <a:extLst>
            <a:ext uri="{FF2B5EF4-FFF2-40B4-BE49-F238E27FC236}">
              <a16:creationId xmlns:a16="http://schemas.microsoft.com/office/drawing/2014/main" id="{E7100086-417C-4770-9210-8E372CFD051F}"/>
            </a:ext>
          </a:extLst>
        </xdr:cNvPr>
        <xdr:cNvSpPr txBox="1">
          <a:spLocks noChangeArrowheads="1"/>
        </xdr:cNvSpPr>
      </xdr:nvSpPr>
      <xdr:spPr bwMode="auto">
        <a:xfrm>
          <a:off x="1076325" y="8448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146" name="Text Box 239">
          <a:extLst>
            <a:ext uri="{FF2B5EF4-FFF2-40B4-BE49-F238E27FC236}">
              <a16:creationId xmlns:a16="http://schemas.microsoft.com/office/drawing/2014/main" id="{472A7F3A-373B-42C3-9BB9-0C7FAA882D77}"/>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147" name="Text Box 240">
          <a:extLst>
            <a:ext uri="{FF2B5EF4-FFF2-40B4-BE49-F238E27FC236}">
              <a16:creationId xmlns:a16="http://schemas.microsoft.com/office/drawing/2014/main" id="{E54DE911-F7CF-407E-BF37-C9B4F9260B81}"/>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5"/>
    <xdr:sp macro="" textlink="">
      <xdr:nvSpPr>
        <xdr:cNvPr id="10148" name="Text Box 241">
          <a:extLst>
            <a:ext uri="{FF2B5EF4-FFF2-40B4-BE49-F238E27FC236}">
              <a16:creationId xmlns:a16="http://schemas.microsoft.com/office/drawing/2014/main" id="{B7B7E000-7EA0-4B38-A2B9-845C40C91C96}"/>
            </a:ext>
          </a:extLst>
        </xdr:cNvPr>
        <xdr:cNvSpPr txBox="1">
          <a:spLocks noChangeArrowheads="1"/>
        </xdr:cNvSpPr>
      </xdr:nvSpPr>
      <xdr:spPr bwMode="auto">
        <a:xfrm>
          <a:off x="1076325" y="8448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149" name="Text Box 242">
          <a:extLst>
            <a:ext uri="{FF2B5EF4-FFF2-40B4-BE49-F238E27FC236}">
              <a16:creationId xmlns:a16="http://schemas.microsoft.com/office/drawing/2014/main" id="{01049CCE-7174-429A-BF1F-BC9A4027F925}"/>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150" name="Text Box 243">
          <a:extLst>
            <a:ext uri="{FF2B5EF4-FFF2-40B4-BE49-F238E27FC236}">
              <a16:creationId xmlns:a16="http://schemas.microsoft.com/office/drawing/2014/main" id="{AD652A3F-3B11-400A-929D-ABBCC3A0A909}"/>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5"/>
    <xdr:sp macro="" textlink="">
      <xdr:nvSpPr>
        <xdr:cNvPr id="10151" name="Text Box 244">
          <a:extLst>
            <a:ext uri="{FF2B5EF4-FFF2-40B4-BE49-F238E27FC236}">
              <a16:creationId xmlns:a16="http://schemas.microsoft.com/office/drawing/2014/main" id="{EF29CF08-E419-478F-83A3-AC112A1AA3C7}"/>
            </a:ext>
          </a:extLst>
        </xdr:cNvPr>
        <xdr:cNvSpPr txBox="1">
          <a:spLocks noChangeArrowheads="1"/>
        </xdr:cNvSpPr>
      </xdr:nvSpPr>
      <xdr:spPr bwMode="auto">
        <a:xfrm>
          <a:off x="1076325" y="8448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152" name="Text Box 245">
          <a:extLst>
            <a:ext uri="{FF2B5EF4-FFF2-40B4-BE49-F238E27FC236}">
              <a16:creationId xmlns:a16="http://schemas.microsoft.com/office/drawing/2014/main" id="{F829696D-B0E6-4F8E-AA83-BC3F103B1821}"/>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153" name="Text Box 246">
          <a:extLst>
            <a:ext uri="{FF2B5EF4-FFF2-40B4-BE49-F238E27FC236}">
              <a16:creationId xmlns:a16="http://schemas.microsoft.com/office/drawing/2014/main" id="{003750D4-88A8-48F2-959D-E3C082B9EF72}"/>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5"/>
    <xdr:sp macro="" textlink="">
      <xdr:nvSpPr>
        <xdr:cNvPr id="10154" name="Text Box 247">
          <a:extLst>
            <a:ext uri="{FF2B5EF4-FFF2-40B4-BE49-F238E27FC236}">
              <a16:creationId xmlns:a16="http://schemas.microsoft.com/office/drawing/2014/main" id="{EAA4DB4D-9F5C-4105-8029-21260A2A3C94}"/>
            </a:ext>
          </a:extLst>
        </xdr:cNvPr>
        <xdr:cNvSpPr txBox="1">
          <a:spLocks noChangeArrowheads="1"/>
        </xdr:cNvSpPr>
      </xdr:nvSpPr>
      <xdr:spPr bwMode="auto">
        <a:xfrm>
          <a:off x="1076325" y="8448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4"/>
    <xdr:sp macro="" textlink="">
      <xdr:nvSpPr>
        <xdr:cNvPr id="10155" name="Text Box 248">
          <a:extLst>
            <a:ext uri="{FF2B5EF4-FFF2-40B4-BE49-F238E27FC236}">
              <a16:creationId xmlns:a16="http://schemas.microsoft.com/office/drawing/2014/main" id="{768A3C23-D39B-457E-BF01-44636271CCBA}"/>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156" name="Text Box 249">
          <a:extLst>
            <a:ext uri="{FF2B5EF4-FFF2-40B4-BE49-F238E27FC236}">
              <a16:creationId xmlns:a16="http://schemas.microsoft.com/office/drawing/2014/main" id="{954D4F67-2CDE-4399-8A79-0799A190FC55}"/>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157" name="Text Box 250">
          <a:extLst>
            <a:ext uri="{FF2B5EF4-FFF2-40B4-BE49-F238E27FC236}">
              <a16:creationId xmlns:a16="http://schemas.microsoft.com/office/drawing/2014/main" id="{77A338FA-2003-4EAD-ACF0-17B166952F27}"/>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4"/>
    <xdr:sp macro="" textlink="">
      <xdr:nvSpPr>
        <xdr:cNvPr id="10158" name="Text Box 251">
          <a:extLst>
            <a:ext uri="{FF2B5EF4-FFF2-40B4-BE49-F238E27FC236}">
              <a16:creationId xmlns:a16="http://schemas.microsoft.com/office/drawing/2014/main" id="{E585D8C5-F8B0-453C-99F6-BEA1A8517856}"/>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159" name="Text Box 252">
          <a:extLst>
            <a:ext uri="{FF2B5EF4-FFF2-40B4-BE49-F238E27FC236}">
              <a16:creationId xmlns:a16="http://schemas.microsoft.com/office/drawing/2014/main" id="{C4130EF6-7B0E-4976-AA24-98D23AB4C42C}"/>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160" name="Text Box 253">
          <a:extLst>
            <a:ext uri="{FF2B5EF4-FFF2-40B4-BE49-F238E27FC236}">
              <a16:creationId xmlns:a16="http://schemas.microsoft.com/office/drawing/2014/main" id="{ABEA4D81-E69E-4951-B660-4AF08A24E263}"/>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4"/>
    <xdr:sp macro="" textlink="">
      <xdr:nvSpPr>
        <xdr:cNvPr id="10161" name="Text Box 254">
          <a:extLst>
            <a:ext uri="{FF2B5EF4-FFF2-40B4-BE49-F238E27FC236}">
              <a16:creationId xmlns:a16="http://schemas.microsoft.com/office/drawing/2014/main" id="{0F1CA52E-0C6E-4A36-B60C-833F60B51D3D}"/>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162" name="Text Box 255">
          <a:extLst>
            <a:ext uri="{FF2B5EF4-FFF2-40B4-BE49-F238E27FC236}">
              <a16:creationId xmlns:a16="http://schemas.microsoft.com/office/drawing/2014/main" id="{B469CC5E-6488-426D-8B3B-B6C442C236BD}"/>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163" name="Text Box 256">
          <a:extLst>
            <a:ext uri="{FF2B5EF4-FFF2-40B4-BE49-F238E27FC236}">
              <a16:creationId xmlns:a16="http://schemas.microsoft.com/office/drawing/2014/main" id="{3CF53B21-7370-4A3B-9E45-62C0053AA2F3}"/>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4"/>
    <xdr:sp macro="" textlink="">
      <xdr:nvSpPr>
        <xdr:cNvPr id="10164" name="Text Box 257">
          <a:extLst>
            <a:ext uri="{FF2B5EF4-FFF2-40B4-BE49-F238E27FC236}">
              <a16:creationId xmlns:a16="http://schemas.microsoft.com/office/drawing/2014/main" id="{BCB7B2DD-FDFE-4DD1-8F86-4E3AF503192E}"/>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6"/>
    <xdr:sp macro="" textlink="">
      <xdr:nvSpPr>
        <xdr:cNvPr id="10165" name="Text Box 258">
          <a:extLst>
            <a:ext uri="{FF2B5EF4-FFF2-40B4-BE49-F238E27FC236}">
              <a16:creationId xmlns:a16="http://schemas.microsoft.com/office/drawing/2014/main" id="{3D8C5231-52CE-435C-8E13-C095C16F3C15}"/>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166" name="Text Box 259">
          <a:extLst>
            <a:ext uri="{FF2B5EF4-FFF2-40B4-BE49-F238E27FC236}">
              <a16:creationId xmlns:a16="http://schemas.microsoft.com/office/drawing/2014/main" id="{A27D63D3-EF56-4206-8650-161138942549}"/>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167" name="Text Box 260">
          <a:extLst>
            <a:ext uri="{FF2B5EF4-FFF2-40B4-BE49-F238E27FC236}">
              <a16:creationId xmlns:a16="http://schemas.microsoft.com/office/drawing/2014/main" id="{8F7F6FE1-5287-4872-952F-39FF489E35AE}"/>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6"/>
    <xdr:sp macro="" textlink="">
      <xdr:nvSpPr>
        <xdr:cNvPr id="10168" name="Text Box 261">
          <a:extLst>
            <a:ext uri="{FF2B5EF4-FFF2-40B4-BE49-F238E27FC236}">
              <a16:creationId xmlns:a16="http://schemas.microsoft.com/office/drawing/2014/main" id="{865767CB-2D1C-4B25-ABE5-A61A910D446F}"/>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169" name="Text Box 262">
          <a:extLst>
            <a:ext uri="{FF2B5EF4-FFF2-40B4-BE49-F238E27FC236}">
              <a16:creationId xmlns:a16="http://schemas.microsoft.com/office/drawing/2014/main" id="{340520FF-6287-45E2-A8F8-EB4927C49472}"/>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170" name="Text Box 263">
          <a:extLst>
            <a:ext uri="{FF2B5EF4-FFF2-40B4-BE49-F238E27FC236}">
              <a16:creationId xmlns:a16="http://schemas.microsoft.com/office/drawing/2014/main" id="{2DAC817E-D364-4ACC-8F74-908F7D20B957}"/>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6"/>
    <xdr:sp macro="" textlink="">
      <xdr:nvSpPr>
        <xdr:cNvPr id="10171" name="Text Box 264">
          <a:extLst>
            <a:ext uri="{FF2B5EF4-FFF2-40B4-BE49-F238E27FC236}">
              <a16:creationId xmlns:a16="http://schemas.microsoft.com/office/drawing/2014/main" id="{95FAFDB0-6626-46EE-86E7-3FE48D7A8B38}"/>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172" name="Text Box 265">
          <a:extLst>
            <a:ext uri="{FF2B5EF4-FFF2-40B4-BE49-F238E27FC236}">
              <a16:creationId xmlns:a16="http://schemas.microsoft.com/office/drawing/2014/main" id="{A22327AE-236A-4153-87D7-71D9AB96235B}"/>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173" name="Text Box 266">
          <a:extLst>
            <a:ext uri="{FF2B5EF4-FFF2-40B4-BE49-F238E27FC236}">
              <a16:creationId xmlns:a16="http://schemas.microsoft.com/office/drawing/2014/main" id="{C9683EA2-86FA-4F1F-A49C-E1D72DCECEA3}"/>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6"/>
    <xdr:sp macro="" textlink="">
      <xdr:nvSpPr>
        <xdr:cNvPr id="10174" name="Text Box 267">
          <a:extLst>
            <a:ext uri="{FF2B5EF4-FFF2-40B4-BE49-F238E27FC236}">
              <a16:creationId xmlns:a16="http://schemas.microsoft.com/office/drawing/2014/main" id="{C71355DA-9F57-4E24-A2A5-1D3FD70F71F0}"/>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5"/>
    <xdr:sp macro="" textlink="">
      <xdr:nvSpPr>
        <xdr:cNvPr id="10175" name="Text Box 268">
          <a:extLst>
            <a:ext uri="{FF2B5EF4-FFF2-40B4-BE49-F238E27FC236}">
              <a16:creationId xmlns:a16="http://schemas.microsoft.com/office/drawing/2014/main" id="{398382E9-C646-478A-A4FB-41DAF56EE9FB}"/>
            </a:ext>
          </a:extLst>
        </xdr:cNvPr>
        <xdr:cNvSpPr txBox="1">
          <a:spLocks noChangeArrowheads="1"/>
        </xdr:cNvSpPr>
      </xdr:nvSpPr>
      <xdr:spPr bwMode="auto">
        <a:xfrm>
          <a:off x="1076325" y="8448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176" name="Text Box 269">
          <a:extLst>
            <a:ext uri="{FF2B5EF4-FFF2-40B4-BE49-F238E27FC236}">
              <a16:creationId xmlns:a16="http://schemas.microsoft.com/office/drawing/2014/main" id="{CF400667-4F55-4EF3-BA18-129B4B61B4F4}"/>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177" name="Text Box 270">
          <a:extLst>
            <a:ext uri="{FF2B5EF4-FFF2-40B4-BE49-F238E27FC236}">
              <a16:creationId xmlns:a16="http://schemas.microsoft.com/office/drawing/2014/main" id="{3C4B51E5-8A88-4BA7-A2D7-30786B9D4D9E}"/>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5"/>
    <xdr:sp macro="" textlink="">
      <xdr:nvSpPr>
        <xdr:cNvPr id="10178" name="Text Box 271">
          <a:extLst>
            <a:ext uri="{FF2B5EF4-FFF2-40B4-BE49-F238E27FC236}">
              <a16:creationId xmlns:a16="http://schemas.microsoft.com/office/drawing/2014/main" id="{A61D300E-DF5D-4E02-AACC-5CF31423FF6B}"/>
            </a:ext>
          </a:extLst>
        </xdr:cNvPr>
        <xdr:cNvSpPr txBox="1">
          <a:spLocks noChangeArrowheads="1"/>
        </xdr:cNvSpPr>
      </xdr:nvSpPr>
      <xdr:spPr bwMode="auto">
        <a:xfrm>
          <a:off x="1076325" y="8448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179" name="Text Box 272">
          <a:extLst>
            <a:ext uri="{FF2B5EF4-FFF2-40B4-BE49-F238E27FC236}">
              <a16:creationId xmlns:a16="http://schemas.microsoft.com/office/drawing/2014/main" id="{DDA86194-6A9D-4A37-9BA9-1A0A425A0361}"/>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180" name="Text Box 273">
          <a:extLst>
            <a:ext uri="{FF2B5EF4-FFF2-40B4-BE49-F238E27FC236}">
              <a16:creationId xmlns:a16="http://schemas.microsoft.com/office/drawing/2014/main" id="{7344A320-4151-4BCA-8667-A824E3837335}"/>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5"/>
    <xdr:sp macro="" textlink="">
      <xdr:nvSpPr>
        <xdr:cNvPr id="10181" name="Text Box 274">
          <a:extLst>
            <a:ext uri="{FF2B5EF4-FFF2-40B4-BE49-F238E27FC236}">
              <a16:creationId xmlns:a16="http://schemas.microsoft.com/office/drawing/2014/main" id="{C6CAF4A4-A923-4FD3-BDD5-0E02DB369BB4}"/>
            </a:ext>
          </a:extLst>
        </xdr:cNvPr>
        <xdr:cNvSpPr txBox="1">
          <a:spLocks noChangeArrowheads="1"/>
        </xdr:cNvSpPr>
      </xdr:nvSpPr>
      <xdr:spPr bwMode="auto">
        <a:xfrm>
          <a:off x="1076325" y="8448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182" name="Text Box 275">
          <a:extLst>
            <a:ext uri="{FF2B5EF4-FFF2-40B4-BE49-F238E27FC236}">
              <a16:creationId xmlns:a16="http://schemas.microsoft.com/office/drawing/2014/main" id="{768D9CB3-5A45-43DD-81FD-9E1C66D37A68}"/>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183" name="Text Box 276">
          <a:extLst>
            <a:ext uri="{FF2B5EF4-FFF2-40B4-BE49-F238E27FC236}">
              <a16:creationId xmlns:a16="http://schemas.microsoft.com/office/drawing/2014/main" id="{15CA3973-6800-4454-8383-1D110AB86F51}"/>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5"/>
    <xdr:sp macro="" textlink="">
      <xdr:nvSpPr>
        <xdr:cNvPr id="10184" name="Text Box 277">
          <a:extLst>
            <a:ext uri="{FF2B5EF4-FFF2-40B4-BE49-F238E27FC236}">
              <a16:creationId xmlns:a16="http://schemas.microsoft.com/office/drawing/2014/main" id="{B55BF902-25B3-48A7-AD2E-90C9E2B3147C}"/>
            </a:ext>
          </a:extLst>
        </xdr:cNvPr>
        <xdr:cNvSpPr txBox="1">
          <a:spLocks noChangeArrowheads="1"/>
        </xdr:cNvSpPr>
      </xdr:nvSpPr>
      <xdr:spPr bwMode="auto">
        <a:xfrm>
          <a:off x="1076325" y="8448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6"/>
    <xdr:sp macro="" textlink="">
      <xdr:nvSpPr>
        <xdr:cNvPr id="10185" name="Text Box 278">
          <a:extLst>
            <a:ext uri="{FF2B5EF4-FFF2-40B4-BE49-F238E27FC236}">
              <a16:creationId xmlns:a16="http://schemas.microsoft.com/office/drawing/2014/main" id="{976667A2-2AE6-46FD-9A85-23765557C61E}"/>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186" name="Text Box 279">
          <a:extLst>
            <a:ext uri="{FF2B5EF4-FFF2-40B4-BE49-F238E27FC236}">
              <a16:creationId xmlns:a16="http://schemas.microsoft.com/office/drawing/2014/main" id="{5178C660-40CD-4755-8A29-F2C50AE13F48}"/>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187" name="Text Box 280">
          <a:extLst>
            <a:ext uri="{FF2B5EF4-FFF2-40B4-BE49-F238E27FC236}">
              <a16:creationId xmlns:a16="http://schemas.microsoft.com/office/drawing/2014/main" id="{C02AFA58-8856-442E-8F8B-F995BE4C768B}"/>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6"/>
    <xdr:sp macro="" textlink="">
      <xdr:nvSpPr>
        <xdr:cNvPr id="10188" name="Text Box 281">
          <a:extLst>
            <a:ext uri="{FF2B5EF4-FFF2-40B4-BE49-F238E27FC236}">
              <a16:creationId xmlns:a16="http://schemas.microsoft.com/office/drawing/2014/main" id="{E6C50CF6-BD0A-4E15-BF2D-B88B46D411F4}"/>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189" name="Text Box 282">
          <a:extLst>
            <a:ext uri="{FF2B5EF4-FFF2-40B4-BE49-F238E27FC236}">
              <a16:creationId xmlns:a16="http://schemas.microsoft.com/office/drawing/2014/main" id="{BF28A1E0-5CE1-49F7-A02C-D9FF44620234}"/>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190" name="Text Box 283">
          <a:extLst>
            <a:ext uri="{FF2B5EF4-FFF2-40B4-BE49-F238E27FC236}">
              <a16:creationId xmlns:a16="http://schemas.microsoft.com/office/drawing/2014/main" id="{CA006B23-12C6-4F69-87D5-0DBCD0E2AACE}"/>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6"/>
    <xdr:sp macro="" textlink="">
      <xdr:nvSpPr>
        <xdr:cNvPr id="10191" name="Text Box 284">
          <a:extLst>
            <a:ext uri="{FF2B5EF4-FFF2-40B4-BE49-F238E27FC236}">
              <a16:creationId xmlns:a16="http://schemas.microsoft.com/office/drawing/2014/main" id="{7941D0DA-628A-4F75-981F-D23DD4052085}"/>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192" name="Text Box 285">
          <a:extLst>
            <a:ext uri="{FF2B5EF4-FFF2-40B4-BE49-F238E27FC236}">
              <a16:creationId xmlns:a16="http://schemas.microsoft.com/office/drawing/2014/main" id="{301FB3CF-24DA-47F2-BB77-80A74BE8E5C3}"/>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193" name="Text Box 286">
          <a:extLst>
            <a:ext uri="{FF2B5EF4-FFF2-40B4-BE49-F238E27FC236}">
              <a16:creationId xmlns:a16="http://schemas.microsoft.com/office/drawing/2014/main" id="{2C37DB9F-3B66-481E-BBCE-EF012905D0AB}"/>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6"/>
    <xdr:sp macro="" textlink="">
      <xdr:nvSpPr>
        <xdr:cNvPr id="10194" name="Text Box 287">
          <a:extLst>
            <a:ext uri="{FF2B5EF4-FFF2-40B4-BE49-F238E27FC236}">
              <a16:creationId xmlns:a16="http://schemas.microsoft.com/office/drawing/2014/main" id="{CAD2A67B-5073-489D-AEE2-7B9BF8DF1A7C}"/>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195" name="Text Box 288">
          <a:extLst>
            <a:ext uri="{FF2B5EF4-FFF2-40B4-BE49-F238E27FC236}">
              <a16:creationId xmlns:a16="http://schemas.microsoft.com/office/drawing/2014/main" id="{BAFD7D93-6A83-4F9F-AFDE-89AD9A28B258}"/>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196" name="Text Box 289">
          <a:extLst>
            <a:ext uri="{FF2B5EF4-FFF2-40B4-BE49-F238E27FC236}">
              <a16:creationId xmlns:a16="http://schemas.microsoft.com/office/drawing/2014/main" id="{994A7995-B0B7-470A-96ED-DB4420B073DF}"/>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6"/>
    <xdr:sp macro="" textlink="">
      <xdr:nvSpPr>
        <xdr:cNvPr id="10197" name="Text Box 290">
          <a:extLst>
            <a:ext uri="{FF2B5EF4-FFF2-40B4-BE49-F238E27FC236}">
              <a16:creationId xmlns:a16="http://schemas.microsoft.com/office/drawing/2014/main" id="{6B07BB3C-4FF3-4CE5-A168-DCD6ADA5DE94}"/>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198" name="Text Box 291">
          <a:extLst>
            <a:ext uri="{FF2B5EF4-FFF2-40B4-BE49-F238E27FC236}">
              <a16:creationId xmlns:a16="http://schemas.microsoft.com/office/drawing/2014/main" id="{FD6DE78F-D246-4F45-A14B-396E0A9D4741}"/>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199" name="Text Box 292">
          <a:extLst>
            <a:ext uri="{FF2B5EF4-FFF2-40B4-BE49-F238E27FC236}">
              <a16:creationId xmlns:a16="http://schemas.microsoft.com/office/drawing/2014/main" id="{1CDB7A58-3C90-4CC6-91E6-08F41AE736DD}"/>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6"/>
    <xdr:sp macro="" textlink="">
      <xdr:nvSpPr>
        <xdr:cNvPr id="10200" name="Text Box 293">
          <a:extLst>
            <a:ext uri="{FF2B5EF4-FFF2-40B4-BE49-F238E27FC236}">
              <a16:creationId xmlns:a16="http://schemas.microsoft.com/office/drawing/2014/main" id="{6AB93182-EE0A-4670-BB13-1AD0D262C783}"/>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201" name="Text Box 294">
          <a:extLst>
            <a:ext uri="{FF2B5EF4-FFF2-40B4-BE49-F238E27FC236}">
              <a16:creationId xmlns:a16="http://schemas.microsoft.com/office/drawing/2014/main" id="{88C91DCB-F64A-4783-AE47-55B9C338E4BD}"/>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202" name="Text Box 295">
          <a:extLst>
            <a:ext uri="{FF2B5EF4-FFF2-40B4-BE49-F238E27FC236}">
              <a16:creationId xmlns:a16="http://schemas.microsoft.com/office/drawing/2014/main" id="{C379CF8F-4273-4E0D-9B76-F4B6F8E57E46}"/>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6"/>
    <xdr:sp macro="" textlink="">
      <xdr:nvSpPr>
        <xdr:cNvPr id="10203" name="Text Box 296">
          <a:extLst>
            <a:ext uri="{FF2B5EF4-FFF2-40B4-BE49-F238E27FC236}">
              <a16:creationId xmlns:a16="http://schemas.microsoft.com/office/drawing/2014/main" id="{AC8F3EA0-6542-4993-9A3C-B805A7FD96D5}"/>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6"/>
    <xdr:sp macro="" textlink="">
      <xdr:nvSpPr>
        <xdr:cNvPr id="10204" name="Text Box 297">
          <a:extLst>
            <a:ext uri="{FF2B5EF4-FFF2-40B4-BE49-F238E27FC236}">
              <a16:creationId xmlns:a16="http://schemas.microsoft.com/office/drawing/2014/main" id="{A4FE82CD-61AE-4569-8F0D-3A9870964E7C}"/>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205" name="Text Box 298">
          <a:extLst>
            <a:ext uri="{FF2B5EF4-FFF2-40B4-BE49-F238E27FC236}">
              <a16:creationId xmlns:a16="http://schemas.microsoft.com/office/drawing/2014/main" id="{73917403-9A01-4A23-B08C-F07AAC481A39}"/>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206" name="Text Box 299">
          <a:extLst>
            <a:ext uri="{FF2B5EF4-FFF2-40B4-BE49-F238E27FC236}">
              <a16:creationId xmlns:a16="http://schemas.microsoft.com/office/drawing/2014/main" id="{17237843-D8E3-41CC-BBBC-B76C29B0E111}"/>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6"/>
    <xdr:sp macro="" textlink="">
      <xdr:nvSpPr>
        <xdr:cNvPr id="10207" name="Text Box 300">
          <a:extLst>
            <a:ext uri="{FF2B5EF4-FFF2-40B4-BE49-F238E27FC236}">
              <a16:creationId xmlns:a16="http://schemas.microsoft.com/office/drawing/2014/main" id="{EFC24319-21CD-4AAD-8920-C3FF1A950143}"/>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208" name="Text Box 301">
          <a:extLst>
            <a:ext uri="{FF2B5EF4-FFF2-40B4-BE49-F238E27FC236}">
              <a16:creationId xmlns:a16="http://schemas.microsoft.com/office/drawing/2014/main" id="{4C534929-394F-4530-AD01-D5400E5674EE}"/>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209" name="Text Box 302">
          <a:extLst>
            <a:ext uri="{FF2B5EF4-FFF2-40B4-BE49-F238E27FC236}">
              <a16:creationId xmlns:a16="http://schemas.microsoft.com/office/drawing/2014/main" id="{86866C47-BBDF-4C09-9828-C6A140C36E5F}"/>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6"/>
    <xdr:sp macro="" textlink="">
      <xdr:nvSpPr>
        <xdr:cNvPr id="10210" name="Text Box 303">
          <a:extLst>
            <a:ext uri="{FF2B5EF4-FFF2-40B4-BE49-F238E27FC236}">
              <a16:creationId xmlns:a16="http://schemas.microsoft.com/office/drawing/2014/main" id="{903A0830-F5D6-4090-B650-09ED0E7971C3}"/>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211" name="Text Box 304">
          <a:extLst>
            <a:ext uri="{FF2B5EF4-FFF2-40B4-BE49-F238E27FC236}">
              <a16:creationId xmlns:a16="http://schemas.microsoft.com/office/drawing/2014/main" id="{B99E00CA-E21F-44AD-9DB9-CA7EF2AF8558}"/>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212" name="Text Box 305">
          <a:extLst>
            <a:ext uri="{FF2B5EF4-FFF2-40B4-BE49-F238E27FC236}">
              <a16:creationId xmlns:a16="http://schemas.microsoft.com/office/drawing/2014/main" id="{73BB99B5-097F-4797-A85D-3719A8B26C7B}"/>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6"/>
    <xdr:sp macro="" textlink="">
      <xdr:nvSpPr>
        <xdr:cNvPr id="10213" name="Text Box 306">
          <a:extLst>
            <a:ext uri="{FF2B5EF4-FFF2-40B4-BE49-F238E27FC236}">
              <a16:creationId xmlns:a16="http://schemas.microsoft.com/office/drawing/2014/main" id="{8728E20D-C82C-40E0-8858-D3183BAB7E62}"/>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214" name="Text Box 307">
          <a:extLst>
            <a:ext uri="{FF2B5EF4-FFF2-40B4-BE49-F238E27FC236}">
              <a16:creationId xmlns:a16="http://schemas.microsoft.com/office/drawing/2014/main" id="{6EB3A869-1304-4BAA-AD9D-6E4D9B1BD099}"/>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215" name="Text Box 308">
          <a:extLst>
            <a:ext uri="{FF2B5EF4-FFF2-40B4-BE49-F238E27FC236}">
              <a16:creationId xmlns:a16="http://schemas.microsoft.com/office/drawing/2014/main" id="{3C744A17-37BE-4C48-9482-FAD1FF77B013}"/>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10216" name="Text Box 309">
          <a:extLst>
            <a:ext uri="{FF2B5EF4-FFF2-40B4-BE49-F238E27FC236}">
              <a16:creationId xmlns:a16="http://schemas.microsoft.com/office/drawing/2014/main" id="{E4627A45-A0C3-4A15-A7C4-24E2D4BD2804}"/>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10217" name="Text Box 310">
          <a:extLst>
            <a:ext uri="{FF2B5EF4-FFF2-40B4-BE49-F238E27FC236}">
              <a16:creationId xmlns:a16="http://schemas.microsoft.com/office/drawing/2014/main" id="{83811A61-F0B8-4E3C-B11F-244F4EC3A4FD}"/>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10218" name="Text Box 311">
          <a:extLst>
            <a:ext uri="{FF2B5EF4-FFF2-40B4-BE49-F238E27FC236}">
              <a16:creationId xmlns:a16="http://schemas.microsoft.com/office/drawing/2014/main" id="{653E1738-15F8-4FEE-B63C-AF998AAF2432}"/>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10219" name="Text Box 312">
          <a:extLst>
            <a:ext uri="{FF2B5EF4-FFF2-40B4-BE49-F238E27FC236}">
              <a16:creationId xmlns:a16="http://schemas.microsoft.com/office/drawing/2014/main" id="{FCBB0698-C227-4291-BB96-FBD09134C6D3}"/>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10220" name="Text Box 313">
          <a:extLst>
            <a:ext uri="{FF2B5EF4-FFF2-40B4-BE49-F238E27FC236}">
              <a16:creationId xmlns:a16="http://schemas.microsoft.com/office/drawing/2014/main" id="{9152FC9D-61F6-49AA-9689-4B19AE6904FD}"/>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10221" name="Text Box 314">
          <a:extLst>
            <a:ext uri="{FF2B5EF4-FFF2-40B4-BE49-F238E27FC236}">
              <a16:creationId xmlns:a16="http://schemas.microsoft.com/office/drawing/2014/main" id="{5802FD3F-980A-4B7A-9291-46E5DE9A1866}"/>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10222" name="Text Box 315">
          <a:extLst>
            <a:ext uri="{FF2B5EF4-FFF2-40B4-BE49-F238E27FC236}">
              <a16:creationId xmlns:a16="http://schemas.microsoft.com/office/drawing/2014/main" id="{1B33FF6B-7820-458E-BA9F-D7D58AA2B451}"/>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10223" name="Text Box 316">
          <a:extLst>
            <a:ext uri="{FF2B5EF4-FFF2-40B4-BE49-F238E27FC236}">
              <a16:creationId xmlns:a16="http://schemas.microsoft.com/office/drawing/2014/main" id="{09F56954-0D3E-4306-B354-2F135A1C083F}"/>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10224" name="Text Box 317">
          <a:extLst>
            <a:ext uri="{FF2B5EF4-FFF2-40B4-BE49-F238E27FC236}">
              <a16:creationId xmlns:a16="http://schemas.microsoft.com/office/drawing/2014/main" id="{3A39C851-A584-43BB-9C58-A59CD778A550}"/>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10225" name="Text Box 318">
          <a:extLst>
            <a:ext uri="{FF2B5EF4-FFF2-40B4-BE49-F238E27FC236}">
              <a16:creationId xmlns:a16="http://schemas.microsoft.com/office/drawing/2014/main" id="{B8FE5BDE-23AB-45F7-B2E8-9D01C8383811}"/>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10226" name="Text Box 319">
          <a:extLst>
            <a:ext uri="{FF2B5EF4-FFF2-40B4-BE49-F238E27FC236}">
              <a16:creationId xmlns:a16="http://schemas.microsoft.com/office/drawing/2014/main" id="{ED85AE37-39D4-4807-B043-8B24FD8411D9}"/>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10227" name="Text Box 320">
          <a:extLst>
            <a:ext uri="{FF2B5EF4-FFF2-40B4-BE49-F238E27FC236}">
              <a16:creationId xmlns:a16="http://schemas.microsoft.com/office/drawing/2014/main" id="{288E9190-6451-4FB3-AB28-C58F7D61034A}"/>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10228" name="Text Box 321">
          <a:extLst>
            <a:ext uri="{FF2B5EF4-FFF2-40B4-BE49-F238E27FC236}">
              <a16:creationId xmlns:a16="http://schemas.microsoft.com/office/drawing/2014/main" id="{684548EF-6173-4210-8309-AA3A1FB142BF}"/>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10229" name="Text Box 322">
          <a:extLst>
            <a:ext uri="{FF2B5EF4-FFF2-40B4-BE49-F238E27FC236}">
              <a16:creationId xmlns:a16="http://schemas.microsoft.com/office/drawing/2014/main" id="{67D2C649-EEB2-4364-B191-E6A68E867BCF}"/>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10230" name="Text Box 323">
          <a:extLst>
            <a:ext uri="{FF2B5EF4-FFF2-40B4-BE49-F238E27FC236}">
              <a16:creationId xmlns:a16="http://schemas.microsoft.com/office/drawing/2014/main" id="{A1A00510-FEA0-420E-AC51-0D445E2886E1}"/>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10231" name="Text Box 324">
          <a:extLst>
            <a:ext uri="{FF2B5EF4-FFF2-40B4-BE49-F238E27FC236}">
              <a16:creationId xmlns:a16="http://schemas.microsoft.com/office/drawing/2014/main" id="{AF918C6C-DC1A-485A-A1DB-B1657BC6736A}"/>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10232" name="Text Box 325">
          <a:extLst>
            <a:ext uri="{FF2B5EF4-FFF2-40B4-BE49-F238E27FC236}">
              <a16:creationId xmlns:a16="http://schemas.microsoft.com/office/drawing/2014/main" id="{412AFD96-F9F7-4710-8E25-26647EEE5D88}"/>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10233" name="Text Box 326">
          <a:extLst>
            <a:ext uri="{FF2B5EF4-FFF2-40B4-BE49-F238E27FC236}">
              <a16:creationId xmlns:a16="http://schemas.microsoft.com/office/drawing/2014/main" id="{55F0884C-F5AD-442C-8F72-A6DB6C7CFD91}"/>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10234" name="Text Box 327">
          <a:extLst>
            <a:ext uri="{FF2B5EF4-FFF2-40B4-BE49-F238E27FC236}">
              <a16:creationId xmlns:a16="http://schemas.microsoft.com/office/drawing/2014/main" id="{D9F63728-DC07-4DEB-8426-1D36FFCFAE19}"/>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10235" name="Text Box 328">
          <a:extLst>
            <a:ext uri="{FF2B5EF4-FFF2-40B4-BE49-F238E27FC236}">
              <a16:creationId xmlns:a16="http://schemas.microsoft.com/office/drawing/2014/main" id="{52E7478F-5D80-4B23-8E25-1AFCCAFE28EC}"/>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10236" name="Text Box 329">
          <a:extLst>
            <a:ext uri="{FF2B5EF4-FFF2-40B4-BE49-F238E27FC236}">
              <a16:creationId xmlns:a16="http://schemas.microsoft.com/office/drawing/2014/main" id="{4583CB35-6207-4F36-AF62-7B0197E60AF2}"/>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10237" name="Text Box 330">
          <a:extLst>
            <a:ext uri="{FF2B5EF4-FFF2-40B4-BE49-F238E27FC236}">
              <a16:creationId xmlns:a16="http://schemas.microsoft.com/office/drawing/2014/main" id="{67D2E705-3972-4179-BE24-0215E90B1E3D}"/>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10238" name="Text Box 331">
          <a:extLst>
            <a:ext uri="{FF2B5EF4-FFF2-40B4-BE49-F238E27FC236}">
              <a16:creationId xmlns:a16="http://schemas.microsoft.com/office/drawing/2014/main" id="{CA5E1928-B42E-4D36-A33D-00B4D785D4F2}"/>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10239" name="Text Box 332">
          <a:extLst>
            <a:ext uri="{FF2B5EF4-FFF2-40B4-BE49-F238E27FC236}">
              <a16:creationId xmlns:a16="http://schemas.microsoft.com/office/drawing/2014/main" id="{FC25539B-BF7A-46BB-9751-E2EEDDF41356}"/>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10240" name="Text Box 333">
          <a:extLst>
            <a:ext uri="{FF2B5EF4-FFF2-40B4-BE49-F238E27FC236}">
              <a16:creationId xmlns:a16="http://schemas.microsoft.com/office/drawing/2014/main" id="{B5618DD5-003A-4069-B6E6-6ECEBA4EA11B}"/>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10241" name="Text Box 334">
          <a:extLst>
            <a:ext uri="{FF2B5EF4-FFF2-40B4-BE49-F238E27FC236}">
              <a16:creationId xmlns:a16="http://schemas.microsoft.com/office/drawing/2014/main" id="{80C516A4-FA85-4E45-9D2E-D3946A19A3D0}"/>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10242" name="Text Box 335">
          <a:extLst>
            <a:ext uri="{FF2B5EF4-FFF2-40B4-BE49-F238E27FC236}">
              <a16:creationId xmlns:a16="http://schemas.microsoft.com/office/drawing/2014/main" id="{C01693E4-70BF-4580-869B-48E23A346B81}"/>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6"/>
    <xdr:sp macro="" textlink="">
      <xdr:nvSpPr>
        <xdr:cNvPr id="10243" name="Text Box 336">
          <a:extLst>
            <a:ext uri="{FF2B5EF4-FFF2-40B4-BE49-F238E27FC236}">
              <a16:creationId xmlns:a16="http://schemas.microsoft.com/office/drawing/2014/main" id="{9F3794D5-CA28-4636-9D85-72B0916090DB}"/>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6"/>
    <xdr:sp macro="" textlink="">
      <xdr:nvSpPr>
        <xdr:cNvPr id="10244" name="Text Box 337">
          <a:extLst>
            <a:ext uri="{FF2B5EF4-FFF2-40B4-BE49-F238E27FC236}">
              <a16:creationId xmlns:a16="http://schemas.microsoft.com/office/drawing/2014/main" id="{B01EB775-74FA-49CA-9A25-77F6D0DC44AA}"/>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245" name="Text Box 338">
          <a:extLst>
            <a:ext uri="{FF2B5EF4-FFF2-40B4-BE49-F238E27FC236}">
              <a16:creationId xmlns:a16="http://schemas.microsoft.com/office/drawing/2014/main" id="{516D1E2D-F2D5-4D94-8E64-2C9F72775D6E}"/>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246" name="Text Box 339">
          <a:extLst>
            <a:ext uri="{FF2B5EF4-FFF2-40B4-BE49-F238E27FC236}">
              <a16:creationId xmlns:a16="http://schemas.microsoft.com/office/drawing/2014/main" id="{0C87B21D-992D-4EA6-A310-C515E863AB9E}"/>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6"/>
    <xdr:sp macro="" textlink="">
      <xdr:nvSpPr>
        <xdr:cNvPr id="10247" name="Text Box 340">
          <a:extLst>
            <a:ext uri="{FF2B5EF4-FFF2-40B4-BE49-F238E27FC236}">
              <a16:creationId xmlns:a16="http://schemas.microsoft.com/office/drawing/2014/main" id="{F1CF14F1-B38A-4129-8459-847E0B370738}"/>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248" name="Text Box 341">
          <a:extLst>
            <a:ext uri="{FF2B5EF4-FFF2-40B4-BE49-F238E27FC236}">
              <a16:creationId xmlns:a16="http://schemas.microsoft.com/office/drawing/2014/main" id="{4FF52680-BB12-4098-B6C5-E0A3A33E0D2A}"/>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249" name="Text Box 342">
          <a:extLst>
            <a:ext uri="{FF2B5EF4-FFF2-40B4-BE49-F238E27FC236}">
              <a16:creationId xmlns:a16="http://schemas.microsoft.com/office/drawing/2014/main" id="{20C36B76-2A60-41B2-905F-CF9210AE8449}"/>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6"/>
    <xdr:sp macro="" textlink="">
      <xdr:nvSpPr>
        <xdr:cNvPr id="10250" name="Text Box 343">
          <a:extLst>
            <a:ext uri="{FF2B5EF4-FFF2-40B4-BE49-F238E27FC236}">
              <a16:creationId xmlns:a16="http://schemas.microsoft.com/office/drawing/2014/main" id="{53E6FAF3-D702-46B8-977F-6B6F01E8A16E}"/>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251" name="Text Box 344">
          <a:extLst>
            <a:ext uri="{FF2B5EF4-FFF2-40B4-BE49-F238E27FC236}">
              <a16:creationId xmlns:a16="http://schemas.microsoft.com/office/drawing/2014/main" id="{517EB6A6-0A77-43E9-8EFD-C456509BAD15}"/>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252" name="Text Box 345">
          <a:extLst>
            <a:ext uri="{FF2B5EF4-FFF2-40B4-BE49-F238E27FC236}">
              <a16:creationId xmlns:a16="http://schemas.microsoft.com/office/drawing/2014/main" id="{BBC8603F-C896-46D7-A2E6-3370975FE5C8}"/>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10253" name="Text Box 346">
          <a:extLst>
            <a:ext uri="{FF2B5EF4-FFF2-40B4-BE49-F238E27FC236}">
              <a16:creationId xmlns:a16="http://schemas.microsoft.com/office/drawing/2014/main" id="{202C143F-9BB5-430E-84D0-0EBF2FBB3BA4}"/>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10254" name="Text Box 347">
          <a:extLst>
            <a:ext uri="{FF2B5EF4-FFF2-40B4-BE49-F238E27FC236}">
              <a16:creationId xmlns:a16="http://schemas.microsoft.com/office/drawing/2014/main" id="{06F32EC0-929D-4E41-853A-1BBA91214B17}"/>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10255" name="Text Box 348">
          <a:extLst>
            <a:ext uri="{FF2B5EF4-FFF2-40B4-BE49-F238E27FC236}">
              <a16:creationId xmlns:a16="http://schemas.microsoft.com/office/drawing/2014/main" id="{50DA0AB4-692E-4EEE-9071-CD7105167C8F}"/>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10256" name="Text Box 349">
          <a:extLst>
            <a:ext uri="{FF2B5EF4-FFF2-40B4-BE49-F238E27FC236}">
              <a16:creationId xmlns:a16="http://schemas.microsoft.com/office/drawing/2014/main" id="{FEBE1CAA-BD59-4999-8292-BFAC47714B40}"/>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10257" name="Text Box 350">
          <a:extLst>
            <a:ext uri="{FF2B5EF4-FFF2-40B4-BE49-F238E27FC236}">
              <a16:creationId xmlns:a16="http://schemas.microsoft.com/office/drawing/2014/main" id="{4F33F3E8-6EB0-4F9D-AAC8-0026BFED95D3}"/>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10258" name="Text Box 351">
          <a:extLst>
            <a:ext uri="{FF2B5EF4-FFF2-40B4-BE49-F238E27FC236}">
              <a16:creationId xmlns:a16="http://schemas.microsoft.com/office/drawing/2014/main" id="{F131065F-C4C1-4BBD-A799-8B04AC607D91}"/>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10259" name="Text Box 352">
          <a:extLst>
            <a:ext uri="{FF2B5EF4-FFF2-40B4-BE49-F238E27FC236}">
              <a16:creationId xmlns:a16="http://schemas.microsoft.com/office/drawing/2014/main" id="{357241C3-A9EF-4C0F-A47E-A0BD10DDA560}"/>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10260" name="Text Box 353">
          <a:extLst>
            <a:ext uri="{FF2B5EF4-FFF2-40B4-BE49-F238E27FC236}">
              <a16:creationId xmlns:a16="http://schemas.microsoft.com/office/drawing/2014/main" id="{E11DC835-F18D-4D94-AEFC-61919C392294}"/>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10261" name="Text Box 354">
          <a:extLst>
            <a:ext uri="{FF2B5EF4-FFF2-40B4-BE49-F238E27FC236}">
              <a16:creationId xmlns:a16="http://schemas.microsoft.com/office/drawing/2014/main" id="{7D7763FB-9661-42C1-BFFE-AB40BB37ABF7}"/>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10262" name="Text Box 355">
          <a:extLst>
            <a:ext uri="{FF2B5EF4-FFF2-40B4-BE49-F238E27FC236}">
              <a16:creationId xmlns:a16="http://schemas.microsoft.com/office/drawing/2014/main" id="{81A204BD-F8B7-4549-BBBB-17C90AD8FC24}"/>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10263" name="Text Box 356">
          <a:extLst>
            <a:ext uri="{FF2B5EF4-FFF2-40B4-BE49-F238E27FC236}">
              <a16:creationId xmlns:a16="http://schemas.microsoft.com/office/drawing/2014/main" id="{59816EC2-DC76-4E8E-897E-88566E16BDC6}"/>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10264" name="Text Box 357">
          <a:extLst>
            <a:ext uri="{FF2B5EF4-FFF2-40B4-BE49-F238E27FC236}">
              <a16:creationId xmlns:a16="http://schemas.microsoft.com/office/drawing/2014/main" id="{9769D11F-B044-4931-A4BD-1CC44F53B423}"/>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10265" name="Text Box 358">
          <a:extLst>
            <a:ext uri="{FF2B5EF4-FFF2-40B4-BE49-F238E27FC236}">
              <a16:creationId xmlns:a16="http://schemas.microsoft.com/office/drawing/2014/main" id="{0B472635-08E5-4355-A714-B73400984D46}"/>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10266" name="Text Box 359">
          <a:extLst>
            <a:ext uri="{FF2B5EF4-FFF2-40B4-BE49-F238E27FC236}">
              <a16:creationId xmlns:a16="http://schemas.microsoft.com/office/drawing/2014/main" id="{3DDF1F63-6600-4A78-A645-13D9EAB5DABD}"/>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10267" name="Text Box 360">
          <a:extLst>
            <a:ext uri="{FF2B5EF4-FFF2-40B4-BE49-F238E27FC236}">
              <a16:creationId xmlns:a16="http://schemas.microsoft.com/office/drawing/2014/main" id="{8D0D6094-2EA3-4F36-9692-8AE3A8F4402A}"/>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10268" name="Text Box 361">
          <a:extLst>
            <a:ext uri="{FF2B5EF4-FFF2-40B4-BE49-F238E27FC236}">
              <a16:creationId xmlns:a16="http://schemas.microsoft.com/office/drawing/2014/main" id="{9D8FA147-13FE-48AE-866A-EA6B8DC4D43C}"/>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10269" name="Text Box 362">
          <a:extLst>
            <a:ext uri="{FF2B5EF4-FFF2-40B4-BE49-F238E27FC236}">
              <a16:creationId xmlns:a16="http://schemas.microsoft.com/office/drawing/2014/main" id="{1953AC0A-497E-45CE-B156-54DD294A518F}"/>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10270" name="Text Box 363">
          <a:extLst>
            <a:ext uri="{FF2B5EF4-FFF2-40B4-BE49-F238E27FC236}">
              <a16:creationId xmlns:a16="http://schemas.microsoft.com/office/drawing/2014/main" id="{FD742401-51AE-40D1-83AB-C0C01D673DD7}"/>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10271" name="Text Box 364">
          <a:extLst>
            <a:ext uri="{FF2B5EF4-FFF2-40B4-BE49-F238E27FC236}">
              <a16:creationId xmlns:a16="http://schemas.microsoft.com/office/drawing/2014/main" id="{D85B7300-06BB-4A71-BF58-0FFF53E0D615}"/>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10272" name="Text Box 365">
          <a:extLst>
            <a:ext uri="{FF2B5EF4-FFF2-40B4-BE49-F238E27FC236}">
              <a16:creationId xmlns:a16="http://schemas.microsoft.com/office/drawing/2014/main" id="{0672E22E-D9E9-418C-A7CF-FE5FAA161C5C}"/>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10273" name="Text Box 366">
          <a:extLst>
            <a:ext uri="{FF2B5EF4-FFF2-40B4-BE49-F238E27FC236}">
              <a16:creationId xmlns:a16="http://schemas.microsoft.com/office/drawing/2014/main" id="{7B9EB7D8-6AB7-4055-97C5-D1503FD74882}"/>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10274" name="Text Box 367">
          <a:extLst>
            <a:ext uri="{FF2B5EF4-FFF2-40B4-BE49-F238E27FC236}">
              <a16:creationId xmlns:a16="http://schemas.microsoft.com/office/drawing/2014/main" id="{7D32EE69-D569-4DFF-9F52-6A4C3F3CE972}"/>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10275" name="Text Box 368">
          <a:extLst>
            <a:ext uri="{FF2B5EF4-FFF2-40B4-BE49-F238E27FC236}">
              <a16:creationId xmlns:a16="http://schemas.microsoft.com/office/drawing/2014/main" id="{4852B3EA-B02E-474B-BA55-4D7D0FE8E2C2}"/>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10276" name="Text Box 369">
          <a:extLst>
            <a:ext uri="{FF2B5EF4-FFF2-40B4-BE49-F238E27FC236}">
              <a16:creationId xmlns:a16="http://schemas.microsoft.com/office/drawing/2014/main" id="{3691FF88-F3FE-4F38-8EC4-912C59A7849B}"/>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10277" name="Text Box 370">
          <a:extLst>
            <a:ext uri="{FF2B5EF4-FFF2-40B4-BE49-F238E27FC236}">
              <a16:creationId xmlns:a16="http://schemas.microsoft.com/office/drawing/2014/main" id="{0B51DC61-A648-4AC8-AEFF-2957F7EC0071}"/>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10278" name="Text Box 371">
          <a:extLst>
            <a:ext uri="{FF2B5EF4-FFF2-40B4-BE49-F238E27FC236}">
              <a16:creationId xmlns:a16="http://schemas.microsoft.com/office/drawing/2014/main" id="{BDEF7389-5794-483C-B18F-C60434274E30}"/>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10279" name="Text Box 372">
          <a:extLst>
            <a:ext uri="{FF2B5EF4-FFF2-40B4-BE49-F238E27FC236}">
              <a16:creationId xmlns:a16="http://schemas.microsoft.com/office/drawing/2014/main" id="{CBB36EB3-A3E3-4510-8653-BD025A0FB2FC}"/>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6"/>
    <xdr:sp macro="" textlink="">
      <xdr:nvSpPr>
        <xdr:cNvPr id="10280" name="Text Box 373">
          <a:extLst>
            <a:ext uri="{FF2B5EF4-FFF2-40B4-BE49-F238E27FC236}">
              <a16:creationId xmlns:a16="http://schemas.microsoft.com/office/drawing/2014/main" id="{6F1522C9-03CA-4214-942E-C8D596CEDE9E}"/>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3"/>
    <xdr:sp macro="" textlink="">
      <xdr:nvSpPr>
        <xdr:cNvPr id="10281" name="Text Box 374">
          <a:extLst>
            <a:ext uri="{FF2B5EF4-FFF2-40B4-BE49-F238E27FC236}">
              <a16:creationId xmlns:a16="http://schemas.microsoft.com/office/drawing/2014/main" id="{0F1F8EF5-F15E-46C5-81D9-4A837D00A3C5}"/>
            </a:ext>
          </a:extLst>
        </xdr:cNvPr>
        <xdr:cNvSpPr txBox="1">
          <a:spLocks noChangeArrowheads="1"/>
        </xdr:cNvSpPr>
      </xdr:nvSpPr>
      <xdr:spPr bwMode="auto">
        <a:xfrm>
          <a:off x="1076325" y="844867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282" name="Text Box 375">
          <a:extLst>
            <a:ext uri="{FF2B5EF4-FFF2-40B4-BE49-F238E27FC236}">
              <a16:creationId xmlns:a16="http://schemas.microsoft.com/office/drawing/2014/main" id="{0BF0AA72-3546-4BE9-84E0-FF30D836152D}"/>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283" name="Text Box 376">
          <a:extLst>
            <a:ext uri="{FF2B5EF4-FFF2-40B4-BE49-F238E27FC236}">
              <a16:creationId xmlns:a16="http://schemas.microsoft.com/office/drawing/2014/main" id="{4F9F88F7-5B21-489D-B3D7-C9EBE7257DB2}"/>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3"/>
    <xdr:sp macro="" textlink="">
      <xdr:nvSpPr>
        <xdr:cNvPr id="10284" name="Text Box 377">
          <a:extLst>
            <a:ext uri="{FF2B5EF4-FFF2-40B4-BE49-F238E27FC236}">
              <a16:creationId xmlns:a16="http://schemas.microsoft.com/office/drawing/2014/main" id="{17F2C0E1-E89D-441C-BD27-40747CC08826}"/>
            </a:ext>
          </a:extLst>
        </xdr:cNvPr>
        <xdr:cNvSpPr txBox="1">
          <a:spLocks noChangeArrowheads="1"/>
        </xdr:cNvSpPr>
      </xdr:nvSpPr>
      <xdr:spPr bwMode="auto">
        <a:xfrm>
          <a:off x="1076325" y="844867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285" name="Text Box 378">
          <a:extLst>
            <a:ext uri="{FF2B5EF4-FFF2-40B4-BE49-F238E27FC236}">
              <a16:creationId xmlns:a16="http://schemas.microsoft.com/office/drawing/2014/main" id="{EE71D5D8-5B6F-4B22-A172-00E0653465DF}"/>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286" name="Text Box 379">
          <a:extLst>
            <a:ext uri="{FF2B5EF4-FFF2-40B4-BE49-F238E27FC236}">
              <a16:creationId xmlns:a16="http://schemas.microsoft.com/office/drawing/2014/main" id="{38D7F7B9-01D3-453E-8132-00D3EC4B5457}"/>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3"/>
    <xdr:sp macro="" textlink="">
      <xdr:nvSpPr>
        <xdr:cNvPr id="10287" name="Text Box 380">
          <a:extLst>
            <a:ext uri="{FF2B5EF4-FFF2-40B4-BE49-F238E27FC236}">
              <a16:creationId xmlns:a16="http://schemas.microsoft.com/office/drawing/2014/main" id="{DE78371F-E5E5-41EC-A297-80E0EF651EC1}"/>
            </a:ext>
          </a:extLst>
        </xdr:cNvPr>
        <xdr:cNvSpPr txBox="1">
          <a:spLocks noChangeArrowheads="1"/>
        </xdr:cNvSpPr>
      </xdr:nvSpPr>
      <xdr:spPr bwMode="auto">
        <a:xfrm>
          <a:off x="1076325" y="844867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288" name="Text Box 381">
          <a:extLst>
            <a:ext uri="{FF2B5EF4-FFF2-40B4-BE49-F238E27FC236}">
              <a16:creationId xmlns:a16="http://schemas.microsoft.com/office/drawing/2014/main" id="{CF7B1065-E9F6-44D0-8C20-193CCB653EE0}"/>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289" name="Text Box 382">
          <a:extLst>
            <a:ext uri="{FF2B5EF4-FFF2-40B4-BE49-F238E27FC236}">
              <a16:creationId xmlns:a16="http://schemas.microsoft.com/office/drawing/2014/main" id="{3C8867B4-8840-4284-9F8E-D712B9EADFD0}"/>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10290" name="Text Box 383">
          <a:extLst>
            <a:ext uri="{FF2B5EF4-FFF2-40B4-BE49-F238E27FC236}">
              <a16:creationId xmlns:a16="http://schemas.microsoft.com/office/drawing/2014/main" id="{73D0F261-988C-4ADA-98AD-6075C5BDEB7C}"/>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10291" name="Text Box 384">
          <a:extLst>
            <a:ext uri="{FF2B5EF4-FFF2-40B4-BE49-F238E27FC236}">
              <a16:creationId xmlns:a16="http://schemas.microsoft.com/office/drawing/2014/main" id="{F3B6034A-034C-4C1E-AA0B-7AEB58222651}"/>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10292" name="Text Box 385">
          <a:extLst>
            <a:ext uri="{FF2B5EF4-FFF2-40B4-BE49-F238E27FC236}">
              <a16:creationId xmlns:a16="http://schemas.microsoft.com/office/drawing/2014/main" id="{4F8D5CC7-0512-4EE0-BFFE-802A5D6CAAB4}"/>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10293" name="Text Box 386">
          <a:extLst>
            <a:ext uri="{FF2B5EF4-FFF2-40B4-BE49-F238E27FC236}">
              <a16:creationId xmlns:a16="http://schemas.microsoft.com/office/drawing/2014/main" id="{3657C5A2-8A42-4A68-8419-63DD0623163A}"/>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10294" name="Text Box 387">
          <a:extLst>
            <a:ext uri="{FF2B5EF4-FFF2-40B4-BE49-F238E27FC236}">
              <a16:creationId xmlns:a16="http://schemas.microsoft.com/office/drawing/2014/main" id="{BABF60D2-AD64-4F3B-9C59-2F83D1962068}"/>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10295" name="Text Box 388">
          <a:extLst>
            <a:ext uri="{FF2B5EF4-FFF2-40B4-BE49-F238E27FC236}">
              <a16:creationId xmlns:a16="http://schemas.microsoft.com/office/drawing/2014/main" id="{EB1EB965-E610-4EFA-B375-7484CF06AD52}"/>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10296" name="Text Box 389">
          <a:extLst>
            <a:ext uri="{FF2B5EF4-FFF2-40B4-BE49-F238E27FC236}">
              <a16:creationId xmlns:a16="http://schemas.microsoft.com/office/drawing/2014/main" id="{815CC6B6-AE18-423A-B5DC-3A1EB5E18D91}"/>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10297" name="Text Box 390">
          <a:extLst>
            <a:ext uri="{FF2B5EF4-FFF2-40B4-BE49-F238E27FC236}">
              <a16:creationId xmlns:a16="http://schemas.microsoft.com/office/drawing/2014/main" id="{BC750859-2509-4E9F-94FD-03080E7E7FE3}"/>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10298" name="Text Box 391">
          <a:extLst>
            <a:ext uri="{FF2B5EF4-FFF2-40B4-BE49-F238E27FC236}">
              <a16:creationId xmlns:a16="http://schemas.microsoft.com/office/drawing/2014/main" id="{43922713-104A-4C6A-8DEA-89278A27DC2A}"/>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10299" name="Text Box 392">
          <a:extLst>
            <a:ext uri="{FF2B5EF4-FFF2-40B4-BE49-F238E27FC236}">
              <a16:creationId xmlns:a16="http://schemas.microsoft.com/office/drawing/2014/main" id="{8417046A-8AC0-41E6-823C-8C5DF64D93F8}"/>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10300" name="Text Box 393">
          <a:extLst>
            <a:ext uri="{FF2B5EF4-FFF2-40B4-BE49-F238E27FC236}">
              <a16:creationId xmlns:a16="http://schemas.microsoft.com/office/drawing/2014/main" id="{52A6667A-5E05-4581-84D8-D939B41A35FA}"/>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10301" name="Text Box 394">
          <a:extLst>
            <a:ext uri="{FF2B5EF4-FFF2-40B4-BE49-F238E27FC236}">
              <a16:creationId xmlns:a16="http://schemas.microsoft.com/office/drawing/2014/main" id="{D6C65484-4ADA-4123-8DC9-E7A4D416EEE9}"/>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10302" name="Text Box 395">
          <a:extLst>
            <a:ext uri="{FF2B5EF4-FFF2-40B4-BE49-F238E27FC236}">
              <a16:creationId xmlns:a16="http://schemas.microsoft.com/office/drawing/2014/main" id="{E502DDA8-E9A4-4B28-8607-B73C2EBC47BE}"/>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10303" name="Text Box 396">
          <a:extLst>
            <a:ext uri="{FF2B5EF4-FFF2-40B4-BE49-F238E27FC236}">
              <a16:creationId xmlns:a16="http://schemas.microsoft.com/office/drawing/2014/main" id="{10053973-B252-4A9B-88C4-752982A4C071}"/>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10304" name="Text Box 397">
          <a:extLst>
            <a:ext uri="{FF2B5EF4-FFF2-40B4-BE49-F238E27FC236}">
              <a16:creationId xmlns:a16="http://schemas.microsoft.com/office/drawing/2014/main" id="{86073FDD-A41C-4177-A00A-D33803084202}"/>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10305" name="Text Box 398">
          <a:extLst>
            <a:ext uri="{FF2B5EF4-FFF2-40B4-BE49-F238E27FC236}">
              <a16:creationId xmlns:a16="http://schemas.microsoft.com/office/drawing/2014/main" id="{77637867-D97E-4794-81DD-81105FECA30C}"/>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10306" name="Text Box 399">
          <a:extLst>
            <a:ext uri="{FF2B5EF4-FFF2-40B4-BE49-F238E27FC236}">
              <a16:creationId xmlns:a16="http://schemas.microsoft.com/office/drawing/2014/main" id="{4D62EE42-AB9D-4931-BC99-2FAD659BF295}"/>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10307" name="Text Box 400">
          <a:extLst>
            <a:ext uri="{FF2B5EF4-FFF2-40B4-BE49-F238E27FC236}">
              <a16:creationId xmlns:a16="http://schemas.microsoft.com/office/drawing/2014/main" id="{728A4179-E535-458A-98BE-F1B135C051B9}"/>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10308" name="Text Box 401">
          <a:extLst>
            <a:ext uri="{FF2B5EF4-FFF2-40B4-BE49-F238E27FC236}">
              <a16:creationId xmlns:a16="http://schemas.microsoft.com/office/drawing/2014/main" id="{0FC96428-8DB0-4332-9972-7D783A1CA301}"/>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10309" name="Text Box 402">
          <a:extLst>
            <a:ext uri="{FF2B5EF4-FFF2-40B4-BE49-F238E27FC236}">
              <a16:creationId xmlns:a16="http://schemas.microsoft.com/office/drawing/2014/main" id="{9E32EFFC-04B0-4275-9752-3D00068FE783}"/>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10310" name="Text Box 403">
          <a:extLst>
            <a:ext uri="{FF2B5EF4-FFF2-40B4-BE49-F238E27FC236}">
              <a16:creationId xmlns:a16="http://schemas.microsoft.com/office/drawing/2014/main" id="{E9BE8F46-241B-414D-99E8-2B7FB8C86D79}"/>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10311" name="Text Box 404">
          <a:extLst>
            <a:ext uri="{FF2B5EF4-FFF2-40B4-BE49-F238E27FC236}">
              <a16:creationId xmlns:a16="http://schemas.microsoft.com/office/drawing/2014/main" id="{7390413C-CA1A-4D3B-A0CF-2301D309A262}"/>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10312" name="Text Box 405">
          <a:extLst>
            <a:ext uri="{FF2B5EF4-FFF2-40B4-BE49-F238E27FC236}">
              <a16:creationId xmlns:a16="http://schemas.microsoft.com/office/drawing/2014/main" id="{B13E6BF0-78A6-4A37-A053-B672BFF037D9}"/>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10313" name="Text Box 406">
          <a:extLst>
            <a:ext uri="{FF2B5EF4-FFF2-40B4-BE49-F238E27FC236}">
              <a16:creationId xmlns:a16="http://schemas.microsoft.com/office/drawing/2014/main" id="{C8EE6138-97C3-4750-BF3F-159EA08A8DE8}"/>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10314" name="Text Box 407">
          <a:extLst>
            <a:ext uri="{FF2B5EF4-FFF2-40B4-BE49-F238E27FC236}">
              <a16:creationId xmlns:a16="http://schemas.microsoft.com/office/drawing/2014/main" id="{8A82ECC8-EBCC-4160-B1BE-CF112A46AA0C}"/>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10315" name="Text Box 408">
          <a:extLst>
            <a:ext uri="{FF2B5EF4-FFF2-40B4-BE49-F238E27FC236}">
              <a16:creationId xmlns:a16="http://schemas.microsoft.com/office/drawing/2014/main" id="{AF19E71A-FE2B-4D79-B91E-655D56630A36}"/>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10316" name="Text Box 409">
          <a:extLst>
            <a:ext uri="{FF2B5EF4-FFF2-40B4-BE49-F238E27FC236}">
              <a16:creationId xmlns:a16="http://schemas.microsoft.com/office/drawing/2014/main" id="{57447488-0BA2-45B5-ACC4-EF529EF0CD1A}"/>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3"/>
    <xdr:sp macro="" textlink="">
      <xdr:nvSpPr>
        <xdr:cNvPr id="10317" name="Text Box 410">
          <a:extLst>
            <a:ext uri="{FF2B5EF4-FFF2-40B4-BE49-F238E27FC236}">
              <a16:creationId xmlns:a16="http://schemas.microsoft.com/office/drawing/2014/main" id="{C22EF4A7-F394-49DB-94D2-3F7DC68A7E96}"/>
            </a:ext>
          </a:extLst>
        </xdr:cNvPr>
        <xdr:cNvSpPr txBox="1">
          <a:spLocks noChangeArrowheads="1"/>
        </xdr:cNvSpPr>
      </xdr:nvSpPr>
      <xdr:spPr bwMode="auto">
        <a:xfrm>
          <a:off x="1076325" y="844867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7"/>
    <xdr:sp macro="" textlink="">
      <xdr:nvSpPr>
        <xdr:cNvPr id="10318" name="Text Box 411">
          <a:extLst>
            <a:ext uri="{FF2B5EF4-FFF2-40B4-BE49-F238E27FC236}">
              <a16:creationId xmlns:a16="http://schemas.microsoft.com/office/drawing/2014/main" id="{4638E328-23B2-4219-AFBF-03F2F5E33575}"/>
            </a:ext>
          </a:extLst>
        </xdr:cNvPr>
        <xdr:cNvSpPr txBox="1">
          <a:spLocks noChangeArrowheads="1"/>
        </xdr:cNvSpPr>
      </xdr:nvSpPr>
      <xdr:spPr bwMode="auto">
        <a:xfrm>
          <a:off x="1076325" y="844867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319" name="Text Box 412">
          <a:extLst>
            <a:ext uri="{FF2B5EF4-FFF2-40B4-BE49-F238E27FC236}">
              <a16:creationId xmlns:a16="http://schemas.microsoft.com/office/drawing/2014/main" id="{418D7398-E0AD-497C-9217-B3BEB004A1AC}"/>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320" name="Text Box 413">
          <a:extLst>
            <a:ext uri="{FF2B5EF4-FFF2-40B4-BE49-F238E27FC236}">
              <a16:creationId xmlns:a16="http://schemas.microsoft.com/office/drawing/2014/main" id="{409E45AC-654B-4734-9286-36D1AA879B87}"/>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7"/>
    <xdr:sp macro="" textlink="">
      <xdr:nvSpPr>
        <xdr:cNvPr id="10321" name="Text Box 414">
          <a:extLst>
            <a:ext uri="{FF2B5EF4-FFF2-40B4-BE49-F238E27FC236}">
              <a16:creationId xmlns:a16="http://schemas.microsoft.com/office/drawing/2014/main" id="{8EC76BE3-9C94-4E04-84ED-5AD945391B0B}"/>
            </a:ext>
          </a:extLst>
        </xdr:cNvPr>
        <xdr:cNvSpPr txBox="1">
          <a:spLocks noChangeArrowheads="1"/>
        </xdr:cNvSpPr>
      </xdr:nvSpPr>
      <xdr:spPr bwMode="auto">
        <a:xfrm>
          <a:off x="1076325" y="844867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322" name="Text Box 415">
          <a:extLst>
            <a:ext uri="{FF2B5EF4-FFF2-40B4-BE49-F238E27FC236}">
              <a16:creationId xmlns:a16="http://schemas.microsoft.com/office/drawing/2014/main" id="{DBF0C6C9-3CAD-425B-869C-501CDC502818}"/>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323" name="Text Box 416">
          <a:extLst>
            <a:ext uri="{FF2B5EF4-FFF2-40B4-BE49-F238E27FC236}">
              <a16:creationId xmlns:a16="http://schemas.microsoft.com/office/drawing/2014/main" id="{6A8508E6-B821-49F3-ADE5-586CBDAF898F}"/>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7"/>
    <xdr:sp macro="" textlink="">
      <xdr:nvSpPr>
        <xdr:cNvPr id="10324" name="Text Box 417">
          <a:extLst>
            <a:ext uri="{FF2B5EF4-FFF2-40B4-BE49-F238E27FC236}">
              <a16:creationId xmlns:a16="http://schemas.microsoft.com/office/drawing/2014/main" id="{A6950DC2-75C6-4434-A07D-319DB0D0CC51}"/>
            </a:ext>
          </a:extLst>
        </xdr:cNvPr>
        <xdr:cNvSpPr txBox="1">
          <a:spLocks noChangeArrowheads="1"/>
        </xdr:cNvSpPr>
      </xdr:nvSpPr>
      <xdr:spPr bwMode="auto">
        <a:xfrm>
          <a:off x="1076325" y="844867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325" name="Text Box 418">
          <a:extLst>
            <a:ext uri="{FF2B5EF4-FFF2-40B4-BE49-F238E27FC236}">
              <a16:creationId xmlns:a16="http://schemas.microsoft.com/office/drawing/2014/main" id="{08B3D1B8-793B-47B8-B2B7-B4A0B45FC8E4}"/>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326" name="Text Box 419">
          <a:extLst>
            <a:ext uri="{FF2B5EF4-FFF2-40B4-BE49-F238E27FC236}">
              <a16:creationId xmlns:a16="http://schemas.microsoft.com/office/drawing/2014/main" id="{F7596CD2-3106-4E75-BAE3-29B59DF259F2}"/>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10327" name="Text Box 420">
          <a:extLst>
            <a:ext uri="{FF2B5EF4-FFF2-40B4-BE49-F238E27FC236}">
              <a16:creationId xmlns:a16="http://schemas.microsoft.com/office/drawing/2014/main" id="{9406C5F3-A3B7-4DA0-8AB8-2650E4D42B29}"/>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10328" name="Text Box 421">
          <a:extLst>
            <a:ext uri="{FF2B5EF4-FFF2-40B4-BE49-F238E27FC236}">
              <a16:creationId xmlns:a16="http://schemas.microsoft.com/office/drawing/2014/main" id="{1A934491-8499-4973-A527-0FB93933C526}"/>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10329" name="Text Box 422">
          <a:extLst>
            <a:ext uri="{FF2B5EF4-FFF2-40B4-BE49-F238E27FC236}">
              <a16:creationId xmlns:a16="http://schemas.microsoft.com/office/drawing/2014/main" id="{AA298B7C-673A-47C4-9AB1-9685110744F3}"/>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10330" name="Text Box 423">
          <a:extLst>
            <a:ext uri="{FF2B5EF4-FFF2-40B4-BE49-F238E27FC236}">
              <a16:creationId xmlns:a16="http://schemas.microsoft.com/office/drawing/2014/main" id="{6D955495-5AED-4BE3-A0EF-62F808AB4A01}"/>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10331" name="Text Box 424">
          <a:extLst>
            <a:ext uri="{FF2B5EF4-FFF2-40B4-BE49-F238E27FC236}">
              <a16:creationId xmlns:a16="http://schemas.microsoft.com/office/drawing/2014/main" id="{C4234018-DEB9-49F3-A893-A6BE36946010}"/>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10332" name="Text Box 425">
          <a:extLst>
            <a:ext uri="{FF2B5EF4-FFF2-40B4-BE49-F238E27FC236}">
              <a16:creationId xmlns:a16="http://schemas.microsoft.com/office/drawing/2014/main" id="{824F2612-19F4-418A-9C94-AC0CB0A4DE51}"/>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10333" name="Text Box 426">
          <a:extLst>
            <a:ext uri="{FF2B5EF4-FFF2-40B4-BE49-F238E27FC236}">
              <a16:creationId xmlns:a16="http://schemas.microsoft.com/office/drawing/2014/main" id="{6526BC99-8FF7-4B9B-AA65-F58639E44110}"/>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10334" name="Text Box 427">
          <a:extLst>
            <a:ext uri="{FF2B5EF4-FFF2-40B4-BE49-F238E27FC236}">
              <a16:creationId xmlns:a16="http://schemas.microsoft.com/office/drawing/2014/main" id="{2626938C-21BF-43A6-B8EC-242F95727391}"/>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10335" name="Text Box 428">
          <a:extLst>
            <a:ext uri="{FF2B5EF4-FFF2-40B4-BE49-F238E27FC236}">
              <a16:creationId xmlns:a16="http://schemas.microsoft.com/office/drawing/2014/main" id="{9C201058-5F4C-4EDF-A468-4D72628F477F}"/>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10336" name="Text Box 429">
          <a:extLst>
            <a:ext uri="{FF2B5EF4-FFF2-40B4-BE49-F238E27FC236}">
              <a16:creationId xmlns:a16="http://schemas.microsoft.com/office/drawing/2014/main" id="{B43CCDE9-1E2F-4246-94A9-8B646FEACE4A}"/>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10337" name="Text Box 430">
          <a:extLst>
            <a:ext uri="{FF2B5EF4-FFF2-40B4-BE49-F238E27FC236}">
              <a16:creationId xmlns:a16="http://schemas.microsoft.com/office/drawing/2014/main" id="{C47D5DC5-91D4-42B4-9FEF-F8F628F8A337}"/>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10338" name="Text Box 431">
          <a:extLst>
            <a:ext uri="{FF2B5EF4-FFF2-40B4-BE49-F238E27FC236}">
              <a16:creationId xmlns:a16="http://schemas.microsoft.com/office/drawing/2014/main" id="{2B4CC76C-61FF-46F3-A28D-E83EA5B70BCD}"/>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10339" name="Text Box 432">
          <a:extLst>
            <a:ext uri="{FF2B5EF4-FFF2-40B4-BE49-F238E27FC236}">
              <a16:creationId xmlns:a16="http://schemas.microsoft.com/office/drawing/2014/main" id="{7C4BD2C4-2F49-42EC-94E3-4363049F0527}"/>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10340" name="Text Box 433">
          <a:extLst>
            <a:ext uri="{FF2B5EF4-FFF2-40B4-BE49-F238E27FC236}">
              <a16:creationId xmlns:a16="http://schemas.microsoft.com/office/drawing/2014/main" id="{5A8D3A3E-AD5A-4011-806D-C200B8775C86}"/>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10341" name="Text Box 434">
          <a:extLst>
            <a:ext uri="{FF2B5EF4-FFF2-40B4-BE49-F238E27FC236}">
              <a16:creationId xmlns:a16="http://schemas.microsoft.com/office/drawing/2014/main" id="{DA623C9A-3196-4042-A6FE-07BDCDFD935F}"/>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10342" name="Text Box 435">
          <a:extLst>
            <a:ext uri="{FF2B5EF4-FFF2-40B4-BE49-F238E27FC236}">
              <a16:creationId xmlns:a16="http://schemas.microsoft.com/office/drawing/2014/main" id="{6CB90FE4-E972-41B4-97AF-4382131BE9F2}"/>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10343" name="Text Box 436">
          <a:extLst>
            <a:ext uri="{FF2B5EF4-FFF2-40B4-BE49-F238E27FC236}">
              <a16:creationId xmlns:a16="http://schemas.microsoft.com/office/drawing/2014/main" id="{E6A8FB40-B70A-40AE-9A71-5ABC63986835}"/>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10344" name="Text Box 437">
          <a:extLst>
            <a:ext uri="{FF2B5EF4-FFF2-40B4-BE49-F238E27FC236}">
              <a16:creationId xmlns:a16="http://schemas.microsoft.com/office/drawing/2014/main" id="{6D819ACC-DD4D-46D3-97C5-949163737303}"/>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10345" name="Text Box 438">
          <a:extLst>
            <a:ext uri="{FF2B5EF4-FFF2-40B4-BE49-F238E27FC236}">
              <a16:creationId xmlns:a16="http://schemas.microsoft.com/office/drawing/2014/main" id="{F774076F-C43E-4FBE-91B2-25C241BDE75F}"/>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10346" name="Text Box 439">
          <a:extLst>
            <a:ext uri="{FF2B5EF4-FFF2-40B4-BE49-F238E27FC236}">
              <a16:creationId xmlns:a16="http://schemas.microsoft.com/office/drawing/2014/main" id="{E1ACB1A9-81C2-4791-9157-635EB5030849}"/>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10347" name="Text Box 440">
          <a:extLst>
            <a:ext uri="{FF2B5EF4-FFF2-40B4-BE49-F238E27FC236}">
              <a16:creationId xmlns:a16="http://schemas.microsoft.com/office/drawing/2014/main" id="{7C58CD1E-0633-4B70-BFFE-456116450818}"/>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10348" name="Text Box 441">
          <a:extLst>
            <a:ext uri="{FF2B5EF4-FFF2-40B4-BE49-F238E27FC236}">
              <a16:creationId xmlns:a16="http://schemas.microsoft.com/office/drawing/2014/main" id="{5194B371-F4C0-43C6-9143-D332E852ABE1}"/>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10349" name="Text Box 442">
          <a:extLst>
            <a:ext uri="{FF2B5EF4-FFF2-40B4-BE49-F238E27FC236}">
              <a16:creationId xmlns:a16="http://schemas.microsoft.com/office/drawing/2014/main" id="{08995E71-4262-4DC0-9B8A-102F582D734C}"/>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10350" name="Text Box 443">
          <a:extLst>
            <a:ext uri="{FF2B5EF4-FFF2-40B4-BE49-F238E27FC236}">
              <a16:creationId xmlns:a16="http://schemas.microsoft.com/office/drawing/2014/main" id="{F85D5E4E-8183-46E8-B571-3F41244B4EE3}"/>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10351" name="Text Box 444">
          <a:extLst>
            <a:ext uri="{FF2B5EF4-FFF2-40B4-BE49-F238E27FC236}">
              <a16:creationId xmlns:a16="http://schemas.microsoft.com/office/drawing/2014/main" id="{C30C4D24-83F2-48D7-B961-290B941A2125}"/>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10352" name="Text Box 445">
          <a:extLst>
            <a:ext uri="{FF2B5EF4-FFF2-40B4-BE49-F238E27FC236}">
              <a16:creationId xmlns:a16="http://schemas.microsoft.com/office/drawing/2014/main" id="{01A17EC9-D742-4F05-948D-4A09B05FA4D3}"/>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10353" name="Text Box 446">
          <a:extLst>
            <a:ext uri="{FF2B5EF4-FFF2-40B4-BE49-F238E27FC236}">
              <a16:creationId xmlns:a16="http://schemas.microsoft.com/office/drawing/2014/main" id="{0FDDF9B3-A688-46E6-8387-3C9C686DB182}"/>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7"/>
    <xdr:sp macro="" textlink="">
      <xdr:nvSpPr>
        <xdr:cNvPr id="10354" name="Text Box 447">
          <a:extLst>
            <a:ext uri="{FF2B5EF4-FFF2-40B4-BE49-F238E27FC236}">
              <a16:creationId xmlns:a16="http://schemas.microsoft.com/office/drawing/2014/main" id="{31F61699-844E-4DE8-BDFB-6736C626D4C8}"/>
            </a:ext>
          </a:extLst>
        </xdr:cNvPr>
        <xdr:cNvSpPr txBox="1">
          <a:spLocks noChangeArrowheads="1"/>
        </xdr:cNvSpPr>
      </xdr:nvSpPr>
      <xdr:spPr bwMode="auto">
        <a:xfrm>
          <a:off x="1076325" y="844867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355" name="Text Box 448">
          <a:extLst>
            <a:ext uri="{FF2B5EF4-FFF2-40B4-BE49-F238E27FC236}">
              <a16:creationId xmlns:a16="http://schemas.microsoft.com/office/drawing/2014/main" id="{5D63B842-4403-4CA9-901D-A30E4FE60964}"/>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356" name="Text Box 449">
          <a:extLst>
            <a:ext uri="{FF2B5EF4-FFF2-40B4-BE49-F238E27FC236}">
              <a16:creationId xmlns:a16="http://schemas.microsoft.com/office/drawing/2014/main" id="{1FBFB163-926D-44EF-87F2-D6F8D412BC76}"/>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4"/>
    <xdr:sp macro="" textlink="">
      <xdr:nvSpPr>
        <xdr:cNvPr id="10357" name="Text Box 450">
          <a:extLst>
            <a:ext uri="{FF2B5EF4-FFF2-40B4-BE49-F238E27FC236}">
              <a16:creationId xmlns:a16="http://schemas.microsoft.com/office/drawing/2014/main" id="{C917CB52-F2F7-4EF3-84C3-EC094707EC17}"/>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358" name="Text Box 451">
          <a:extLst>
            <a:ext uri="{FF2B5EF4-FFF2-40B4-BE49-F238E27FC236}">
              <a16:creationId xmlns:a16="http://schemas.microsoft.com/office/drawing/2014/main" id="{439DE334-2F53-4EE2-9B03-C96E46A583BB}"/>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359" name="Text Box 452">
          <a:extLst>
            <a:ext uri="{FF2B5EF4-FFF2-40B4-BE49-F238E27FC236}">
              <a16:creationId xmlns:a16="http://schemas.microsoft.com/office/drawing/2014/main" id="{137BA83F-D42C-4ED1-9ADF-4434A26DE789}"/>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4"/>
    <xdr:sp macro="" textlink="">
      <xdr:nvSpPr>
        <xdr:cNvPr id="10360" name="Text Box 453">
          <a:extLst>
            <a:ext uri="{FF2B5EF4-FFF2-40B4-BE49-F238E27FC236}">
              <a16:creationId xmlns:a16="http://schemas.microsoft.com/office/drawing/2014/main" id="{81712672-F391-441A-BDF8-E21E5B1D2A76}"/>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361" name="Text Box 454">
          <a:extLst>
            <a:ext uri="{FF2B5EF4-FFF2-40B4-BE49-F238E27FC236}">
              <a16:creationId xmlns:a16="http://schemas.microsoft.com/office/drawing/2014/main" id="{7A568C9A-8C50-4721-8BFA-35AF8C88E99E}"/>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362" name="Text Box 455">
          <a:extLst>
            <a:ext uri="{FF2B5EF4-FFF2-40B4-BE49-F238E27FC236}">
              <a16:creationId xmlns:a16="http://schemas.microsoft.com/office/drawing/2014/main" id="{145AE7B0-CB4C-487A-A3E1-5A8BEA6BD173}"/>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4"/>
    <xdr:sp macro="" textlink="">
      <xdr:nvSpPr>
        <xdr:cNvPr id="10363" name="Text Box 456">
          <a:extLst>
            <a:ext uri="{FF2B5EF4-FFF2-40B4-BE49-F238E27FC236}">
              <a16:creationId xmlns:a16="http://schemas.microsoft.com/office/drawing/2014/main" id="{19B416F2-77FA-4241-9CD4-E339FD9ECDDC}"/>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4"/>
    <xdr:sp macro="" textlink="">
      <xdr:nvSpPr>
        <xdr:cNvPr id="10364" name="Text Box 457">
          <a:extLst>
            <a:ext uri="{FF2B5EF4-FFF2-40B4-BE49-F238E27FC236}">
              <a16:creationId xmlns:a16="http://schemas.microsoft.com/office/drawing/2014/main" id="{DECF25FE-4F30-489A-8120-E37A5053AAE5}"/>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365" name="Text Box 458">
          <a:extLst>
            <a:ext uri="{FF2B5EF4-FFF2-40B4-BE49-F238E27FC236}">
              <a16:creationId xmlns:a16="http://schemas.microsoft.com/office/drawing/2014/main" id="{ABE5FA06-C71C-4737-9CB2-F24311CC4B09}"/>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366" name="Text Box 459">
          <a:extLst>
            <a:ext uri="{FF2B5EF4-FFF2-40B4-BE49-F238E27FC236}">
              <a16:creationId xmlns:a16="http://schemas.microsoft.com/office/drawing/2014/main" id="{3B3400F9-7C23-4D51-A5FC-EF1C14418E6D}"/>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4"/>
    <xdr:sp macro="" textlink="">
      <xdr:nvSpPr>
        <xdr:cNvPr id="10367" name="Text Box 460">
          <a:extLst>
            <a:ext uri="{FF2B5EF4-FFF2-40B4-BE49-F238E27FC236}">
              <a16:creationId xmlns:a16="http://schemas.microsoft.com/office/drawing/2014/main" id="{23231833-DA8C-462E-A4D5-E01CDAAB84DC}"/>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368" name="Text Box 461">
          <a:extLst>
            <a:ext uri="{FF2B5EF4-FFF2-40B4-BE49-F238E27FC236}">
              <a16:creationId xmlns:a16="http://schemas.microsoft.com/office/drawing/2014/main" id="{D8DFB3D6-2C3F-4BED-AAE7-044AF4DEA462}"/>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369" name="Text Box 462">
          <a:extLst>
            <a:ext uri="{FF2B5EF4-FFF2-40B4-BE49-F238E27FC236}">
              <a16:creationId xmlns:a16="http://schemas.microsoft.com/office/drawing/2014/main" id="{290FDD44-E901-4E2B-A173-7EBB00FBB568}"/>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4"/>
    <xdr:sp macro="" textlink="">
      <xdr:nvSpPr>
        <xdr:cNvPr id="10370" name="Text Box 463">
          <a:extLst>
            <a:ext uri="{FF2B5EF4-FFF2-40B4-BE49-F238E27FC236}">
              <a16:creationId xmlns:a16="http://schemas.microsoft.com/office/drawing/2014/main" id="{421EB055-F18D-4D75-A424-F0F3C805891E}"/>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371" name="Text Box 464">
          <a:extLst>
            <a:ext uri="{FF2B5EF4-FFF2-40B4-BE49-F238E27FC236}">
              <a16:creationId xmlns:a16="http://schemas.microsoft.com/office/drawing/2014/main" id="{ACE9E4CB-C753-492B-9B48-76ADFB94E15D}"/>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372" name="Text Box 465">
          <a:extLst>
            <a:ext uri="{FF2B5EF4-FFF2-40B4-BE49-F238E27FC236}">
              <a16:creationId xmlns:a16="http://schemas.microsoft.com/office/drawing/2014/main" id="{F3222555-0DAB-441C-9D0D-51C3EF688952}"/>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4"/>
    <xdr:sp macro="" textlink="">
      <xdr:nvSpPr>
        <xdr:cNvPr id="10373" name="Text Box 466">
          <a:extLst>
            <a:ext uri="{FF2B5EF4-FFF2-40B4-BE49-F238E27FC236}">
              <a16:creationId xmlns:a16="http://schemas.microsoft.com/office/drawing/2014/main" id="{71A0330C-BF60-4AE3-9FB9-2FA81A32D286}"/>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4"/>
    <xdr:sp macro="" textlink="">
      <xdr:nvSpPr>
        <xdr:cNvPr id="10374" name="Text Box 467">
          <a:extLst>
            <a:ext uri="{FF2B5EF4-FFF2-40B4-BE49-F238E27FC236}">
              <a16:creationId xmlns:a16="http://schemas.microsoft.com/office/drawing/2014/main" id="{613F381D-18B3-48A7-93F3-DC407A9A5EE0}"/>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375" name="Text Box 468">
          <a:extLst>
            <a:ext uri="{FF2B5EF4-FFF2-40B4-BE49-F238E27FC236}">
              <a16:creationId xmlns:a16="http://schemas.microsoft.com/office/drawing/2014/main" id="{2CCA0309-2B09-4565-86E7-21D920EB22FD}"/>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376" name="Text Box 469">
          <a:extLst>
            <a:ext uri="{FF2B5EF4-FFF2-40B4-BE49-F238E27FC236}">
              <a16:creationId xmlns:a16="http://schemas.microsoft.com/office/drawing/2014/main" id="{6C30B5F3-468D-4112-8214-98543B99EE39}"/>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4"/>
    <xdr:sp macro="" textlink="">
      <xdr:nvSpPr>
        <xdr:cNvPr id="10377" name="Text Box 470">
          <a:extLst>
            <a:ext uri="{FF2B5EF4-FFF2-40B4-BE49-F238E27FC236}">
              <a16:creationId xmlns:a16="http://schemas.microsoft.com/office/drawing/2014/main" id="{24FB6F1E-B8F7-4467-9277-39B25C233CA1}"/>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378" name="Text Box 471">
          <a:extLst>
            <a:ext uri="{FF2B5EF4-FFF2-40B4-BE49-F238E27FC236}">
              <a16:creationId xmlns:a16="http://schemas.microsoft.com/office/drawing/2014/main" id="{0A49C339-B508-4974-A221-99DFF537A35E}"/>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379" name="Text Box 472">
          <a:extLst>
            <a:ext uri="{FF2B5EF4-FFF2-40B4-BE49-F238E27FC236}">
              <a16:creationId xmlns:a16="http://schemas.microsoft.com/office/drawing/2014/main" id="{9327F3C0-07F1-4355-B279-041B43BD2392}"/>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4"/>
    <xdr:sp macro="" textlink="">
      <xdr:nvSpPr>
        <xdr:cNvPr id="10380" name="Text Box 473">
          <a:extLst>
            <a:ext uri="{FF2B5EF4-FFF2-40B4-BE49-F238E27FC236}">
              <a16:creationId xmlns:a16="http://schemas.microsoft.com/office/drawing/2014/main" id="{C17761BC-1CE5-468C-B5F8-EFB8C664AA50}"/>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381" name="Text Box 474">
          <a:extLst>
            <a:ext uri="{FF2B5EF4-FFF2-40B4-BE49-F238E27FC236}">
              <a16:creationId xmlns:a16="http://schemas.microsoft.com/office/drawing/2014/main" id="{E085E38A-887E-4868-8571-64D215D93030}"/>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382" name="Text Box 475">
          <a:extLst>
            <a:ext uri="{FF2B5EF4-FFF2-40B4-BE49-F238E27FC236}">
              <a16:creationId xmlns:a16="http://schemas.microsoft.com/office/drawing/2014/main" id="{07C6FC96-9981-4B5E-8FC4-42892802F65A}"/>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4"/>
    <xdr:sp macro="" textlink="">
      <xdr:nvSpPr>
        <xdr:cNvPr id="10383" name="Text Box 476">
          <a:extLst>
            <a:ext uri="{FF2B5EF4-FFF2-40B4-BE49-F238E27FC236}">
              <a16:creationId xmlns:a16="http://schemas.microsoft.com/office/drawing/2014/main" id="{010BBBF6-3621-425C-BDB0-10A33FB4EA02}"/>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384" name="Text Box 477">
          <a:extLst>
            <a:ext uri="{FF2B5EF4-FFF2-40B4-BE49-F238E27FC236}">
              <a16:creationId xmlns:a16="http://schemas.microsoft.com/office/drawing/2014/main" id="{B710BB9F-556B-416B-B979-FF81F096932E}"/>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385" name="Text Box 478">
          <a:extLst>
            <a:ext uri="{FF2B5EF4-FFF2-40B4-BE49-F238E27FC236}">
              <a16:creationId xmlns:a16="http://schemas.microsoft.com/office/drawing/2014/main" id="{B2D47F34-CAC8-4340-9D9D-BE7E5237D581}"/>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7"/>
    <xdr:sp macro="" textlink="">
      <xdr:nvSpPr>
        <xdr:cNvPr id="10386" name="Text Box 479">
          <a:extLst>
            <a:ext uri="{FF2B5EF4-FFF2-40B4-BE49-F238E27FC236}">
              <a16:creationId xmlns:a16="http://schemas.microsoft.com/office/drawing/2014/main" id="{B44B0926-28E8-4B43-BEF2-6DA96397A5C1}"/>
            </a:ext>
          </a:extLst>
        </xdr:cNvPr>
        <xdr:cNvSpPr txBox="1">
          <a:spLocks noChangeArrowheads="1"/>
        </xdr:cNvSpPr>
      </xdr:nvSpPr>
      <xdr:spPr bwMode="auto">
        <a:xfrm>
          <a:off x="1076325" y="844867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387" name="Text Box 480">
          <a:extLst>
            <a:ext uri="{FF2B5EF4-FFF2-40B4-BE49-F238E27FC236}">
              <a16:creationId xmlns:a16="http://schemas.microsoft.com/office/drawing/2014/main" id="{2376DBF0-B064-4EFB-8CEC-47E59C378290}"/>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388" name="Text Box 481">
          <a:extLst>
            <a:ext uri="{FF2B5EF4-FFF2-40B4-BE49-F238E27FC236}">
              <a16:creationId xmlns:a16="http://schemas.microsoft.com/office/drawing/2014/main" id="{85BE908B-B60B-43F6-9CE4-17DF31D6B220}"/>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7"/>
    <xdr:sp macro="" textlink="">
      <xdr:nvSpPr>
        <xdr:cNvPr id="10389" name="Text Box 482">
          <a:extLst>
            <a:ext uri="{FF2B5EF4-FFF2-40B4-BE49-F238E27FC236}">
              <a16:creationId xmlns:a16="http://schemas.microsoft.com/office/drawing/2014/main" id="{66B2C4CB-8FE0-4F27-861B-B235AC288A93}"/>
            </a:ext>
          </a:extLst>
        </xdr:cNvPr>
        <xdr:cNvSpPr txBox="1">
          <a:spLocks noChangeArrowheads="1"/>
        </xdr:cNvSpPr>
      </xdr:nvSpPr>
      <xdr:spPr bwMode="auto">
        <a:xfrm>
          <a:off x="1076325" y="844867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390" name="Text Box 483">
          <a:extLst>
            <a:ext uri="{FF2B5EF4-FFF2-40B4-BE49-F238E27FC236}">
              <a16:creationId xmlns:a16="http://schemas.microsoft.com/office/drawing/2014/main" id="{EBABA987-76ED-4CAA-A44F-A65561D34AD9}"/>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391" name="Text Box 484">
          <a:extLst>
            <a:ext uri="{FF2B5EF4-FFF2-40B4-BE49-F238E27FC236}">
              <a16:creationId xmlns:a16="http://schemas.microsoft.com/office/drawing/2014/main" id="{C34EF480-78FE-464F-BAC9-468C18923DF2}"/>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7"/>
    <xdr:sp macro="" textlink="">
      <xdr:nvSpPr>
        <xdr:cNvPr id="10392" name="Text Box 485">
          <a:extLst>
            <a:ext uri="{FF2B5EF4-FFF2-40B4-BE49-F238E27FC236}">
              <a16:creationId xmlns:a16="http://schemas.microsoft.com/office/drawing/2014/main" id="{7177A39B-57D7-4E34-BAC7-E4BEC908D17B}"/>
            </a:ext>
          </a:extLst>
        </xdr:cNvPr>
        <xdr:cNvSpPr txBox="1">
          <a:spLocks noChangeArrowheads="1"/>
        </xdr:cNvSpPr>
      </xdr:nvSpPr>
      <xdr:spPr bwMode="auto">
        <a:xfrm>
          <a:off x="1076325" y="844867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7"/>
    <xdr:sp macro="" textlink="">
      <xdr:nvSpPr>
        <xdr:cNvPr id="10393" name="Text Box 486">
          <a:extLst>
            <a:ext uri="{FF2B5EF4-FFF2-40B4-BE49-F238E27FC236}">
              <a16:creationId xmlns:a16="http://schemas.microsoft.com/office/drawing/2014/main" id="{786ADAAF-D207-44C6-B712-037C9861EF73}"/>
            </a:ext>
          </a:extLst>
        </xdr:cNvPr>
        <xdr:cNvSpPr txBox="1">
          <a:spLocks noChangeArrowheads="1"/>
        </xdr:cNvSpPr>
      </xdr:nvSpPr>
      <xdr:spPr bwMode="auto">
        <a:xfrm>
          <a:off x="1076325" y="844867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394" name="Text Box 487">
          <a:extLst>
            <a:ext uri="{FF2B5EF4-FFF2-40B4-BE49-F238E27FC236}">
              <a16:creationId xmlns:a16="http://schemas.microsoft.com/office/drawing/2014/main" id="{1070B897-BF13-4A02-88C2-FB9614AF1925}"/>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395" name="Text Box 488">
          <a:extLst>
            <a:ext uri="{FF2B5EF4-FFF2-40B4-BE49-F238E27FC236}">
              <a16:creationId xmlns:a16="http://schemas.microsoft.com/office/drawing/2014/main" id="{522F8CBD-C84F-4A98-897E-295C3DA741E3}"/>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7"/>
    <xdr:sp macro="" textlink="">
      <xdr:nvSpPr>
        <xdr:cNvPr id="10396" name="Text Box 489">
          <a:extLst>
            <a:ext uri="{FF2B5EF4-FFF2-40B4-BE49-F238E27FC236}">
              <a16:creationId xmlns:a16="http://schemas.microsoft.com/office/drawing/2014/main" id="{A7356621-EBAF-410B-9DBE-A80911AA8A70}"/>
            </a:ext>
          </a:extLst>
        </xdr:cNvPr>
        <xdr:cNvSpPr txBox="1">
          <a:spLocks noChangeArrowheads="1"/>
        </xdr:cNvSpPr>
      </xdr:nvSpPr>
      <xdr:spPr bwMode="auto">
        <a:xfrm>
          <a:off x="1076325" y="844867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397" name="Text Box 490">
          <a:extLst>
            <a:ext uri="{FF2B5EF4-FFF2-40B4-BE49-F238E27FC236}">
              <a16:creationId xmlns:a16="http://schemas.microsoft.com/office/drawing/2014/main" id="{DDE075CB-7BD9-4508-8ABE-A1672256D361}"/>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398" name="Text Box 491">
          <a:extLst>
            <a:ext uri="{FF2B5EF4-FFF2-40B4-BE49-F238E27FC236}">
              <a16:creationId xmlns:a16="http://schemas.microsoft.com/office/drawing/2014/main" id="{9DA4BF48-0E2E-4660-A2C4-8EC2FC6496F8}"/>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7"/>
    <xdr:sp macro="" textlink="">
      <xdr:nvSpPr>
        <xdr:cNvPr id="10399" name="Text Box 492">
          <a:extLst>
            <a:ext uri="{FF2B5EF4-FFF2-40B4-BE49-F238E27FC236}">
              <a16:creationId xmlns:a16="http://schemas.microsoft.com/office/drawing/2014/main" id="{9CB08064-1E1A-4F63-A1D8-6A3FC7208198}"/>
            </a:ext>
          </a:extLst>
        </xdr:cNvPr>
        <xdr:cNvSpPr txBox="1">
          <a:spLocks noChangeArrowheads="1"/>
        </xdr:cNvSpPr>
      </xdr:nvSpPr>
      <xdr:spPr bwMode="auto">
        <a:xfrm>
          <a:off x="1076325" y="844867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400" name="Text Box 493">
          <a:extLst>
            <a:ext uri="{FF2B5EF4-FFF2-40B4-BE49-F238E27FC236}">
              <a16:creationId xmlns:a16="http://schemas.microsoft.com/office/drawing/2014/main" id="{B96F454B-A866-4C28-B307-10504DC62F00}"/>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401" name="Text Box 494">
          <a:extLst>
            <a:ext uri="{FF2B5EF4-FFF2-40B4-BE49-F238E27FC236}">
              <a16:creationId xmlns:a16="http://schemas.microsoft.com/office/drawing/2014/main" id="{9F22462E-5A3E-4E97-918E-A0837A8FFB2D}"/>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7"/>
    <xdr:sp macro="" textlink="">
      <xdr:nvSpPr>
        <xdr:cNvPr id="10402" name="Text Box 495">
          <a:extLst>
            <a:ext uri="{FF2B5EF4-FFF2-40B4-BE49-F238E27FC236}">
              <a16:creationId xmlns:a16="http://schemas.microsoft.com/office/drawing/2014/main" id="{E5DE2A95-2D9F-40B9-8D85-C3B617560937}"/>
            </a:ext>
          </a:extLst>
        </xdr:cNvPr>
        <xdr:cNvSpPr txBox="1">
          <a:spLocks noChangeArrowheads="1"/>
        </xdr:cNvSpPr>
      </xdr:nvSpPr>
      <xdr:spPr bwMode="auto">
        <a:xfrm>
          <a:off x="1076325" y="844867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7"/>
    <xdr:sp macro="" textlink="">
      <xdr:nvSpPr>
        <xdr:cNvPr id="10403" name="Text Box 496">
          <a:extLst>
            <a:ext uri="{FF2B5EF4-FFF2-40B4-BE49-F238E27FC236}">
              <a16:creationId xmlns:a16="http://schemas.microsoft.com/office/drawing/2014/main" id="{6E093470-0220-47DF-A0C1-283E58129F2D}"/>
            </a:ext>
          </a:extLst>
        </xdr:cNvPr>
        <xdr:cNvSpPr txBox="1">
          <a:spLocks noChangeArrowheads="1"/>
        </xdr:cNvSpPr>
      </xdr:nvSpPr>
      <xdr:spPr bwMode="auto">
        <a:xfrm>
          <a:off x="1076325" y="844867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404" name="Text Box 497">
          <a:extLst>
            <a:ext uri="{FF2B5EF4-FFF2-40B4-BE49-F238E27FC236}">
              <a16:creationId xmlns:a16="http://schemas.microsoft.com/office/drawing/2014/main" id="{E570AEE9-4C25-4001-A4A9-6BF6E2F80FFE}"/>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405" name="Text Box 498">
          <a:extLst>
            <a:ext uri="{FF2B5EF4-FFF2-40B4-BE49-F238E27FC236}">
              <a16:creationId xmlns:a16="http://schemas.microsoft.com/office/drawing/2014/main" id="{AF80732F-9DC0-4EAD-A429-547AEDE5CF3F}"/>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7"/>
    <xdr:sp macro="" textlink="">
      <xdr:nvSpPr>
        <xdr:cNvPr id="10406" name="Text Box 499">
          <a:extLst>
            <a:ext uri="{FF2B5EF4-FFF2-40B4-BE49-F238E27FC236}">
              <a16:creationId xmlns:a16="http://schemas.microsoft.com/office/drawing/2014/main" id="{96E2D43D-496A-489F-81CD-112675AE791A}"/>
            </a:ext>
          </a:extLst>
        </xdr:cNvPr>
        <xdr:cNvSpPr txBox="1">
          <a:spLocks noChangeArrowheads="1"/>
        </xdr:cNvSpPr>
      </xdr:nvSpPr>
      <xdr:spPr bwMode="auto">
        <a:xfrm>
          <a:off x="1076325" y="844867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407" name="Text Box 500">
          <a:extLst>
            <a:ext uri="{FF2B5EF4-FFF2-40B4-BE49-F238E27FC236}">
              <a16:creationId xmlns:a16="http://schemas.microsoft.com/office/drawing/2014/main" id="{6B67A51A-EF78-4216-B27C-3704ABE8F828}"/>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408" name="Text Box 501">
          <a:extLst>
            <a:ext uri="{FF2B5EF4-FFF2-40B4-BE49-F238E27FC236}">
              <a16:creationId xmlns:a16="http://schemas.microsoft.com/office/drawing/2014/main" id="{7BBE90E0-C976-4F7A-AFE9-51B2064080CB}"/>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7"/>
    <xdr:sp macro="" textlink="">
      <xdr:nvSpPr>
        <xdr:cNvPr id="10409" name="Text Box 502">
          <a:extLst>
            <a:ext uri="{FF2B5EF4-FFF2-40B4-BE49-F238E27FC236}">
              <a16:creationId xmlns:a16="http://schemas.microsoft.com/office/drawing/2014/main" id="{3E7E8DFE-5955-4872-A7C7-A7F9090588D7}"/>
            </a:ext>
          </a:extLst>
        </xdr:cNvPr>
        <xdr:cNvSpPr txBox="1">
          <a:spLocks noChangeArrowheads="1"/>
        </xdr:cNvSpPr>
      </xdr:nvSpPr>
      <xdr:spPr bwMode="auto">
        <a:xfrm>
          <a:off x="1076325" y="844867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410" name="Text Box 503">
          <a:extLst>
            <a:ext uri="{FF2B5EF4-FFF2-40B4-BE49-F238E27FC236}">
              <a16:creationId xmlns:a16="http://schemas.microsoft.com/office/drawing/2014/main" id="{059001F8-D665-4E2F-B93B-09DC0E266FFE}"/>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411" name="Text Box 504">
          <a:extLst>
            <a:ext uri="{FF2B5EF4-FFF2-40B4-BE49-F238E27FC236}">
              <a16:creationId xmlns:a16="http://schemas.microsoft.com/office/drawing/2014/main" id="{FE3FC662-7C1A-4F34-806F-580682E22054}"/>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7"/>
    <xdr:sp macro="" textlink="">
      <xdr:nvSpPr>
        <xdr:cNvPr id="10412" name="Text Box 505">
          <a:extLst>
            <a:ext uri="{FF2B5EF4-FFF2-40B4-BE49-F238E27FC236}">
              <a16:creationId xmlns:a16="http://schemas.microsoft.com/office/drawing/2014/main" id="{BC5E079D-50C7-4C19-A3FD-5EEA39F954C0}"/>
            </a:ext>
          </a:extLst>
        </xdr:cNvPr>
        <xdr:cNvSpPr txBox="1">
          <a:spLocks noChangeArrowheads="1"/>
        </xdr:cNvSpPr>
      </xdr:nvSpPr>
      <xdr:spPr bwMode="auto">
        <a:xfrm>
          <a:off x="1076325" y="844867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413" name="Text Box 506">
          <a:extLst>
            <a:ext uri="{FF2B5EF4-FFF2-40B4-BE49-F238E27FC236}">
              <a16:creationId xmlns:a16="http://schemas.microsoft.com/office/drawing/2014/main" id="{0EC95E4A-9BCD-4692-9A77-9E408DF9F41E}"/>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414" name="Text Box 507">
          <a:extLst>
            <a:ext uri="{FF2B5EF4-FFF2-40B4-BE49-F238E27FC236}">
              <a16:creationId xmlns:a16="http://schemas.microsoft.com/office/drawing/2014/main" id="{21A5B9C8-4895-4E2F-B511-81BE399B9A80}"/>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4"/>
    <xdr:sp macro="" textlink="">
      <xdr:nvSpPr>
        <xdr:cNvPr id="10415" name="Text Box 508">
          <a:extLst>
            <a:ext uri="{FF2B5EF4-FFF2-40B4-BE49-F238E27FC236}">
              <a16:creationId xmlns:a16="http://schemas.microsoft.com/office/drawing/2014/main" id="{94B83FD1-A2C6-4A7D-8CC9-1AFFDBBAEBD0}"/>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416" name="Text Box 509">
          <a:extLst>
            <a:ext uri="{FF2B5EF4-FFF2-40B4-BE49-F238E27FC236}">
              <a16:creationId xmlns:a16="http://schemas.microsoft.com/office/drawing/2014/main" id="{73EEC9B7-8466-4EA1-9EB1-D2DF717045E0}"/>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417" name="Text Box 510">
          <a:extLst>
            <a:ext uri="{FF2B5EF4-FFF2-40B4-BE49-F238E27FC236}">
              <a16:creationId xmlns:a16="http://schemas.microsoft.com/office/drawing/2014/main" id="{636BE711-B45C-482A-95BF-A5991A1D297B}"/>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4"/>
    <xdr:sp macro="" textlink="">
      <xdr:nvSpPr>
        <xdr:cNvPr id="10418" name="Text Box 511">
          <a:extLst>
            <a:ext uri="{FF2B5EF4-FFF2-40B4-BE49-F238E27FC236}">
              <a16:creationId xmlns:a16="http://schemas.microsoft.com/office/drawing/2014/main" id="{A2F88B03-92FC-428C-8CC5-10A8CFEF6952}"/>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419" name="Text Box 512">
          <a:extLst>
            <a:ext uri="{FF2B5EF4-FFF2-40B4-BE49-F238E27FC236}">
              <a16:creationId xmlns:a16="http://schemas.microsoft.com/office/drawing/2014/main" id="{3CD67799-F452-445B-A1B7-B34A68B772AD}"/>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420" name="Text Box 513">
          <a:extLst>
            <a:ext uri="{FF2B5EF4-FFF2-40B4-BE49-F238E27FC236}">
              <a16:creationId xmlns:a16="http://schemas.microsoft.com/office/drawing/2014/main" id="{EFFDDCEB-8B4E-478C-97D0-076985AA60E6}"/>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4"/>
    <xdr:sp macro="" textlink="">
      <xdr:nvSpPr>
        <xdr:cNvPr id="10421" name="Text Box 514">
          <a:extLst>
            <a:ext uri="{FF2B5EF4-FFF2-40B4-BE49-F238E27FC236}">
              <a16:creationId xmlns:a16="http://schemas.microsoft.com/office/drawing/2014/main" id="{FDFE610F-C601-4A67-8811-D9ABE9F4DD61}"/>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4"/>
    <xdr:sp macro="" textlink="">
      <xdr:nvSpPr>
        <xdr:cNvPr id="10422" name="Text Box 515">
          <a:extLst>
            <a:ext uri="{FF2B5EF4-FFF2-40B4-BE49-F238E27FC236}">
              <a16:creationId xmlns:a16="http://schemas.microsoft.com/office/drawing/2014/main" id="{E1763CEC-6E8A-497B-B86D-F5A5F5CE9507}"/>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423" name="Text Box 516">
          <a:extLst>
            <a:ext uri="{FF2B5EF4-FFF2-40B4-BE49-F238E27FC236}">
              <a16:creationId xmlns:a16="http://schemas.microsoft.com/office/drawing/2014/main" id="{4160D009-C2A3-4718-8355-755CB3693769}"/>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424" name="Text Box 517">
          <a:extLst>
            <a:ext uri="{FF2B5EF4-FFF2-40B4-BE49-F238E27FC236}">
              <a16:creationId xmlns:a16="http://schemas.microsoft.com/office/drawing/2014/main" id="{16C4552D-825F-4708-A23C-B20119F4A6E0}"/>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4"/>
    <xdr:sp macro="" textlink="">
      <xdr:nvSpPr>
        <xdr:cNvPr id="10425" name="Text Box 518">
          <a:extLst>
            <a:ext uri="{FF2B5EF4-FFF2-40B4-BE49-F238E27FC236}">
              <a16:creationId xmlns:a16="http://schemas.microsoft.com/office/drawing/2014/main" id="{41416F26-5B5E-434E-B4C8-8562C23F32E6}"/>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426" name="Text Box 519">
          <a:extLst>
            <a:ext uri="{FF2B5EF4-FFF2-40B4-BE49-F238E27FC236}">
              <a16:creationId xmlns:a16="http://schemas.microsoft.com/office/drawing/2014/main" id="{D2BBA06C-01DA-4A78-8C30-16D81447B9C4}"/>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427" name="Text Box 520">
          <a:extLst>
            <a:ext uri="{FF2B5EF4-FFF2-40B4-BE49-F238E27FC236}">
              <a16:creationId xmlns:a16="http://schemas.microsoft.com/office/drawing/2014/main" id="{E6390251-F12F-44C9-8448-BFAAA55CEB55}"/>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4"/>
    <xdr:sp macro="" textlink="">
      <xdr:nvSpPr>
        <xdr:cNvPr id="10428" name="Text Box 521">
          <a:extLst>
            <a:ext uri="{FF2B5EF4-FFF2-40B4-BE49-F238E27FC236}">
              <a16:creationId xmlns:a16="http://schemas.microsoft.com/office/drawing/2014/main" id="{E07CBD44-9F93-47BA-A28D-83DEAA2B3C58}"/>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429" name="Text Box 522">
          <a:extLst>
            <a:ext uri="{FF2B5EF4-FFF2-40B4-BE49-F238E27FC236}">
              <a16:creationId xmlns:a16="http://schemas.microsoft.com/office/drawing/2014/main" id="{1C00F83D-570E-41D2-9E8E-D7625CFD1008}"/>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430" name="Text Box 523">
          <a:extLst>
            <a:ext uri="{FF2B5EF4-FFF2-40B4-BE49-F238E27FC236}">
              <a16:creationId xmlns:a16="http://schemas.microsoft.com/office/drawing/2014/main" id="{8B58AC3F-9E4B-4E13-9A33-47FA89595EE7}"/>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4"/>
    <xdr:sp macro="" textlink="">
      <xdr:nvSpPr>
        <xdr:cNvPr id="10431" name="Text Box 524">
          <a:extLst>
            <a:ext uri="{FF2B5EF4-FFF2-40B4-BE49-F238E27FC236}">
              <a16:creationId xmlns:a16="http://schemas.microsoft.com/office/drawing/2014/main" id="{E23FFA23-5302-4ED6-9A8D-8E9F468CF8CA}"/>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4"/>
    <xdr:sp macro="" textlink="">
      <xdr:nvSpPr>
        <xdr:cNvPr id="10432" name="Text Box 525">
          <a:extLst>
            <a:ext uri="{FF2B5EF4-FFF2-40B4-BE49-F238E27FC236}">
              <a16:creationId xmlns:a16="http://schemas.microsoft.com/office/drawing/2014/main" id="{B7827E6F-7B47-44E1-A9D6-AFB48FF46931}"/>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433" name="Text Box 526">
          <a:extLst>
            <a:ext uri="{FF2B5EF4-FFF2-40B4-BE49-F238E27FC236}">
              <a16:creationId xmlns:a16="http://schemas.microsoft.com/office/drawing/2014/main" id="{2675F5C7-8257-4C2A-8D6C-02331BF4BA33}"/>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434" name="Text Box 527">
          <a:extLst>
            <a:ext uri="{FF2B5EF4-FFF2-40B4-BE49-F238E27FC236}">
              <a16:creationId xmlns:a16="http://schemas.microsoft.com/office/drawing/2014/main" id="{9A6D2B60-3160-465C-8B59-4A923FDD5612}"/>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4"/>
    <xdr:sp macro="" textlink="">
      <xdr:nvSpPr>
        <xdr:cNvPr id="10435" name="Text Box 528">
          <a:extLst>
            <a:ext uri="{FF2B5EF4-FFF2-40B4-BE49-F238E27FC236}">
              <a16:creationId xmlns:a16="http://schemas.microsoft.com/office/drawing/2014/main" id="{DDDFD895-5AB3-4C6F-9035-D00E5B68A404}"/>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436" name="Text Box 529">
          <a:extLst>
            <a:ext uri="{FF2B5EF4-FFF2-40B4-BE49-F238E27FC236}">
              <a16:creationId xmlns:a16="http://schemas.microsoft.com/office/drawing/2014/main" id="{5B985821-47D8-4720-A1CE-F7A90B8B19B2}"/>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437" name="Text Box 530">
          <a:extLst>
            <a:ext uri="{FF2B5EF4-FFF2-40B4-BE49-F238E27FC236}">
              <a16:creationId xmlns:a16="http://schemas.microsoft.com/office/drawing/2014/main" id="{7B02BF56-2A8E-4EA3-BDF4-1C236B55D855}"/>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4"/>
    <xdr:sp macro="" textlink="">
      <xdr:nvSpPr>
        <xdr:cNvPr id="10438" name="Text Box 531">
          <a:extLst>
            <a:ext uri="{FF2B5EF4-FFF2-40B4-BE49-F238E27FC236}">
              <a16:creationId xmlns:a16="http://schemas.microsoft.com/office/drawing/2014/main" id="{0F279E9A-6F62-464D-B967-DC9BDBB2635C}"/>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439" name="Text Box 532">
          <a:extLst>
            <a:ext uri="{FF2B5EF4-FFF2-40B4-BE49-F238E27FC236}">
              <a16:creationId xmlns:a16="http://schemas.microsoft.com/office/drawing/2014/main" id="{8158557C-B78F-4742-9AD1-8033679BFE2C}"/>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440" name="Text Box 533">
          <a:extLst>
            <a:ext uri="{FF2B5EF4-FFF2-40B4-BE49-F238E27FC236}">
              <a16:creationId xmlns:a16="http://schemas.microsoft.com/office/drawing/2014/main" id="{C8F17C36-89CE-44DA-8ACE-46F925D857E8}"/>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4"/>
    <xdr:sp macro="" textlink="">
      <xdr:nvSpPr>
        <xdr:cNvPr id="10441" name="Text Box 534">
          <a:extLst>
            <a:ext uri="{FF2B5EF4-FFF2-40B4-BE49-F238E27FC236}">
              <a16:creationId xmlns:a16="http://schemas.microsoft.com/office/drawing/2014/main" id="{1E8C57EE-44A9-4068-A438-5E35E808665E}"/>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6"/>
    <xdr:sp macro="" textlink="">
      <xdr:nvSpPr>
        <xdr:cNvPr id="10442" name="Text Box 535">
          <a:extLst>
            <a:ext uri="{FF2B5EF4-FFF2-40B4-BE49-F238E27FC236}">
              <a16:creationId xmlns:a16="http://schemas.microsoft.com/office/drawing/2014/main" id="{7698816E-4E7C-43E0-A3BB-64D658417828}"/>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443" name="Text Box 536">
          <a:extLst>
            <a:ext uri="{FF2B5EF4-FFF2-40B4-BE49-F238E27FC236}">
              <a16:creationId xmlns:a16="http://schemas.microsoft.com/office/drawing/2014/main" id="{821DD5F5-84BF-438E-8376-59FB32C83B68}"/>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444" name="Text Box 537">
          <a:extLst>
            <a:ext uri="{FF2B5EF4-FFF2-40B4-BE49-F238E27FC236}">
              <a16:creationId xmlns:a16="http://schemas.microsoft.com/office/drawing/2014/main" id="{C7CE194F-35BF-4789-A7B0-3D8597C6FA8A}"/>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6"/>
    <xdr:sp macro="" textlink="">
      <xdr:nvSpPr>
        <xdr:cNvPr id="10445" name="Text Box 538">
          <a:extLst>
            <a:ext uri="{FF2B5EF4-FFF2-40B4-BE49-F238E27FC236}">
              <a16:creationId xmlns:a16="http://schemas.microsoft.com/office/drawing/2014/main" id="{005063BC-2FAD-4C07-9A39-F21BFE6EBF36}"/>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446" name="Text Box 539">
          <a:extLst>
            <a:ext uri="{FF2B5EF4-FFF2-40B4-BE49-F238E27FC236}">
              <a16:creationId xmlns:a16="http://schemas.microsoft.com/office/drawing/2014/main" id="{3B8B730F-D1D4-4157-9BE6-FBC957C6B22D}"/>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447" name="Text Box 540">
          <a:extLst>
            <a:ext uri="{FF2B5EF4-FFF2-40B4-BE49-F238E27FC236}">
              <a16:creationId xmlns:a16="http://schemas.microsoft.com/office/drawing/2014/main" id="{FA3DEEA1-F2F2-4D5C-B49D-8B6855F00D2F}"/>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6"/>
    <xdr:sp macro="" textlink="">
      <xdr:nvSpPr>
        <xdr:cNvPr id="10448" name="Text Box 541">
          <a:extLst>
            <a:ext uri="{FF2B5EF4-FFF2-40B4-BE49-F238E27FC236}">
              <a16:creationId xmlns:a16="http://schemas.microsoft.com/office/drawing/2014/main" id="{81207266-BB0A-43AD-8261-FBDBC29899D7}"/>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449" name="Text Box 542">
          <a:extLst>
            <a:ext uri="{FF2B5EF4-FFF2-40B4-BE49-F238E27FC236}">
              <a16:creationId xmlns:a16="http://schemas.microsoft.com/office/drawing/2014/main" id="{7D0ECAEC-4532-4893-B2D5-7CA89EEC142C}"/>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450" name="Text Box 543">
          <a:extLst>
            <a:ext uri="{FF2B5EF4-FFF2-40B4-BE49-F238E27FC236}">
              <a16:creationId xmlns:a16="http://schemas.microsoft.com/office/drawing/2014/main" id="{9DB1B407-6DDB-4DF6-BC2A-D92A26264EBB}"/>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6"/>
    <xdr:sp macro="" textlink="">
      <xdr:nvSpPr>
        <xdr:cNvPr id="10451" name="Text Box 544">
          <a:extLst>
            <a:ext uri="{FF2B5EF4-FFF2-40B4-BE49-F238E27FC236}">
              <a16:creationId xmlns:a16="http://schemas.microsoft.com/office/drawing/2014/main" id="{20AC3BE7-7593-475A-8B6C-062FD6A6C481}"/>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452" name="Text Box 545">
          <a:extLst>
            <a:ext uri="{FF2B5EF4-FFF2-40B4-BE49-F238E27FC236}">
              <a16:creationId xmlns:a16="http://schemas.microsoft.com/office/drawing/2014/main" id="{AE7E39AB-C711-4162-9B5B-B3D41A399A52}"/>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453" name="Text Box 546">
          <a:extLst>
            <a:ext uri="{FF2B5EF4-FFF2-40B4-BE49-F238E27FC236}">
              <a16:creationId xmlns:a16="http://schemas.microsoft.com/office/drawing/2014/main" id="{314D8483-C83E-4FC2-96AB-A1E4755C1B3A}"/>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6"/>
    <xdr:sp macro="" textlink="">
      <xdr:nvSpPr>
        <xdr:cNvPr id="10454" name="Text Box 547">
          <a:extLst>
            <a:ext uri="{FF2B5EF4-FFF2-40B4-BE49-F238E27FC236}">
              <a16:creationId xmlns:a16="http://schemas.microsoft.com/office/drawing/2014/main" id="{92D41989-7DB7-405E-8368-433F1FD3C7B6}"/>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455" name="Text Box 548">
          <a:extLst>
            <a:ext uri="{FF2B5EF4-FFF2-40B4-BE49-F238E27FC236}">
              <a16:creationId xmlns:a16="http://schemas.microsoft.com/office/drawing/2014/main" id="{E808847B-7DBC-49ED-9A7E-B028D13EEDEC}"/>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456" name="Text Box 549">
          <a:extLst>
            <a:ext uri="{FF2B5EF4-FFF2-40B4-BE49-F238E27FC236}">
              <a16:creationId xmlns:a16="http://schemas.microsoft.com/office/drawing/2014/main" id="{6B2E1EB4-6152-4EFA-B111-5647608C9DE2}"/>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6"/>
    <xdr:sp macro="" textlink="">
      <xdr:nvSpPr>
        <xdr:cNvPr id="10457" name="Text Box 550">
          <a:extLst>
            <a:ext uri="{FF2B5EF4-FFF2-40B4-BE49-F238E27FC236}">
              <a16:creationId xmlns:a16="http://schemas.microsoft.com/office/drawing/2014/main" id="{616F0A0C-6CBE-4B0C-9A37-EBCD4D53106E}"/>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6"/>
    <xdr:sp macro="" textlink="">
      <xdr:nvSpPr>
        <xdr:cNvPr id="10458" name="Text Box 551">
          <a:extLst>
            <a:ext uri="{FF2B5EF4-FFF2-40B4-BE49-F238E27FC236}">
              <a16:creationId xmlns:a16="http://schemas.microsoft.com/office/drawing/2014/main" id="{C6119AF2-4AF0-4A65-BC7E-5760456D3766}"/>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459" name="Text Box 552">
          <a:extLst>
            <a:ext uri="{FF2B5EF4-FFF2-40B4-BE49-F238E27FC236}">
              <a16:creationId xmlns:a16="http://schemas.microsoft.com/office/drawing/2014/main" id="{6B0CACEC-F876-4F84-B8D2-BF78191598CE}"/>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460" name="Text Box 553">
          <a:extLst>
            <a:ext uri="{FF2B5EF4-FFF2-40B4-BE49-F238E27FC236}">
              <a16:creationId xmlns:a16="http://schemas.microsoft.com/office/drawing/2014/main" id="{4E9C774A-0ABA-49FA-9345-606372186673}"/>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6"/>
    <xdr:sp macro="" textlink="">
      <xdr:nvSpPr>
        <xdr:cNvPr id="10461" name="Text Box 554">
          <a:extLst>
            <a:ext uri="{FF2B5EF4-FFF2-40B4-BE49-F238E27FC236}">
              <a16:creationId xmlns:a16="http://schemas.microsoft.com/office/drawing/2014/main" id="{B59B01CD-877B-4EEB-A732-F3409AAE306F}"/>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462" name="Text Box 555">
          <a:extLst>
            <a:ext uri="{FF2B5EF4-FFF2-40B4-BE49-F238E27FC236}">
              <a16:creationId xmlns:a16="http://schemas.microsoft.com/office/drawing/2014/main" id="{71876257-BF25-4D6F-8B64-2C6DAEA756CD}"/>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463" name="Text Box 556">
          <a:extLst>
            <a:ext uri="{FF2B5EF4-FFF2-40B4-BE49-F238E27FC236}">
              <a16:creationId xmlns:a16="http://schemas.microsoft.com/office/drawing/2014/main" id="{B19A1DE5-E36F-4473-B838-DF87751B5CC1}"/>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6"/>
    <xdr:sp macro="" textlink="">
      <xdr:nvSpPr>
        <xdr:cNvPr id="10464" name="Text Box 557">
          <a:extLst>
            <a:ext uri="{FF2B5EF4-FFF2-40B4-BE49-F238E27FC236}">
              <a16:creationId xmlns:a16="http://schemas.microsoft.com/office/drawing/2014/main" id="{897DFF58-7B02-41D9-9406-54CC5C967D71}"/>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465" name="Text Box 558">
          <a:extLst>
            <a:ext uri="{FF2B5EF4-FFF2-40B4-BE49-F238E27FC236}">
              <a16:creationId xmlns:a16="http://schemas.microsoft.com/office/drawing/2014/main" id="{FF864B4D-782A-486E-AFE9-B2D547F9275B}"/>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466" name="Text Box 559">
          <a:extLst>
            <a:ext uri="{FF2B5EF4-FFF2-40B4-BE49-F238E27FC236}">
              <a16:creationId xmlns:a16="http://schemas.microsoft.com/office/drawing/2014/main" id="{96AC79B9-8257-4938-9CEB-5EC15C8E7424}"/>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6"/>
    <xdr:sp macro="" textlink="">
      <xdr:nvSpPr>
        <xdr:cNvPr id="10467" name="Text Box 560">
          <a:extLst>
            <a:ext uri="{FF2B5EF4-FFF2-40B4-BE49-F238E27FC236}">
              <a16:creationId xmlns:a16="http://schemas.microsoft.com/office/drawing/2014/main" id="{E7E58252-72B3-4D9E-83D6-87C5F03C4F44}"/>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6"/>
    <xdr:sp macro="" textlink="">
      <xdr:nvSpPr>
        <xdr:cNvPr id="10468" name="Text Box 561">
          <a:extLst>
            <a:ext uri="{FF2B5EF4-FFF2-40B4-BE49-F238E27FC236}">
              <a16:creationId xmlns:a16="http://schemas.microsoft.com/office/drawing/2014/main" id="{2180C127-73E0-4C48-8898-6864BE91952D}"/>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469" name="Text Box 562">
          <a:extLst>
            <a:ext uri="{FF2B5EF4-FFF2-40B4-BE49-F238E27FC236}">
              <a16:creationId xmlns:a16="http://schemas.microsoft.com/office/drawing/2014/main" id="{2C423103-C0CA-4A34-86D9-D4BF573B8DCB}"/>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470" name="Text Box 563">
          <a:extLst>
            <a:ext uri="{FF2B5EF4-FFF2-40B4-BE49-F238E27FC236}">
              <a16:creationId xmlns:a16="http://schemas.microsoft.com/office/drawing/2014/main" id="{D051BAB0-B6FE-48DE-9FF6-D87EA16B14E1}"/>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6"/>
    <xdr:sp macro="" textlink="">
      <xdr:nvSpPr>
        <xdr:cNvPr id="10471" name="Text Box 564">
          <a:extLst>
            <a:ext uri="{FF2B5EF4-FFF2-40B4-BE49-F238E27FC236}">
              <a16:creationId xmlns:a16="http://schemas.microsoft.com/office/drawing/2014/main" id="{61C056B3-FE3F-4912-8B77-EB21E92841A1}"/>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472" name="Text Box 565">
          <a:extLst>
            <a:ext uri="{FF2B5EF4-FFF2-40B4-BE49-F238E27FC236}">
              <a16:creationId xmlns:a16="http://schemas.microsoft.com/office/drawing/2014/main" id="{285D4E16-2AD4-4150-B097-71E4BA78EEB1}"/>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473" name="Text Box 566">
          <a:extLst>
            <a:ext uri="{FF2B5EF4-FFF2-40B4-BE49-F238E27FC236}">
              <a16:creationId xmlns:a16="http://schemas.microsoft.com/office/drawing/2014/main" id="{A1F8B09D-7FB6-4A5E-8745-47D8E310CF21}"/>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6"/>
    <xdr:sp macro="" textlink="">
      <xdr:nvSpPr>
        <xdr:cNvPr id="10474" name="Text Box 567">
          <a:extLst>
            <a:ext uri="{FF2B5EF4-FFF2-40B4-BE49-F238E27FC236}">
              <a16:creationId xmlns:a16="http://schemas.microsoft.com/office/drawing/2014/main" id="{4BA90AED-226F-4EC4-A4A9-BAAF57F95A94}"/>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475" name="Text Box 568">
          <a:extLst>
            <a:ext uri="{FF2B5EF4-FFF2-40B4-BE49-F238E27FC236}">
              <a16:creationId xmlns:a16="http://schemas.microsoft.com/office/drawing/2014/main" id="{CF6F6779-732B-405C-9D00-D3B1064D3A02}"/>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476" name="Text Box 569">
          <a:extLst>
            <a:ext uri="{FF2B5EF4-FFF2-40B4-BE49-F238E27FC236}">
              <a16:creationId xmlns:a16="http://schemas.microsoft.com/office/drawing/2014/main" id="{C1489960-E1F3-4375-A482-D9FD08D022CB}"/>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6"/>
    <xdr:sp macro="" textlink="">
      <xdr:nvSpPr>
        <xdr:cNvPr id="10477" name="Text Box 570">
          <a:extLst>
            <a:ext uri="{FF2B5EF4-FFF2-40B4-BE49-F238E27FC236}">
              <a16:creationId xmlns:a16="http://schemas.microsoft.com/office/drawing/2014/main" id="{BA058B82-674E-4FEE-8117-D88432A45331}"/>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6"/>
    <xdr:sp macro="" textlink="">
      <xdr:nvSpPr>
        <xdr:cNvPr id="10478" name="Text Box 571">
          <a:extLst>
            <a:ext uri="{FF2B5EF4-FFF2-40B4-BE49-F238E27FC236}">
              <a16:creationId xmlns:a16="http://schemas.microsoft.com/office/drawing/2014/main" id="{5E2361B4-8798-4B80-982E-BEE2EAA9573B}"/>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479" name="Text Box 572">
          <a:extLst>
            <a:ext uri="{FF2B5EF4-FFF2-40B4-BE49-F238E27FC236}">
              <a16:creationId xmlns:a16="http://schemas.microsoft.com/office/drawing/2014/main" id="{BF92BD4C-7283-4499-AD80-E9A06DFEC0A4}"/>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480" name="Text Box 573">
          <a:extLst>
            <a:ext uri="{FF2B5EF4-FFF2-40B4-BE49-F238E27FC236}">
              <a16:creationId xmlns:a16="http://schemas.microsoft.com/office/drawing/2014/main" id="{CDACA92C-9475-4131-BD1B-87A1A158E6F8}"/>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6"/>
    <xdr:sp macro="" textlink="">
      <xdr:nvSpPr>
        <xdr:cNvPr id="10481" name="Text Box 574">
          <a:extLst>
            <a:ext uri="{FF2B5EF4-FFF2-40B4-BE49-F238E27FC236}">
              <a16:creationId xmlns:a16="http://schemas.microsoft.com/office/drawing/2014/main" id="{053664F0-89C3-4130-9FD6-2FA6DF7D0B19}"/>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482" name="Text Box 575">
          <a:extLst>
            <a:ext uri="{FF2B5EF4-FFF2-40B4-BE49-F238E27FC236}">
              <a16:creationId xmlns:a16="http://schemas.microsoft.com/office/drawing/2014/main" id="{379D00F6-D339-484F-A881-621B5FFF97DF}"/>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483" name="Text Box 576">
          <a:extLst>
            <a:ext uri="{FF2B5EF4-FFF2-40B4-BE49-F238E27FC236}">
              <a16:creationId xmlns:a16="http://schemas.microsoft.com/office/drawing/2014/main" id="{C1ED8085-8448-4289-B81E-4186041045D3}"/>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6"/>
    <xdr:sp macro="" textlink="">
      <xdr:nvSpPr>
        <xdr:cNvPr id="10484" name="Text Box 577">
          <a:extLst>
            <a:ext uri="{FF2B5EF4-FFF2-40B4-BE49-F238E27FC236}">
              <a16:creationId xmlns:a16="http://schemas.microsoft.com/office/drawing/2014/main" id="{CE0F3865-04F6-4743-866A-A2C2B7D4B9CB}"/>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485" name="Text Box 578">
          <a:extLst>
            <a:ext uri="{FF2B5EF4-FFF2-40B4-BE49-F238E27FC236}">
              <a16:creationId xmlns:a16="http://schemas.microsoft.com/office/drawing/2014/main" id="{CC205040-9250-43E4-8020-6DB6C0685DB9}"/>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486" name="Text Box 579">
          <a:extLst>
            <a:ext uri="{FF2B5EF4-FFF2-40B4-BE49-F238E27FC236}">
              <a16:creationId xmlns:a16="http://schemas.microsoft.com/office/drawing/2014/main" id="{AA814E54-FBC8-46D2-9301-4834954A9D6F}"/>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6"/>
    <xdr:sp macro="" textlink="">
      <xdr:nvSpPr>
        <xdr:cNvPr id="10487" name="Text Box 580">
          <a:extLst>
            <a:ext uri="{FF2B5EF4-FFF2-40B4-BE49-F238E27FC236}">
              <a16:creationId xmlns:a16="http://schemas.microsoft.com/office/drawing/2014/main" id="{7C73C388-6BC1-4663-BDEB-75AEE3E3D76C}"/>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488" name="Text Box 581">
          <a:extLst>
            <a:ext uri="{FF2B5EF4-FFF2-40B4-BE49-F238E27FC236}">
              <a16:creationId xmlns:a16="http://schemas.microsoft.com/office/drawing/2014/main" id="{7C0A8EA0-5FD9-4461-AD27-5CE4A9347D5A}"/>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489" name="Text Box 582">
          <a:extLst>
            <a:ext uri="{FF2B5EF4-FFF2-40B4-BE49-F238E27FC236}">
              <a16:creationId xmlns:a16="http://schemas.microsoft.com/office/drawing/2014/main" id="{D3A1CECC-362D-44A3-8EED-0943022E9E0F}"/>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6"/>
    <xdr:sp macro="" textlink="">
      <xdr:nvSpPr>
        <xdr:cNvPr id="10490" name="Text Box 583">
          <a:extLst>
            <a:ext uri="{FF2B5EF4-FFF2-40B4-BE49-F238E27FC236}">
              <a16:creationId xmlns:a16="http://schemas.microsoft.com/office/drawing/2014/main" id="{845948F3-B816-4979-AF3D-C8A9BBFEFFB7}"/>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491" name="Text Box 584">
          <a:extLst>
            <a:ext uri="{FF2B5EF4-FFF2-40B4-BE49-F238E27FC236}">
              <a16:creationId xmlns:a16="http://schemas.microsoft.com/office/drawing/2014/main" id="{50F3D76C-D9FF-40D2-8F6D-319752C37C8F}"/>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492" name="Text Box 585">
          <a:extLst>
            <a:ext uri="{FF2B5EF4-FFF2-40B4-BE49-F238E27FC236}">
              <a16:creationId xmlns:a16="http://schemas.microsoft.com/office/drawing/2014/main" id="{8DC642F8-1AA1-44FC-AA8A-DF9A7A9F19E5}"/>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6"/>
    <xdr:sp macro="" textlink="">
      <xdr:nvSpPr>
        <xdr:cNvPr id="10493" name="Text Box 586">
          <a:extLst>
            <a:ext uri="{FF2B5EF4-FFF2-40B4-BE49-F238E27FC236}">
              <a16:creationId xmlns:a16="http://schemas.microsoft.com/office/drawing/2014/main" id="{5327B3AB-8780-47CF-9177-03CCD6B73D70}"/>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6"/>
    <xdr:sp macro="" textlink="">
      <xdr:nvSpPr>
        <xdr:cNvPr id="10494" name="Text Box 587">
          <a:extLst>
            <a:ext uri="{FF2B5EF4-FFF2-40B4-BE49-F238E27FC236}">
              <a16:creationId xmlns:a16="http://schemas.microsoft.com/office/drawing/2014/main" id="{286C9771-C6A1-4FB7-8EE6-E6944802D604}"/>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495" name="Text Box 588">
          <a:extLst>
            <a:ext uri="{FF2B5EF4-FFF2-40B4-BE49-F238E27FC236}">
              <a16:creationId xmlns:a16="http://schemas.microsoft.com/office/drawing/2014/main" id="{CEF72655-C009-4883-9659-F4FAD2017599}"/>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496" name="Text Box 589">
          <a:extLst>
            <a:ext uri="{FF2B5EF4-FFF2-40B4-BE49-F238E27FC236}">
              <a16:creationId xmlns:a16="http://schemas.microsoft.com/office/drawing/2014/main" id="{19B893F4-7D32-439B-AD8A-EC6644EF77E4}"/>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6"/>
    <xdr:sp macro="" textlink="">
      <xdr:nvSpPr>
        <xdr:cNvPr id="10497" name="Text Box 590">
          <a:extLst>
            <a:ext uri="{FF2B5EF4-FFF2-40B4-BE49-F238E27FC236}">
              <a16:creationId xmlns:a16="http://schemas.microsoft.com/office/drawing/2014/main" id="{413FB2C1-1366-4495-A5A3-3E7212AA426F}"/>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498" name="Text Box 591">
          <a:extLst>
            <a:ext uri="{FF2B5EF4-FFF2-40B4-BE49-F238E27FC236}">
              <a16:creationId xmlns:a16="http://schemas.microsoft.com/office/drawing/2014/main" id="{0FB3780D-EBC6-486B-955B-57176F1A1DA7}"/>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499" name="Text Box 592">
          <a:extLst>
            <a:ext uri="{FF2B5EF4-FFF2-40B4-BE49-F238E27FC236}">
              <a16:creationId xmlns:a16="http://schemas.microsoft.com/office/drawing/2014/main" id="{CAC40930-CD54-4A4B-9FCF-B78E068FEDA3}"/>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6"/>
    <xdr:sp macro="" textlink="">
      <xdr:nvSpPr>
        <xdr:cNvPr id="10500" name="Text Box 593">
          <a:extLst>
            <a:ext uri="{FF2B5EF4-FFF2-40B4-BE49-F238E27FC236}">
              <a16:creationId xmlns:a16="http://schemas.microsoft.com/office/drawing/2014/main" id="{446CED86-33C9-462F-B79F-8107CB3F2ACD}"/>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501" name="Text Box 594">
          <a:extLst>
            <a:ext uri="{FF2B5EF4-FFF2-40B4-BE49-F238E27FC236}">
              <a16:creationId xmlns:a16="http://schemas.microsoft.com/office/drawing/2014/main" id="{7E4193DA-CF29-496C-B73B-75B8AF1CF9B1}"/>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502" name="Text Box 595">
          <a:extLst>
            <a:ext uri="{FF2B5EF4-FFF2-40B4-BE49-F238E27FC236}">
              <a16:creationId xmlns:a16="http://schemas.microsoft.com/office/drawing/2014/main" id="{D24BAFCE-5FCA-4A3C-8C4E-21BA3525FED9}"/>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6"/>
    <xdr:sp macro="" textlink="">
      <xdr:nvSpPr>
        <xdr:cNvPr id="10503" name="Text Box 596">
          <a:extLst>
            <a:ext uri="{FF2B5EF4-FFF2-40B4-BE49-F238E27FC236}">
              <a16:creationId xmlns:a16="http://schemas.microsoft.com/office/drawing/2014/main" id="{F0553214-DA91-4497-9E7D-B9795B4F8A6F}"/>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6"/>
    <xdr:sp macro="" textlink="">
      <xdr:nvSpPr>
        <xdr:cNvPr id="10504" name="Text Box 597">
          <a:extLst>
            <a:ext uri="{FF2B5EF4-FFF2-40B4-BE49-F238E27FC236}">
              <a16:creationId xmlns:a16="http://schemas.microsoft.com/office/drawing/2014/main" id="{A3C175AA-CEED-4A17-961F-DE3649FC05C9}"/>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505" name="Text Box 598">
          <a:extLst>
            <a:ext uri="{FF2B5EF4-FFF2-40B4-BE49-F238E27FC236}">
              <a16:creationId xmlns:a16="http://schemas.microsoft.com/office/drawing/2014/main" id="{137709C3-945E-4710-B48D-99BCBAD796D5}"/>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506" name="Text Box 599">
          <a:extLst>
            <a:ext uri="{FF2B5EF4-FFF2-40B4-BE49-F238E27FC236}">
              <a16:creationId xmlns:a16="http://schemas.microsoft.com/office/drawing/2014/main" id="{1D14B8C7-A971-4B14-AE74-AE70D48805AA}"/>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6"/>
    <xdr:sp macro="" textlink="">
      <xdr:nvSpPr>
        <xdr:cNvPr id="10507" name="Text Box 600">
          <a:extLst>
            <a:ext uri="{FF2B5EF4-FFF2-40B4-BE49-F238E27FC236}">
              <a16:creationId xmlns:a16="http://schemas.microsoft.com/office/drawing/2014/main" id="{774D3E8C-F74C-40E1-8A87-628CE40540CB}"/>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508" name="Text Box 601">
          <a:extLst>
            <a:ext uri="{FF2B5EF4-FFF2-40B4-BE49-F238E27FC236}">
              <a16:creationId xmlns:a16="http://schemas.microsoft.com/office/drawing/2014/main" id="{06584D65-C541-40DC-8FD4-990484B3FF75}"/>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509" name="Text Box 602">
          <a:extLst>
            <a:ext uri="{FF2B5EF4-FFF2-40B4-BE49-F238E27FC236}">
              <a16:creationId xmlns:a16="http://schemas.microsoft.com/office/drawing/2014/main" id="{3A8E5FEF-0180-42E0-8E5B-2F022A9A1F26}"/>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6"/>
    <xdr:sp macro="" textlink="">
      <xdr:nvSpPr>
        <xdr:cNvPr id="10510" name="Text Box 603">
          <a:extLst>
            <a:ext uri="{FF2B5EF4-FFF2-40B4-BE49-F238E27FC236}">
              <a16:creationId xmlns:a16="http://schemas.microsoft.com/office/drawing/2014/main" id="{89D007DF-7B1B-4702-B710-EFA80F18B995}"/>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511" name="Text Box 604">
          <a:extLst>
            <a:ext uri="{FF2B5EF4-FFF2-40B4-BE49-F238E27FC236}">
              <a16:creationId xmlns:a16="http://schemas.microsoft.com/office/drawing/2014/main" id="{7081A59E-E3C4-4D21-BF83-B7D06B198BF4}"/>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512" name="Text Box 605">
          <a:extLst>
            <a:ext uri="{FF2B5EF4-FFF2-40B4-BE49-F238E27FC236}">
              <a16:creationId xmlns:a16="http://schemas.microsoft.com/office/drawing/2014/main" id="{9D9954DD-0FD1-4984-9F5C-FD1F2AB00577}"/>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6"/>
    <xdr:sp macro="" textlink="">
      <xdr:nvSpPr>
        <xdr:cNvPr id="10513" name="Text Box 606">
          <a:extLst>
            <a:ext uri="{FF2B5EF4-FFF2-40B4-BE49-F238E27FC236}">
              <a16:creationId xmlns:a16="http://schemas.microsoft.com/office/drawing/2014/main" id="{132CEBC2-0113-4B80-AB3D-6A44CD4F94C3}"/>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3"/>
    <xdr:sp macro="" textlink="">
      <xdr:nvSpPr>
        <xdr:cNvPr id="10514" name="Text Box 607">
          <a:extLst>
            <a:ext uri="{FF2B5EF4-FFF2-40B4-BE49-F238E27FC236}">
              <a16:creationId xmlns:a16="http://schemas.microsoft.com/office/drawing/2014/main" id="{3D0A8B20-C424-483B-9B21-8EEE696A2A12}"/>
            </a:ext>
          </a:extLst>
        </xdr:cNvPr>
        <xdr:cNvSpPr txBox="1">
          <a:spLocks noChangeArrowheads="1"/>
        </xdr:cNvSpPr>
      </xdr:nvSpPr>
      <xdr:spPr bwMode="auto">
        <a:xfrm>
          <a:off x="1076325" y="844867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515" name="Text Box 608">
          <a:extLst>
            <a:ext uri="{FF2B5EF4-FFF2-40B4-BE49-F238E27FC236}">
              <a16:creationId xmlns:a16="http://schemas.microsoft.com/office/drawing/2014/main" id="{02262F92-D3CC-4226-9209-9D4F102B5914}"/>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516" name="Text Box 609">
          <a:extLst>
            <a:ext uri="{FF2B5EF4-FFF2-40B4-BE49-F238E27FC236}">
              <a16:creationId xmlns:a16="http://schemas.microsoft.com/office/drawing/2014/main" id="{D4FC1972-9FC9-4B5C-989C-E0C986F28790}"/>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3"/>
    <xdr:sp macro="" textlink="">
      <xdr:nvSpPr>
        <xdr:cNvPr id="10517" name="Text Box 610">
          <a:extLst>
            <a:ext uri="{FF2B5EF4-FFF2-40B4-BE49-F238E27FC236}">
              <a16:creationId xmlns:a16="http://schemas.microsoft.com/office/drawing/2014/main" id="{CFC879AB-4936-4AFA-A0B5-CCAD2041F223}"/>
            </a:ext>
          </a:extLst>
        </xdr:cNvPr>
        <xdr:cNvSpPr txBox="1">
          <a:spLocks noChangeArrowheads="1"/>
        </xdr:cNvSpPr>
      </xdr:nvSpPr>
      <xdr:spPr bwMode="auto">
        <a:xfrm>
          <a:off x="1076325" y="844867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518" name="Text Box 611">
          <a:extLst>
            <a:ext uri="{FF2B5EF4-FFF2-40B4-BE49-F238E27FC236}">
              <a16:creationId xmlns:a16="http://schemas.microsoft.com/office/drawing/2014/main" id="{21ECB6D0-0F9F-41DA-9A72-11423154857D}"/>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519" name="Text Box 612">
          <a:extLst>
            <a:ext uri="{FF2B5EF4-FFF2-40B4-BE49-F238E27FC236}">
              <a16:creationId xmlns:a16="http://schemas.microsoft.com/office/drawing/2014/main" id="{5470E246-88B1-4AF0-9FDD-A095DEBF43BF}"/>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3"/>
    <xdr:sp macro="" textlink="">
      <xdr:nvSpPr>
        <xdr:cNvPr id="10520" name="Text Box 613">
          <a:extLst>
            <a:ext uri="{FF2B5EF4-FFF2-40B4-BE49-F238E27FC236}">
              <a16:creationId xmlns:a16="http://schemas.microsoft.com/office/drawing/2014/main" id="{63CD8507-BDCC-4CDF-A010-CDD78B8473F8}"/>
            </a:ext>
          </a:extLst>
        </xdr:cNvPr>
        <xdr:cNvSpPr txBox="1">
          <a:spLocks noChangeArrowheads="1"/>
        </xdr:cNvSpPr>
      </xdr:nvSpPr>
      <xdr:spPr bwMode="auto">
        <a:xfrm>
          <a:off x="1076325" y="844867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521" name="Text Box 614">
          <a:extLst>
            <a:ext uri="{FF2B5EF4-FFF2-40B4-BE49-F238E27FC236}">
              <a16:creationId xmlns:a16="http://schemas.microsoft.com/office/drawing/2014/main" id="{987E76E5-0926-4D7A-A0EE-AD7B463E9B34}"/>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522" name="Text Box 615">
          <a:extLst>
            <a:ext uri="{FF2B5EF4-FFF2-40B4-BE49-F238E27FC236}">
              <a16:creationId xmlns:a16="http://schemas.microsoft.com/office/drawing/2014/main" id="{CCC83B46-265D-4CF4-BC1C-1D89A91A7F00}"/>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3"/>
    <xdr:sp macro="" textlink="">
      <xdr:nvSpPr>
        <xdr:cNvPr id="10523" name="Text Box 616">
          <a:extLst>
            <a:ext uri="{FF2B5EF4-FFF2-40B4-BE49-F238E27FC236}">
              <a16:creationId xmlns:a16="http://schemas.microsoft.com/office/drawing/2014/main" id="{16D7BCDD-FDE2-4C2E-B0A4-98C3FFA943FF}"/>
            </a:ext>
          </a:extLst>
        </xdr:cNvPr>
        <xdr:cNvSpPr txBox="1">
          <a:spLocks noChangeArrowheads="1"/>
        </xdr:cNvSpPr>
      </xdr:nvSpPr>
      <xdr:spPr bwMode="auto">
        <a:xfrm>
          <a:off x="1076325" y="844867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524" name="Text Box 617">
          <a:extLst>
            <a:ext uri="{FF2B5EF4-FFF2-40B4-BE49-F238E27FC236}">
              <a16:creationId xmlns:a16="http://schemas.microsoft.com/office/drawing/2014/main" id="{796BF657-03FC-4D8B-A8F8-4562CD8ADC1E}"/>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525" name="Text Box 618">
          <a:extLst>
            <a:ext uri="{FF2B5EF4-FFF2-40B4-BE49-F238E27FC236}">
              <a16:creationId xmlns:a16="http://schemas.microsoft.com/office/drawing/2014/main" id="{55FAD476-2C26-43B8-B532-3FBCBE6F710F}"/>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3"/>
    <xdr:sp macro="" textlink="">
      <xdr:nvSpPr>
        <xdr:cNvPr id="10526" name="Text Box 619">
          <a:extLst>
            <a:ext uri="{FF2B5EF4-FFF2-40B4-BE49-F238E27FC236}">
              <a16:creationId xmlns:a16="http://schemas.microsoft.com/office/drawing/2014/main" id="{1B404181-9E5E-4F9E-8FB1-2F0D0C46CA88}"/>
            </a:ext>
          </a:extLst>
        </xdr:cNvPr>
        <xdr:cNvSpPr txBox="1">
          <a:spLocks noChangeArrowheads="1"/>
        </xdr:cNvSpPr>
      </xdr:nvSpPr>
      <xdr:spPr bwMode="auto">
        <a:xfrm>
          <a:off x="1076325" y="844867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527" name="Text Box 620">
          <a:extLst>
            <a:ext uri="{FF2B5EF4-FFF2-40B4-BE49-F238E27FC236}">
              <a16:creationId xmlns:a16="http://schemas.microsoft.com/office/drawing/2014/main" id="{180C2B64-EDB7-4724-8423-2718DEFD90AC}"/>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528" name="Text Box 621">
          <a:extLst>
            <a:ext uri="{FF2B5EF4-FFF2-40B4-BE49-F238E27FC236}">
              <a16:creationId xmlns:a16="http://schemas.microsoft.com/office/drawing/2014/main" id="{F79D67E7-B181-4465-A1B1-9D54D2C2E1BC}"/>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3"/>
    <xdr:sp macro="" textlink="">
      <xdr:nvSpPr>
        <xdr:cNvPr id="10529" name="Text Box 622">
          <a:extLst>
            <a:ext uri="{FF2B5EF4-FFF2-40B4-BE49-F238E27FC236}">
              <a16:creationId xmlns:a16="http://schemas.microsoft.com/office/drawing/2014/main" id="{22C841A7-13F6-40F6-937F-35E3B3EDC41D}"/>
            </a:ext>
          </a:extLst>
        </xdr:cNvPr>
        <xdr:cNvSpPr txBox="1">
          <a:spLocks noChangeArrowheads="1"/>
        </xdr:cNvSpPr>
      </xdr:nvSpPr>
      <xdr:spPr bwMode="auto">
        <a:xfrm>
          <a:off x="1076325" y="844867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3"/>
    <xdr:sp macro="" textlink="">
      <xdr:nvSpPr>
        <xdr:cNvPr id="10530" name="Text Box 623">
          <a:extLst>
            <a:ext uri="{FF2B5EF4-FFF2-40B4-BE49-F238E27FC236}">
              <a16:creationId xmlns:a16="http://schemas.microsoft.com/office/drawing/2014/main" id="{1667B18B-A691-42D4-9EF3-6E0C88E58804}"/>
            </a:ext>
          </a:extLst>
        </xdr:cNvPr>
        <xdr:cNvSpPr txBox="1">
          <a:spLocks noChangeArrowheads="1"/>
        </xdr:cNvSpPr>
      </xdr:nvSpPr>
      <xdr:spPr bwMode="auto">
        <a:xfrm>
          <a:off x="1076325" y="844867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531" name="Text Box 624">
          <a:extLst>
            <a:ext uri="{FF2B5EF4-FFF2-40B4-BE49-F238E27FC236}">
              <a16:creationId xmlns:a16="http://schemas.microsoft.com/office/drawing/2014/main" id="{C4A3DB3A-BA50-458B-963D-6E0FD9CBB5F1}"/>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532" name="Text Box 625">
          <a:extLst>
            <a:ext uri="{FF2B5EF4-FFF2-40B4-BE49-F238E27FC236}">
              <a16:creationId xmlns:a16="http://schemas.microsoft.com/office/drawing/2014/main" id="{05BBE9FB-E27C-478D-A150-385DE6C5638A}"/>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3"/>
    <xdr:sp macro="" textlink="">
      <xdr:nvSpPr>
        <xdr:cNvPr id="10533" name="Text Box 626">
          <a:extLst>
            <a:ext uri="{FF2B5EF4-FFF2-40B4-BE49-F238E27FC236}">
              <a16:creationId xmlns:a16="http://schemas.microsoft.com/office/drawing/2014/main" id="{8FB76915-971D-4ED0-B4F8-5D03746AC702}"/>
            </a:ext>
          </a:extLst>
        </xdr:cNvPr>
        <xdr:cNvSpPr txBox="1">
          <a:spLocks noChangeArrowheads="1"/>
        </xdr:cNvSpPr>
      </xdr:nvSpPr>
      <xdr:spPr bwMode="auto">
        <a:xfrm>
          <a:off x="1076325" y="844867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534" name="Text Box 627">
          <a:extLst>
            <a:ext uri="{FF2B5EF4-FFF2-40B4-BE49-F238E27FC236}">
              <a16:creationId xmlns:a16="http://schemas.microsoft.com/office/drawing/2014/main" id="{0C29908D-8D5B-4135-BD65-2FEBC93B23CC}"/>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535" name="Text Box 628">
          <a:extLst>
            <a:ext uri="{FF2B5EF4-FFF2-40B4-BE49-F238E27FC236}">
              <a16:creationId xmlns:a16="http://schemas.microsoft.com/office/drawing/2014/main" id="{BB06944B-2626-44E5-925A-0345E2333E26}"/>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3"/>
    <xdr:sp macro="" textlink="">
      <xdr:nvSpPr>
        <xdr:cNvPr id="10536" name="Text Box 629">
          <a:extLst>
            <a:ext uri="{FF2B5EF4-FFF2-40B4-BE49-F238E27FC236}">
              <a16:creationId xmlns:a16="http://schemas.microsoft.com/office/drawing/2014/main" id="{29318167-7204-408E-A324-305A91A1B781}"/>
            </a:ext>
          </a:extLst>
        </xdr:cNvPr>
        <xdr:cNvSpPr txBox="1">
          <a:spLocks noChangeArrowheads="1"/>
        </xdr:cNvSpPr>
      </xdr:nvSpPr>
      <xdr:spPr bwMode="auto">
        <a:xfrm>
          <a:off x="1076325" y="844867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537" name="Text Box 630">
          <a:extLst>
            <a:ext uri="{FF2B5EF4-FFF2-40B4-BE49-F238E27FC236}">
              <a16:creationId xmlns:a16="http://schemas.microsoft.com/office/drawing/2014/main" id="{3BA874E3-7A75-4150-A703-076B2AA92C1F}"/>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538" name="Text Box 631">
          <a:extLst>
            <a:ext uri="{FF2B5EF4-FFF2-40B4-BE49-F238E27FC236}">
              <a16:creationId xmlns:a16="http://schemas.microsoft.com/office/drawing/2014/main" id="{EFF0B5A6-F142-4A09-A131-B9F7DE2FA306}"/>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3"/>
    <xdr:sp macro="" textlink="">
      <xdr:nvSpPr>
        <xdr:cNvPr id="10539" name="Text Box 632">
          <a:extLst>
            <a:ext uri="{FF2B5EF4-FFF2-40B4-BE49-F238E27FC236}">
              <a16:creationId xmlns:a16="http://schemas.microsoft.com/office/drawing/2014/main" id="{0CA75D2C-9F25-4215-9576-52752C60C5A5}"/>
            </a:ext>
          </a:extLst>
        </xdr:cNvPr>
        <xdr:cNvSpPr txBox="1">
          <a:spLocks noChangeArrowheads="1"/>
        </xdr:cNvSpPr>
      </xdr:nvSpPr>
      <xdr:spPr bwMode="auto">
        <a:xfrm>
          <a:off x="1076325" y="844867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3"/>
    <xdr:sp macro="" textlink="">
      <xdr:nvSpPr>
        <xdr:cNvPr id="10540" name="Text Box 633">
          <a:extLst>
            <a:ext uri="{FF2B5EF4-FFF2-40B4-BE49-F238E27FC236}">
              <a16:creationId xmlns:a16="http://schemas.microsoft.com/office/drawing/2014/main" id="{8F75E98E-3D9F-4DE7-8C9D-31BFED517D16}"/>
            </a:ext>
          </a:extLst>
        </xdr:cNvPr>
        <xdr:cNvSpPr txBox="1">
          <a:spLocks noChangeArrowheads="1"/>
        </xdr:cNvSpPr>
      </xdr:nvSpPr>
      <xdr:spPr bwMode="auto">
        <a:xfrm>
          <a:off x="1076325" y="844867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541" name="Text Box 634">
          <a:extLst>
            <a:ext uri="{FF2B5EF4-FFF2-40B4-BE49-F238E27FC236}">
              <a16:creationId xmlns:a16="http://schemas.microsoft.com/office/drawing/2014/main" id="{B8E23816-C1E6-47AF-9A0F-24FD0EF957C7}"/>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542" name="Text Box 635">
          <a:extLst>
            <a:ext uri="{FF2B5EF4-FFF2-40B4-BE49-F238E27FC236}">
              <a16:creationId xmlns:a16="http://schemas.microsoft.com/office/drawing/2014/main" id="{0DE837D5-7EB6-4D97-B983-B51A29E56357}"/>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3"/>
    <xdr:sp macro="" textlink="">
      <xdr:nvSpPr>
        <xdr:cNvPr id="10543" name="Text Box 636">
          <a:extLst>
            <a:ext uri="{FF2B5EF4-FFF2-40B4-BE49-F238E27FC236}">
              <a16:creationId xmlns:a16="http://schemas.microsoft.com/office/drawing/2014/main" id="{E89362A0-1111-4662-9A87-22D09C3FC3AB}"/>
            </a:ext>
          </a:extLst>
        </xdr:cNvPr>
        <xdr:cNvSpPr txBox="1">
          <a:spLocks noChangeArrowheads="1"/>
        </xdr:cNvSpPr>
      </xdr:nvSpPr>
      <xdr:spPr bwMode="auto">
        <a:xfrm>
          <a:off x="1076325" y="844867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544" name="Text Box 637">
          <a:extLst>
            <a:ext uri="{FF2B5EF4-FFF2-40B4-BE49-F238E27FC236}">
              <a16:creationId xmlns:a16="http://schemas.microsoft.com/office/drawing/2014/main" id="{11D8687C-5123-42CF-9588-289DE0E6A706}"/>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545" name="Text Box 638">
          <a:extLst>
            <a:ext uri="{FF2B5EF4-FFF2-40B4-BE49-F238E27FC236}">
              <a16:creationId xmlns:a16="http://schemas.microsoft.com/office/drawing/2014/main" id="{23A0360C-2FA9-442D-8AC0-427BFD640B58}"/>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3"/>
    <xdr:sp macro="" textlink="">
      <xdr:nvSpPr>
        <xdr:cNvPr id="10546" name="Text Box 639">
          <a:extLst>
            <a:ext uri="{FF2B5EF4-FFF2-40B4-BE49-F238E27FC236}">
              <a16:creationId xmlns:a16="http://schemas.microsoft.com/office/drawing/2014/main" id="{4B73CB4F-A2D9-492E-819B-F4E5DB097663}"/>
            </a:ext>
          </a:extLst>
        </xdr:cNvPr>
        <xdr:cNvSpPr txBox="1">
          <a:spLocks noChangeArrowheads="1"/>
        </xdr:cNvSpPr>
      </xdr:nvSpPr>
      <xdr:spPr bwMode="auto">
        <a:xfrm>
          <a:off x="1076325" y="844867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547" name="Text Box 640">
          <a:extLst>
            <a:ext uri="{FF2B5EF4-FFF2-40B4-BE49-F238E27FC236}">
              <a16:creationId xmlns:a16="http://schemas.microsoft.com/office/drawing/2014/main" id="{F9D482D3-0656-46D0-AA82-A5A6E19B12E1}"/>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548" name="Text Box 641">
          <a:extLst>
            <a:ext uri="{FF2B5EF4-FFF2-40B4-BE49-F238E27FC236}">
              <a16:creationId xmlns:a16="http://schemas.microsoft.com/office/drawing/2014/main" id="{9E1EC66B-25F3-474C-B28E-FC7228C2CA6A}"/>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3"/>
    <xdr:sp macro="" textlink="">
      <xdr:nvSpPr>
        <xdr:cNvPr id="10549" name="Text Box 642">
          <a:extLst>
            <a:ext uri="{FF2B5EF4-FFF2-40B4-BE49-F238E27FC236}">
              <a16:creationId xmlns:a16="http://schemas.microsoft.com/office/drawing/2014/main" id="{BF12BF3F-F6D8-4A76-9CE2-2AB6B9D39C65}"/>
            </a:ext>
          </a:extLst>
        </xdr:cNvPr>
        <xdr:cNvSpPr txBox="1">
          <a:spLocks noChangeArrowheads="1"/>
        </xdr:cNvSpPr>
      </xdr:nvSpPr>
      <xdr:spPr bwMode="auto">
        <a:xfrm>
          <a:off x="1076325" y="844867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550" name="Text Box 643">
          <a:extLst>
            <a:ext uri="{FF2B5EF4-FFF2-40B4-BE49-F238E27FC236}">
              <a16:creationId xmlns:a16="http://schemas.microsoft.com/office/drawing/2014/main" id="{68926939-C745-40F6-B5E1-6197CAC577E2}"/>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551" name="Text Box 644">
          <a:extLst>
            <a:ext uri="{FF2B5EF4-FFF2-40B4-BE49-F238E27FC236}">
              <a16:creationId xmlns:a16="http://schemas.microsoft.com/office/drawing/2014/main" id="{85F87E97-02CC-498C-ABF5-D6C7AA4F8F10}"/>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6"/>
    <xdr:sp macro="" textlink="">
      <xdr:nvSpPr>
        <xdr:cNvPr id="10552" name="Text Box 645">
          <a:extLst>
            <a:ext uri="{FF2B5EF4-FFF2-40B4-BE49-F238E27FC236}">
              <a16:creationId xmlns:a16="http://schemas.microsoft.com/office/drawing/2014/main" id="{2D4017C0-E527-4A0F-B366-E0BE4EE82868}"/>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553" name="Text Box 646">
          <a:extLst>
            <a:ext uri="{FF2B5EF4-FFF2-40B4-BE49-F238E27FC236}">
              <a16:creationId xmlns:a16="http://schemas.microsoft.com/office/drawing/2014/main" id="{933736DD-CEB8-456B-A3F2-2E73D61CC8A6}"/>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554" name="Text Box 647">
          <a:extLst>
            <a:ext uri="{FF2B5EF4-FFF2-40B4-BE49-F238E27FC236}">
              <a16:creationId xmlns:a16="http://schemas.microsoft.com/office/drawing/2014/main" id="{D79DAC7A-EEC8-4392-A5EA-53EA928B8222}"/>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6"/>
    <xdr:sp macro="" textlink="">
      <xdr:nvSpPr>
        <xdr:cNvPr id="10555" name="Text Box 648">
          <a:extLst>
            <a:ext uri="{FF2B5EF4-FFF2-40B4-BE49-F238E27FC236}">
              <a16:creationId xmlns:a16="http://schemas.microsoft.com/office/drawing/2014/main" id="{B5188DD4-0B43-458B-B88B-7B66F7B1B444}"/>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556" name="Text Box 649">
          <a:extLst>
            <a:ext uri="{FF2B5EF4-FFF2-40B4-BE49-F238E27FC236}">
              <a16:creationId xmlns:a16="http://schemas.microsoft.com/office/drawing/2014/main" id="{053FC9D1-8963-4BDC-A143-5DE65DE579AF}"/>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557" name="Text Box 650">
          <a:extLst>
            <a:ext uri="{FF2B5EF4-FFF2-40B4-BE49-F238E27FC236}">
              <a16:creationId xmlns:a16="http://schemas.microsoft.com/office/drawing/2014/main" id="{06D34FF4-96AF-4176-8B38-49F91A1EDFFB}"/>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6"/>
    <xdr:sp macro="" textlink="">
      <xdr:nvSpPr>
        <xdr:cNvPr id="10558" name="Text Box 651">
          <a:extLst>
            <a:ext uri="{FF2B5EF4-FFF2-40B4-BE49-F238E27FC236}">
              <a16:creationId xmlns:a16="http://schemas.microsoft.com/office/drawing/2014/main" id="{64B5EBA9-688A-4638-B702-ABC20D2909D1}"/>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6"/>
    <xdr:sp macro="" textlink="">
      <xdr:nvSpPr>
        <xdr:cNvPr id="10559" name="Text Box 652">
          <a:extLst>
            <a:ext uri="{FF2B5EF4-FFF2-40B4-BE49-F238E27FC236}">
              <a16:creationId xmlns:a16="http://schemas.microsoft.com/office/drawing/2014/main" id="{E9B98065-7C03-4749-B42E-2D653EFF522A}"/>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560" name="Text Box 653">
          <a:extLst>
            <a:ext uri="{FF2B5EF4-FFF2-40B4-BE49-F238E27FC236}">
              <a16:creationId xmlns:a16="http://schemas.microsoft.com/office/drawing/2014/main" id="{852D4834-BFD1-4CFB-8BD8-DEC7E8E6737A}"/>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561" name="Text Box 654">
          <a:extLst>
            <a:ext uri="{FF2B5EF4-FFF2-40B4-BE49-F238E27FC236}">
              <a16:creationId xmlns:a16="http://schemas.microsoft.com/office/drawing/2014/main" id="{4265BDCA-7BA4-40AB-A9CB-082E023B6FE3}"/>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6"/>
    <xdr:sp macro="" textlink="">
      <xdr:nvSpPr>
        <xdr:cNvPr id="10562" name="Text Box 655">
          <a:extLst>
            <a:ext uri="{FF2B5EF4-FFF2-40B4-BE49-F238E27FC236}">
              <a16:creationId xmlns:a16="http://schemas.microsoft.com/office/drawing/2014/main" id="{77F23E7D-89CD-41AB-B7BD-0230F2D99981}"/>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563" name="Text Box 656">
          <a:extLst>
            <a:ext uri="{FF2B5EF4-FFF2-40B4-BE49-F238E27FC236}">
              <a16:creationId xmlns:a16="http://schemas.microsoft.com/office/drawing/2014/main" id="{B70ED728-2DC7-42A8-836B-B394916F5D84}"/>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564" name="Text Box 657">
          <a:extLst>
            <a:ext uri="{FF2B5EF4-FFF2-40B4-BE49-F238E27FC236}">
              <a16:creationId xmlns:a16="http://schemas.microsoft.com/office/drawing/2014/main" id="{91D3A36D-01E5-4110-B4B0-7DB588FB99EE}"/>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6"/>
    <xdr:sp macro="" textlink="">
      <xdr:nvSpPr>
        <xdr:cNvPr id="10565" name="Text Box 658">
          <a:extLst>
            <a:ext uri="{FF2B5EF4-FFF2-40B4-BE49-F238E27FC236}">
              <a16:creationId xmlns:a16="http://schemas.microsoft.com/office/drawing/2014/main" id="{D1C39D6F-A9D3-41E4-A872-7C91A8E9C1E3}"/>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566" name="Text Box 659">
          <a:extLst>
            <a:ext uri="{FF2B5EF4-FFF2-40B4-BE49-F238E27FC236}">
              <a16:creationId xmlns:a16="http://schemas.microsoft.com/office/drawing/2014/main" id="{4B4CBED7-C3E7-48F7-BDA5-4798130D39AD}"/>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567" name="Text Box 660">
          <a:extLst>
            <a:ext uri="{FF2B5EF4-FFF2-40B4-BE49-F238E27FC236}">
              <a16:creationId xmlns:a16="http://schemas.microsoft.com/office/drawing/2014/main" id="{1D643295-914C-485E-B5F7-E886889F89D7}"/>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6"/>
    <xdr:sp macro="" textlink="">
      <xdr:nvSpPr>
        <xdr:cNvPr id="10568" name="Text Box 661">
          <a:extLst>
            <a:ext uri="{FF2B5EF4-FFF2-40B4-BE49-F238E27FC236}">
              <a16:creationId xmlns:a16="http://schemas.microsoft.com/office/drawing/2014/main" id="{48765462-784C-410F-BDB7-407D892CAE53}"/>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569" name="Text Box 662">
          <a:extLst>
            <a:ext uri="{FF2B5EF4-FFF2-40B4-BE49-F238E27FC236}">
              <a16:creationId xmlns:a16="http://schemas.microsoft.com/office/drawing/2014/main" id="{BB080200-5220-48F7-BE79-048461D32EF3}"/>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570" name="Text Box 663">
          <a:extLst>
            <a:ext uri="{FF2B5EF4-FFF2-40B4-BE49-F238E27FC236}">
              <a16:creationId xmlns:a16="http://schemas.microsoft.com/office/drawing/2014/main" id="{CE05E777-690B-4200-9CE3-CD18EE99250E}"/>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4"/>
    <xdr:sp macro="" textlink="">
      <xdr:nvSpPr>
        <xdr:cNvPr id="10571" name="Text Box 664">
          <a:extLst>
            <a:ext uri="{FF2B5EF4-FFF2-40B4-BE49-F238E27FC236}">
              <a16:creationId xmlns:a16="http://schemas.microsoft.com/office/drawing/2014/main" id="{D72EC441-AEF0-46BA-B4D5-5E3C6CB017CB}"/>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572" name="Text Box 665">
          <a:extLst>
            <a:ext uri="{FF2B5EF4-FFF2-40B4-BE49-F238E27FC236}">
              <a16:creationId xmlns:a16="http://schemas.microsoft.com/office/drawing/2014/main" id="{DF957973-02A8-4548-9770-C0D4ECFD3A13}"/>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573" name="Text Box 666">
          <a:extLst>
            <a:ext uri="{FF2B5EF4-FFF2-40B4-BE49-F238E27FC236}">
              <a16:creationId xmlns:a16="http://schemas.microsoft.com/office/drawing/2014/main" id="{49DB7F3C-C584-4470-86C6-8261E0D2B3FB}"/>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4"/>
    <xdr:sp macro="" textlink="">
      <xdr:nvSpPr>
        <xdr:cNvPr id="10574" name="Text Box 667">
          <a:extLst>
            <a:ext uri="{FF2B5EF4-FFF2-40B4-BE49-F238E27FC236}">
              <a16:creationId xmlns:a16="http://schemas.microsoft.com/office/drawing/2014/main" id="{A513DF0A-B160-4840-8634-DDE764E2A85F}"/>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575" name="Text Box 668">
          <a:extLst>
            <a:ext uri="{FF2B5EF4-FFF2-40B4-BE49-F238E27FC236}">
              <a16:creationId xmlns:a16="http://schemas.microsoft.com/office/drawing/2014/main" id="{5188FE1E-3191-413C-BA2E-B89E302F06E4}"/>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576" name="Text Box 669">
          <a:extLst>
            <a:ext uri="{FF2B5EF4-FFF2-40B4-BE49-F238E27FC236}">
              <a16:creationId xmlns:a16="http://schemas.microsoft.com/office/drawing/2014/main" id="{9F4ABC08-3506-4469-817D-F02DF56870B0}"/>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4"/>
    <xdr:sp macro="" textlink="">
      <xdr:nvSpPr>
        <xdr:cNvPr id="10577" name="Text Box 670">
          <a:extLst>
            <a:ext uri="{FF2B5EF4-FFF2-40B4-BE49-F238E27FC236}">
              <a16:creationId xmlns:a16="http://schemas.microsoft.com/office/drawing/2014/main" id="{354B3A9D-52B1-4FA2-8E6F-5DC69C89AD02}"/>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4"/>
    <xdr:sp macro="" textlink="">
      <xdr:nvSpPr>
        <xdr:cNvPr id="10578" name="Text Box 671">
          <a:extLst>
            <a:ext uri="{FF2B5EF4-FFF2-40B4-BE49-F238E27FC236}">
              <a16:creationId xmlns:a16="http://schemas.microsoft.com/office/drawing/2014/main" id="{98028969-F7A1-46F7-9711-CDD5DCF362C9}"/>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579" name="Text Box 672">
          <a:extLst>
            <a:ext uri="{FF2B5EF4-FFF2-40B4-BE49-F238E27FC236}">
              <a16:creationId xmlns:a16="http://schemas.microsoft.com/office/drawing/2014/main" id="{8B89D6B5-538C-4030-A52E-B8C425E28C5F}"/>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580" name="Text Box 673">
          <a:extLst>
            <a:ext uri="{FF2B5EF4-FFF2-40B4-BE49-F238E27FC236}">
              <a16:creationId xmlns:a16="http://schemas.microsoft.com/office/drawing/2014/main" id="{6E7FC35E-8260-4361-86ED-0744CDB217AD}"/>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4"/>
    <xdr:sp macro="" textlink="">
      <xdr:nvSpPr>
        <xdr:cNvPr id="10581" name="Text Box 674">
          <a:extLst>
            <a:ext uri="{FF2B5EF4-FFF2-40B4-BE49-F238E27FC236}">
              <a16:creationId xmlns:a16="http://schemas.microsoft.com/office/drawing/2014/main" id="{282215DF-7E23-4147-98CF-084CC66A26BC}"/>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582" name="Text Box 675">
          <a:extLst>
            <a:ext uri="{FF2B5EF4-FFF2-40B4-BE49-F238E27FC236}">
              <a16:creationId xmlns:a16="http://schemas.microsoft.com/office/drawing/2014/main" id="{7B583D5B-352E-4AE1-A63E-68241E80E57A}"/>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583" name="Text Box 676">
          <a:extLst>
            <a:ext uri="{FF2B5EF4-FFF2-40B4-BE49-F238E27FC236}">
              <a16:creationId xmlns:a16="http://schemas.microsoft.com/office/drawing/2014/main" id="{CF3B683F-96D8-4732-AFAA-FD76ED766C7A}"/>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4"/>
    <xdr:sp macro="" textlink="">
      <xdr:nvSpPr>
        <xdr:cNvPr id="10584" name="Text Box 677">
          <a:extLst>
            <a:ext uri="{FF2B5EF4-FFF2-40B4-BE49-F238E27FC236}">
              <a16:creationId xmlns:a16="http://schemas.microsoft.com/office/drawing/2014/main" id="{86B28208-01CC-4894-8CCC-5EADE84B8C12}"/>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585" name="Text Box 678">
          <a:extLst>
            <a:ext uri="{FF2B5EF4-FFF2-40B4-BE49-F238E27FC236}">
              <a16:creationId xmlns:a16="http://schemas.microsoft.com/office/drawing/2014/main" id="{411FD566-15C7-4EDE-B1A3-A6A3D82A8A39}"/>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586" name="Text Box 679">
          <a:extLst>
            <a:ext uri="{FF2B5EF4-FFF2-40B4-BE49-F238E27FC236}">
              <a16:creationId xmlns:a16="http://schemas.microsoft.com/office/drawing/2014/main" id="{002EF3DB-2276-4AC8-BCAC-379C06D4B048}"/>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4"/>
    <xdr:sp macro="" textlink="">
      <xdr:nvSpPr>
        <xdr:cNvPr id="10587" name="Text Box 680">
          <a:extLst>
            <a:ext uri="{FF2B5EF4-FFF2-40B4-BE49-F238E27FC236}">
              <a16:creationId xmlns:a16="http://schemas.microsoft.com/office/drawing/2014/main" id="{78ACE879-807D-426C-B178-1E3BAE5E030A}"/>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588" name="Text Box 681">
          <a:extLst>
            <a:ext uri="{FF2B5EF4-FFF2-40B4-BE49-F238E27FC236}">
              <a16:creationId xmlns:a16="http://schemas.microsoft.com/office/drawing/2014/main" id="{918BE1BB-8B6A-49F1-BDBD-9BF1C0CBC133}"/>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589" name="Text Box 682">
          <a:extLst>
            <a:ext uri="{FF2B5EF4-FFF2-40B4-BE49-F238E27FC236}">
              <a16:creationId xmlns:a16="http://schemas.microsoft.com/office/drawing/2014/main" id="{CE12D80F-A6F0-447B-8B88-D54F322328B1}"/>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5"/>
    <xdr:sp macro="" textlink="">
      <xdr:nvSpPr>
        <xdr:cNvPr id="10590" name="Text Box 683">
          <a:extLst>
            <a:ext uri="{FF2B5EF4-FFF2-40B4-BE49-F238E27FC236}">
              <a16:creationId xmlns:a16="http://schemas.microsoft.com/office/drawing/2014/main" id="{165FB935-DBAE-4BD3-9DE0-E891242E44C2}"/>
            </a:ext>
          </a:extLst>
        </xdr:cNvPr>
        <xdr:cNvSpPr txBox="1">
          <a:spLocks noChangeArrowheads="1"/>
        </xdr:cNvSpPr>
      </xdr:nvSpPr>
      <xdr:spPr bwMode="auto">
        <a:xfrm>
          <a:off x="1076325" y="8448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591" name="Text Box 684">
          <a:extLst>
            <a:ext uri="{FF2B5EF4-FFF2-40B4-BE49-F238E27FC236}">
              <a16:creationId xmlns:a16="http://schemas.microsoft.com/office/drawing/2014/main" id="{3ABF027F-E1F2-4423-B5E2-BFB59616CAE1}"/>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592" name="Text Box 685">
          <a:extLst>
            <a:ext uri="{FF2B5EF4-FFF2-40B4-BE49-F238E27FC236}">
              <a16:creationId xmlns:a16="http://schemas.microsoft.com/office/drawing/2014/main" id="{CD61A8A4-95AD-4FA0-9E0D-A2380A12CED7}"/>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5"/>
    <xdr:sp macro="" textlink="">
      <xdr:nvSpPr>
        <xdr:cNvPr id="10593" name="Text Box 686">
          <a:extLst>
            <a:ext uri="{FF2B5EF4-FFF2-40B4-BE49-F238E27FC236}">
              <a16:creationId xmlns:a16="http://schemas.microsoft.com/office/drawing/2014/main" id="{9656EB72-782C-45D5-B4F1-E5DB01F4B7B5}"/>
            </a:ext>
          </a:extLst>
        </xdr:cNvPr>
        <xdr:cNvSpPr txBox="1">
          <a:spLocks noChangeArrowheads="1"/>
        </xdr:cNvSpPr>
      </xdr:nvSpPr>
      <xdr:spPr bwMode="auto">
        <a:xfrm>
          <a:off x="1076325" y="8448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594" name="Text Box 687">
          <a:extLst>
            <a:ext uri="{FF2B5EF4-FFF2-40B4-BE49-F238E27FC236}">
              <a16:creationId xmlns:a16="http://schemas.microsoft.com/office/drawing/2014/main" id="{52D3412A-159B-4A08-815A-9FBD8FEA5FEE}"/>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595" name="Text Box 688">
          <a:extLst>
            <a:ext uri="{FF2B5EF4-FFF2-40B4-BE49-F238E27FC236}">
              <a16:creationId xmlns:a16="http://schemas.microsoft.com/office/drawing/2014/main" id="{804C7375-8CFD-4BF2-B7EE-A6A5C8C244D5}"/>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5"/>
    <xdr:sp macro="" textlink="">
      <xdr:nvSpPr>
        <xdr:cNvPr id="10596" name="Text Box 689">
          <a:extLst>
            <a:ext uri="{FF2B5EF4-FFF2-40B4-BE49-F238E27FC236}">
              <a16:creationId xmlns:a16="http://schemas.microsoft.com/office/drawing/2014/main" id="{EC9033E1-B25E-43D2-B44A-3FE26C3D5E52}"/>
            </a:ext>
          </a:extLst>
        </xdr:cNvPr>
        <xdr:cNvSpPr txBox="1">
          <a:spLocks noChangeArrowheads="1"/>
        </xdr:cNvSpPr>
      </xdr:nvSpPr>
      <xdr:spPr bwMode="auto">
        <a:xfrm>
          <a:off x="1076325" y="8448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5"/>
    <xdr:sp macro="" textlink="">
      <xdr:nvSpPr>
        <xdr:cNvPr id="10597" name="Text Box 690">
          <a:extLst>
            <a:ext uri="{FF2B5EF4-FFF2-40B4-BE49-F238E27FC236}">
              <a16:creationId xmlns:a16="http://schemas.microsoft.com/office/drawing/2014/main" id="{34997FAD-1342-4E8D-A70E-2DEC3C05EB87}"/>
            </a:ext>
          </a:extLst>
        </xdr:cNvPr>
        <xdr:cNvSpPr txBox="1">
          <a:spLocks noChangeArrowheads="1"/>
        </xdr:cNvSpPr>
      </xdr:nvSpPr>
      <xdr:spPr bwMode="auto">
        <a:xfrm>
          <a:off x="1076325" y="8448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598" name="Text Box 691">
          <a:extLst>
            <a:ext uri="{FF2B5EF4-FFF2-40B4-BE49-F238E27FC236}">
              <a16:creationId xmlns:a16="http://schemas.microsoft.com/office/drawing/2014/main" id="{A69E2FE2-355B-4F91-8478-D049D0723813}"/>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599" name="Text Box 692">
          <a:extLst>
            <a:ext uri="{FF2B5EF4-FFF2-40B4-BE49-F238E27FC236}">
              <a16:creationId xmlns:a16="http://schemas.microsoft.com/office/drawing/2014/main" id="{FA4BE724-8FA0-4B1C-9915-DABCCB11FFF4}"/>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5"/>
    <xdr:sp macro="" textlink="">
      <xdr:nvSpPr>
        <xdr:cNvPr id="10600" name="Text Box 693">
          <a:extLst>
            <a:ext uri="{FF2B5EF4-FFF2-40B4-BE49-F238E27FC236}">
              <a16:creationId xmlns:a16="http://schemas.microsoft.com/office/drawing/2014/main" id="{C32C0C88-5FD2-41E2-8EE0-285317238CF8}"/>
            </a:ext>
          </a:extLst>
        </xdr:cNvPr>
        <xdr:cNvSpPr txBox="1">
          <a:spLocks noChangeArrowheads="1"/>
        </xdr:cNvSpPr>
      </xdr:nvSpPr>
      <xdr:spPr bwMode="auto">
        <a:xfrm>
          <a:off x="1076325" y="8448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601" name="Text Box 694">
          <a:extLst>
            <a:ext uri="{FF2B5EF4-FFF2-40B4-BE49-F238E27FC236}">
              <a16:creationId xmlns:a16="http://schemas.microsoft.com/office/drawing/2014/main" id="{693E01E2-2344-4164-99A8-59ABA7BD16C1}"/>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602" name="Text Box 695">
          <a:extLst>
            <a:ext uri="{FF2B5EF4-FFF2-40B4-BE49-F238E27FC236}">
              <a16:creationId xmlns:a16="http://schemas.microsoft.com/office/drawing/2014/main" id="{D779D06C-DFCC-4CDD-A0C7-AFA3AB2B1667}"/>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5"/>
    <xdr:sp macro="" textlink="">
      <xdr:nvSpPr>
        <xdr:cNvPr id="10603" name="Text Box 696">
          <a:extLst>
            <a:ext uri="{FF2B5EF4-FFF2-40B4-BE49-F238E27FC236}">
              <a16:creationId xmlns:a16="http://schemas.microsoft.com/office/drawing/2014/main" id="{3379EE2D-2B2A-401D-9365-6CC1606D076B}"/>
            </a:ext>
          </a:extLst>
        </xdr:cNvPr>
        <xdr:cNvSpPr txBox="1">
          <a:spLocks noChangeArrowheads="1"/>
        </xdr:cNvSpPr>
      </xdr:nvSpPr>
      <xdr:spPr bwMode="auto">
        <a:xfrm>
          <a:off x="1076325" y="8448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604" name="Text Box 697">
          <a:extLst>
            <a:ext uri="{FF2B5EF4-FFF2-40B4-BE49-F238E27FC236}">
              <a16:creationId xmlns:a16="http://schemas.microsoft.com/office/drawing/2014/main" id="{9E4E4913-8B85-4FB3-A3A2-DBBF9BE7BB12}"/>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605" name="Text Box 698">
          <a:extLst>
            <a:ext uri="{FF2B5EF4-FFF2-40B4-BE49-F238E27FC236}">
              <a16:creationId xmlns:a16="http://schemas.microsoft.com/office/drawing/2014/main" id="{401E6B8E-4EB0-4AB8-B398-EDD5854E0671}"/>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5"/>
    <xdr:sp macro="" textlink="">
      <xdr:nvSpPr>
        <xdr:cNvPr id="10606" name="Text Box 699">
          <a:extLst>
            <a:ext uri="{FF2B5EF4-FFF2-40B4-BE49-F238E27FC236}">
              <a16:creationId xmlns:a16="http://schemas.microsoft.com/office/drawing/2014/main" id="{F4D018D2-10FF-43D3-BC2A-7B7C41096DC2}"/>
            </a:ext>
          </a:extLst>
        </xdr:cNvPr>
        <xdr:cNvSpPr txBox="1">
          <a:spLocks noChangeArrowheads="1"/>
        </xdr:cNvSpPr>
      </xdr:nvSpPr>
      <xdr:spPr bwMode="auto">
        <a:xfrm>
          <a:off x="1076325" y="8448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6"/>
    <xdr:sp macro="" textlink="">
      <xdr:nvSpPr>
        <xdr:cNvPr id="10607" name="Text Box 700">
          <a:extLst>
            <a:ext uri="{FF2B5EF4-FFF2-40B4-BE49-F238E27FC236}">
              <a16:creationId xmlns:a16="http://schemas.microsoft.com/office/drawing/2014/main" id="{83A36959-1355-4931-B165-7EF93A7E1D9A}"/>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608" name="Text Box 701">
          <a:extLst>
            <a:ext uri="{FF2B5EF4-FFF2-40B4-BE49-F238E27FC236}">
              <a16:creationId xmlns:a16="http://schemas.microsoft.com/office/drawing/2014/main" id="{F85482BD-4E59-409A-A11D-5290E54B4626}"/>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609" name="Text Box 702">
          <a:extLst>
            <a:ext uri="{FF2B5EF4-FFF2-40B4-BE49-F238E27FC236}">
              <a16:creationId xmlns:a16="http://schemas.microsoft.com/office/drawing/2014/main" id="{E9795621-FE70-4145-AFC7-13D82F129FAE}"/>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6"/>
    <xdr:sp macro="" textlink="">
      <xdr:nvSpPr>
        <xdr:cNvPr id="10610" name="Text Box 703">
          <a:extLst>
            <a:ext uri="{FF2B5EF4-FFF2-40B4-BE49-F238E27FC236}">
              <a16:creationId xmlns:a16="http://schemas.microsoft.com/office/drawing/2014/main" id="{1390CEFC-AA6C-4C3C-8F2A-445B02D78BBF}"/>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611" name="Text Box 704">
          <a:extLst>
            <a:ext uri="{FF2B5EF4-FFF2-40B4-BE49-F238E27FC236}">
              <a16:creationId xmlns:a16="http://schemas.microsoft.com/office/drawing/2014/main" id="{C225FF6E-266A-4716-9B2A-E5F5BE71D330}"/>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612" name="Text Box 705">
          <a:extLst>
            <a:ext uri="{FF2B5EF4-FFF2-40B4-BE49-F238E27FC236}">
              <a16:creationId xmlns:a16="http://schemas.microsoft.com/office/drawing/2014/main" id="{CA16D6BA-E42D-4618-BF97-00AA4745B4AD}"/>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6"/>
    <xdr:sp macro="" textlink="">
      <xdr:nvSpPr>
        <xdr:cNvPr id="10613" name="Text Box 706">
          <a:extLst>
            <a:ext uri="{FF2B5EF4-FFF2-40B4-BE49-F238E27FC236}">
              <a16:creationId xmlns:a16="http://schemas.microsoft.com/office/drawing/2014/main" id="{F358261A-9C4E-48A2-95C4-0014A6A49144}"/>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6"/>
    <xdr:sp macro="" textlink="">
      <xdr:nvSpPr>
        <xdr:cNvPr id="10614" name="Text Box 707">
          <a:extLst>
            <a:ext uri="{FF2B5EF4-FFF2-40B4-BE49-F238E27FC236}">
              <a16:creationId xmlns:a16="http://schemas.microsoft.com/office/drawing/2014/main" id="{142D2202-2E7E-44FF-95B1-ECF29B1AB8DC}"/>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615" name="Text Box 708">
          <a:extLst>
            <a:ext uri="{FF2B5EF4-FFF2-40B4-BE49-F238E27FC236}">
              <a16:creationId xmlns:a16="http://schemas.microsoft.com/office/drawing/2014/main" id="{84F95220-52FC-4FC4-813B-D37D6CDE90EF}"/>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616" name="Text Box 709">
          <a:extLst>
            <a:ext uri="{FF2B5EF4-FFF2-40B4-BE49-F238E27FC236}">
              <a16:creationId xmlns:a16="http://schemas.microsoft.com/office/drawing/2014/main" id="{C240A7E0-2211-45E6-B5E1-7F050CB071FC}"/>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6"/>
    <xdr:sp macro="" textlink="">
      <xdr:nvSpPr>
        <xdr:cNvPr id="10617" name="Text Box 710">
          <a:extLst>
            <a:ext uri="{FF2B5EF4-FFF2-40B4-BE49-F238E27FC236}">
              <a16:creationId xmlns:a16="http://schemas.microsoft.com/office/drawing/2014/main" id="{D5CBF10E-4868-43F0-9026-2DD466AA9D1C}"/>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618" name="Text Box 711">
          <a:extLst>
            <a:ext uri="{FF2B5EF4-FFF2-40B4-BE49-F238E27FC236}">
              <a16:creationId xmlns:a16="http://schemas.microsoft.com/office/drawing/2014/main" id="{FE8BA14C-E34D-4A5F-AF27-45F4A3907639}"/>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619" name="Text Box 712">
          <a:extLst>
            <a:ext uri="{FF2B5EF4-FFF2-40B4-BE49-F238E27FC236}">
              <a16:creationId xmlns:a16="http://schemas.microsoft.com/office/drawing/2014/main" id="{22D1D403-7666-4A6A-AC4D-82081710954E}"/>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6"/>
    <xdr:sp macro="" textlink="">
      <xdr:nvSpPr>
        <xdr:cNvPr id="10620" name="Text Box 713">
          <a:extLst>
            <a:ext uri="{FF2B5EF4-FFF2-40B4-BE49-F238E27FC236}">
              <a16:creationId xmlns:a16="http://schemas.microsoft.com/office/drawing/2014/main" id="{561F3CB1-1CD0-4856-AA37-2CB23A0C538C}"/>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621" name="Text Box 714">
          <a:extLst>
            <a:ext uri="{FF2B5EF4-FFF2-40B4-BE49-F238E27FC236}">
              <a16:creationId xmlns:a16="http://schemas.microsoft.com/office/drawing/2014/main" id="{5841E9C1-F10B-4AF1-87F3-3038AAD6C8CA}"/>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622" name="Text Box 715">
          <a:extLst>
            <a:ext uri="{FF2B5EF4-FFF2-40B4-BE49-F238E27FC236}">
              <a16:creationId xmlns:a16="http://schemas.microsoft.com/office/drawing/2014/main" id="{BD7F87A1-ED84-496B-B1A5-4F0EE35BE8F7}"/>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6"/>
    <xdr:sp macro="" textlink="">
      <xdr:nvSpPr>
        <xdr:cNvPr id="10623" name="Text Box 716">
          <a:extLst>
            <a:ext uri="{FF2B5EF4-FFF2-40B4-BE49-F238E27FC236}">
              <a16:creationId xmlns:a16="http://schemas.microsoft.com/office/drawing/2014/main" id="{6667E04B-AC9B-4801-A015-F56E9B104FE2}"/>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4"/>
    <xdr:sp macro="" textlink="">
      <xdr:nvSpPr>
        <xdr:cNvPr id="10624" name="Text Box 717">
          <a:extLst>
            <a:ext uri="{FF2B5EF4-FFF2-40B4-BE49-F238E27FC236}">
              <a16:creationId xmlns:a16="http://schemas.microsoft.com/office/drawing/2014/main" id="{4BAB06C7-AF69-4187-9C00-70BAF9C587DB}"/>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625" name="Text Box 718">
          <a:extLst>
            <a:ext uri="{FF2B5EF4-FFF2-40B4-BE49-F238E27FC236}">
              <a16:creationId xmlns:a16="http://schemas.microsoft.com/office/drawing/2014/main" id="{4B2309F6-A090-4374-B7E3-9B0AF3FB9681}"/>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626" name="Text Box 719">
          <a:extLst>
            <a:ext uri="{FF2B5EF4-FFF2-40B4-BE49-F238E27FC236}">
              <a16:creationId xmlns:a16="http://schemas.microsoft.com/office/drawing/2014/main" id="{A5C0070D-7720-404F-BB25-1D9256F83E42}"/>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4"/>
    <xdr:sp macro="" textlink="">
      <xdr:nvSpPr>
        <xdr:cNvPr id="10627" name="Text Box 720">
          <a:extLst>
            <a:ext uri="{FF2B5EF4-FFF2-40B4-BE49-F238E27FC236}">
              <a16:creationId xmlns:a16="http://schemas.microsoft.com/office/drawing/2014/main" id="{E5042E68-AEEF-447E-BADD-E7D2521BCDCE}"/>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628" name="Text Box 721">
          <a:extLst>
            <a:ext uri="{FF2B5EF4-FFF2-40B4-BE49-F238E27FC236}">
              <a16:creationId xmlns:a16="http://schemas.microsoft.com/office/drawing/2014/main" id="{65062DAE-3653-472D-A471-B12677B85328}"/>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629" name="Text Box 722">
          <a:extLst>
            <a:ext uri="{FF2B5EF4-FFF2-40B4-BE49-F238E27FC236}">
              <a16:creationId xmlns:a16="http://schemas.microsoft.com/office/drawing/2014/main" id="{387C9E4D-8C9F-45D9-8F65-4782766E153C}"/>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4"/>
    <xdr:sp macro="" textlink="">
      <xdr:nvSpPr>
        <xdr:cNvPr id="10630" name="Text Box 723">
          <a:extLst>
            <a:ext uri="{FF2B5EF4-FFF2-40B4-BE49-F238E27FC236}">
              <a16:creationId xmlns:a16="http://schemas.microsoft.com/office/drawing/2014/main" id="{6BEC84EE-FE8F-4761-9FB5-6F5C77DC4A36}"/>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4"/>
    <xdr:sp macro="" textlink="">
      <xdr:nvSpPr>
        <xdr:cNvPr id="10631" name="Text Box 724">
          <a:extLst>
            <a:ext uri="{FF2B5EF4-FFF2-40B4-BE49-F238E27FC236}">
              <a16:creationId xmlns:a16="http://schemas.microsoft.com/office/drawing/2014/main" id="{C41B5DA2-372F-4DD2-B62B-8F37A346D8E6}"/>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632" name="Text Box 725">
          <a:extLst>
            <a:ext uri="{FF2B5EF4-FFF2-40B4-BE49-F238E27FC236}">
              <a16:creationId xmlns:a16="http://schemas.microsoft.com/office/drawing/2014/main" id="{7F0E47B3-2153-4A0D-A394-2680B3AFAF47}"/>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633" name="Text Box 726">
          <a:extLst>
            <a:ext uri="{FF2B5EF4-FFF2-40B4-BE49-F238E27FC236}">
              <a16:creationId xmlns:a16="http://schemas.microsoft.com/office/drawing/2014/main" id="{7357CF05-5B9D-4AD2-93B7-D9790C74C3BE}"/>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4"/>
    <xdr:sp macro="" textlink="">
      <xdr:nvSpPr>
        <xdr:cNvPr id="10634" name="Text Box 727">
          <a:extLst>
            <a:ext uri="{FF2B5EF4-FFF2-40B4-BE49-F238E27FC236}">
              <a16:creationId xmlns:a16="http://schemas.microsoft.com/office/drawing/2014/main" id="{FDB214E7-4505-410C-B0B4-D9633D8D230B}"/>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635" name="Text Box 728">
          <a:extLst>
            <a:ext uri="{FF2B5EF4-FFF2-40B4-BE49-F238E27FC236}">
              <a16:creationId xmlns:a16="http://schemas.microsoft.com/office/drawing/2014/main" id="{FF0FC94F-3849-4158-807A-85F4E110C15B}"/>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636" name="Text Box 729">
          <a:extLst>
            <a:ext uri="{FF2B5EF4-FFF2-40B4-BE49-F238E27FC236}">
              <a16:creationId xmlns:a16="http://schemas.microsoft.com/office/drawing/2014/main" id="{4A8E7F7E-389A-49F1-A76C-C9C19F82B087}"/>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4"/>
    <xdr:sp macro="" textlink="">
      <xdr:nvSpPr>
        <xdr:cNvPr id="10637" name="Text Box 730">
          <a:extLst>
            <a:ext uri="{FF2B5EF4-FFF2-40B4-BE49-F238E27FC236}">
              <a16:creationId xmlns:a16="http://schemas.microsoft.com/office/drawing/2014/main" id="{899A0939-8CF0-4603-9222-67F714E1B92C}"/>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638" name="Text Box 731">
          <a:extLst>
            <a:ext uri="{FF2B5EF4-FFF2-40B4-BE49-F238E27FC236}">
              <a16:creationId xmlns:a16="http://schemas.microsoft.com/office/drawing/2014/main" id="{3572FF13-EFE2-4404-B7CB-3D2B3F69BDE8}"/>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639" name="Text Box 732">
          <a:extLst>
            <a:ext uri="{FF2B5EF4-FFF2-40B4-BE49-F238E27FC236}">
              <a16:creationId xmlns:a16="http://schemas.microsoft.com/office/drawing/2014/main" id="{5AAA8FDB-E814-42E6-88A3-63670B03D7B6}"/>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4"/>
    <xdr:sp macro="" textlink="">
      <xdr:nvSpPr>
        <xdr:cNvPr id="10640" name="Text Box 733">
          <a:extLst>
            <a:ext uri="{FF2B5EF4-FFF2-40B4-BE49-F238E27FC236}">
              <a16:creationId xmlns:a16="http://schemas.microsoft.com/office/drawing/2014/main" id="{C791963F-9FFC-4BAE-BD36-1D88BDF536C6}"/>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5"/>
    <xdr:sp macro="" textlink="">
      <xdr:nvSpPr>
        <xdr:cNvPr id="10641" name="Text Box 734">
          <a:extLst>
            <a:ext uri="{FF2B5EF4-FFF2-40B4-BE49-F238E27FC236}">
              <a16:creationId xmlns:a16="http://schemas.microsoft.com/office/drawing/2014/main" id="{BF37664E-A8EB-4CE1-8697-90DF7D8E3BDD}"/>
            </a:ext>
          </a:extLst>
        </xdr:cNvPr>
        <xdr:cNvSpPr txBox="1">
          <a:spLocks noChangeArrowheads="1"/>
        </xdr:cNvSpPr>
      </xdr:nvSpPr>
      <xdr:spPr bwMode="auto">
        <a:xfrm>
          <a:off x="1076325" y="8448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642" name="Text Box 735">
          <a:extLst>
            <a:ext uri="{FF2B5EF4-FFF2-40B4-BE49-F238E27FC236}">
              <a16:creationId xmlns:a16="http://schemas.microsoft.com/office/drawing/2014/main" id="{7AC2996B-8CFC-4B82-AA80-279223110694}"/>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643" name="Text Box 736">
          <a:extLst>
            <a:ext uri="{FF2B5EF4-FFF2-40B4-BE49-F238E27FC236}">
              <a16:creationId xmlns:a16="http://schemas.microsoft.com/office/drawing/2014/main" id="{9EBEFAE6-409B-4B45-9000-DA6C08ABA86D}"/>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5"/>
    <xdr:sp macro="" textlink="">
      <xdr:nvSpPr>
        <xdr:cNvPr id="10644" name="Text Box 737">
          <a:extLst>
            <a:ext uri="{FF2B5EF4-FFF2-40B4-BE49-F238E27FC236}">
              <a16:creationId xmlns:a16="http://schemas.microsoft.com/office/drawing/2014/main" id="{FBD624AF-25B6-4D59-B217-F5C0B803A37D}"/>
            </a:ext>
          </a:extLst>
        </xdr:cNvPr>
        <xdr:cNvSpPr txBox="1">
          <a:spLocks noChangeArrowheads="1"/>
        </xdr:cNvSpPr>
      </xdr:nvSpPr>
      <xdr:spPr bwMode="auto">
        <a:xfrm>
          <a:off x="1076325" y="8448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645" name="Text Box 738">
          <a:extLst>
            <a:ext uri="{FF2B5EF4-FFF2-40B4-BE49-F238E27FC236}">
              <a16:creationId xmlns:a16="http://schemas.microsoft.com/office/drawing/2014/main" id="{3C2E45AE-1B6A-4748-A9CD-52A78F1828BB}"/>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646" name="Text Box 739">
          <a:extLst>
            <a:ext uri="{FF2B5EF4-FFF2-40B4-BE49-F238E27FC236}">
              <a16:creationId xmlns:a16="http://schemas.microsoft.com/office/drawing/2014/main" id="{2FACC742-7AB7-4949-AD4A-8B3148DE0339}"/>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5"/>
    <xdr:sp macro="" textlink="">
      <xdr:nvSpPr>
        <xdr:cNvPr id="10647" name="Text Box 740">
          <a:extLst>
            <a:ext uri="{FF2B5EF4-FFF2-40B4-BE49-F238E27FC236}">
              <a16:creationId xmlns:a16="http://schemas.microsoft.com/office/drawing/2014/main" id="{2DF9DEE3-A38A-4AD8-8CD5-EBD123F94846}"/>
            </a:ext>
          </a:extLst>
        </xdr:cNvPr>
        <xdr:cNvSpPr txBox="1">
          <a:spLocks noChangeArrowheads="1"/>
        </xdr:cNvSpPr>
      </xdr:nvSpPr>
      <xdr:spPr bwMode="auto">
        <a:xfrm>
          <a:off x="1076325" y="8448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5"/>
    <xdr:sp macro="" textlink="">
      <xdr:nvSpPr>
        <xdr:cNvPr id="10648" name="Text Box 741">
          <a:extLst>
            <a:ext uri="{FF2B5EF4-FFF2-40B4-BE49-F238E27FC236}">
              <a16:creationId xmlns:a16="http://schemas.microsoft.com/office/drawing/2014/main" id="{E348DB21-7F50-46F6-B56C-FEE55FD448E5}"/>
            </a:ext>
          </a:extLst>
        </xdr:cNvPr>
        <xdr:cNvSpPr txBox="1">
          <a:spLocks noChangeArrowheads="1"/>
        </xdr:cNvSpPr>
      </xdr:nvSpPr>
      <xdr:spPr bwMode="auto">
        <a:xfrm>
          <a:off x="1076325" y="8448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649" name="Text Box 742">
          <a:extLst>
            <a:ext uri="{FF2B5EF4-FFF2-40B4-BE49-F238E27FC236}">
              <a16:creationId xmlns:a16="http://schemas.microsoft.com/office/drawing/2014/main" id="{5902C179-B087-4E7A-94A3-348A9E1F40FE}"/>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650" name="Text Box 743">
          <a:extLst>
            <a:ext uri="{FF2B5EF4-FFF2-40B4-BE49-F238E27FC236}">
              <a16:creationId xmlns:a16="http://schemas.microsoft.com/office/drawing/2014/main" id="{8B1595AA-FFB7-4ACB-9A5F-6768946D0251}"/>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5"/>
    <xdr:sp macro="" textlink="">
      <xdr:nvSpPr>
        <xdr:cNvPr id="10651" name="Text Box 744">
          <a:extLst>
            <a:ext uri="{FF2B5EF4-FFF2-40B4-BE49-F238E27FC236}">
              <a16:creationId xmlns:a16="http://schemas.microsoft.com/office/drawing/2014/main" id="{7106CA65-27CF-4B7C-8CA8-4CF981A08AB2}"/>
            </a:ext>
          </a:extLst>
        </xdr:cNvPr>
        <xdr:cNvSpPr txBox="1">
          <a:spLocks noChangeArrowheads="1"/>
        </xdr:cNvSpPr>
      </xdr:nvSpPr>
      <xdr:spPr bwMode="auto">
        <a:xfrm>
          <a:off x="1076325" y="8448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652" name="Text Box 745">
          <a:extLst>
            <a:ext uri="{FF2B5EF4-FFF2-40B4-BE49-F238E27FC236}">
              <a16:creationId xmlns:a16="http://schemas.microsoft.com/office/drawing/2014/main" id="{E0931DEC-6357-43C0-8C4A-4F04EC4794A5}"/>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653" name="Text Box 746">
          <a:extLst>
            <a:ext uri="{FF2B5EF4-FFF2-40B4-BE49-F238E27FC236}">
              <a16:creationId xmlns:a16="http://schemas.microsoft.com/office/drawing/2014/main" id="{27CD746A-5532-4D93-BF2D-819132261805}"/>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5"/>
    <xdr:sp macro="" textlink="">
      <xdr:nvSpPr>
        <xdr:cNvPr id="10654" name="Text Box 747">
          <a:extLst>
            <a:ext uri="{FF2B5EF4-FFF2-40B4-BE49-F238E27FC236}">
              <a16:creationId xmlns:a16="http://schemas.microsoft.com/office/drawing/2014/main" id="{A5BA952C-067D-430E-8E79-54075A2A76B0}"/>
            </a:ext>
          </a:extLst>
        </xdr:cNvPr>
        <xdr:cNvSpPr txBox="1">
          <a:spLocks noChangeArrowheads="1"/>
        </xdr:cNvSpPr>
      </xdr:nvSpPr>
      <xdr:spPr bwMode="auto">
        <a:xfrm>
          <a:off x="1076325" y="8448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655" name="Text Box 748">
          <a:extLst>
            <a:ext uri="{FF2B5EF4-FFF2-40B4-BE49-F238E27FC236}">
              <a16:creationId xmlns:a16="http://schemas.microsoft.com/office/drawing/2014/main" id="{B353F88F-1756-4F00-8A23-DE887396F96B}"/>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656" name="Text Box 749">
          <a:extLst>
            <a:ext uri="{FF2B5EF4-FFF2-40B4-BE49-F238E27FC236}">
              <a16:creationId xmlns:a16="http://schemas.microsoft.com/office/drawing/2014/main" id="{BA1DFEE6-BA1A-471B-96FA-61E194C604FE}"/>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5"/>
    <xdr:sp macro="" textlink="">
      <xdr:nvSpPr>
        <xdr:cNvPr id="10657" name="Text Box 750">
          <a:extLst>
            <a:ext uri="{FF2B5EF4-FFF2-40B4-BE49-F238E27FC236}">
              <a16:creationId xmlns:a16="http://schemas.microsoft.com/office/drawing/2014/main" id="{9E978A58-B29C-488A-B8D3-BAD59F725F0A}"/>
            </a:ext>
          </a:extLst>
        </xdr:cNvPr>
        <xdr:cNvSpPr txBox="1">
          <a:spLocks noChangeArrowheads="1"/>
        </xdr:cNvSpPr>
      </xdr:nvSpPr>
      <xdr:spPr bwMode="auto">
        <a:xfrm>
          <a:off x="1076325" y="8448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658" name="Text Box 751">
          <a:extLst>
            <a:ext uri="{FF2B5EF4-FFF2-40B4-BE49-F238E27FC236}">
              <a16:creationId xmlns:a16="http://schemas.microsoft.com/office/drawing/2014/main" id="{A43B840D-FF9B-40BB-8E92-DE702A84DB37}"/>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659" name="Text Box 752">
          <a:extLst>
            <a:ext uri="{FF2B5EF4-FFF2-40B4-BE49-F238E27FC236}">
              <a16:creationId xmlns:a16="http://schemas.microsoft.com/office/drawing/2014/main" id="{B169689A-57D0-405F-B80E-AA37AEB9EEE0}"/>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4"/>
    <xdr:sp macro="" textlink="">
      <xdr:nvSpPr>
        <xdr:cNvPr id="10660" name="Text Box 753">
          <a:extLst>
            <a:ext uri="{FF2B5EF4-FFF2-40B4-BE49-F238E27FC236}">
              <a16:creationId xmlns:a16="http://schemas.microsoft.com/office/drawing/2014/main" id="{6DEC0FBE-0DF0-489D-BD84-32F346160BB8}"/>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661" name="Text Box 754">
          <a:extLst>
            <a:ext uri="{FF2B5EF4-FFF2-40B4-BE49-F238E27FC236}">
              <a16:creationId xmlns:a16="http://schemas.microsoft.com/office/drawing/2014/main" id="{8D5F3F89-F96B-441F-AD53-67FB3677176F}"/>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662" name="Text Box 755">
          <a:extLst>
            <a:ext uri="{FF2B5EF4-FFF2-40B4-BE49-F238E27FC236}">
              <a16:creationId xmlns:a16="http://schemas.microsoft.com/office/drawing/2014/main" id="{03D43C3C-E823-4A85-9D1E-D6E92794A622}"/>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4"/>
    <xdr:sp macro="" textlink="">
      <xdr:nvSpPr>
        <xdr:cNvPr id="10663" name="Text Box 756">
          <a:extLst>
            <a:ext uri="{FF2B5EF4-FFF2-40B4-BE49-F238E27FC236}">
              <a16:creationId xmlns:a16="http://schemas.microsoft.com/office/drawing/2014/main" id="{1972AE1B-879E-4D63-8AD5-C5B91C3E7072}"/>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664" name="Text Box 757">
          <a:extLst>
            <a:ext uri="{FF2B5EF4-FFF2-40B4-BE49-F238E27FC236}">
              <a16:creationId xmlns:a16="http://schemas.microsoft.com/office/drawing/2014/main" id="{EBF5B610-46CA-4D0E-8596-B9AC2785BA7C}"/>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665" name="Text Box 758">
          <a:extLst>
            <a:ext uri="{FF2B5EF4-FFF2-40B4-BE49-F238E27FC236}">
              <a16:creationId xmlns:a16="http://schemas.microsoft.com/office/drawing/2014/main" id="{1DB4A7CA-B9D0-489B-B050-70CBAA7F50E5}"/>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4"/>
    <xdr:sp macro="" textlink="">
      <xdr:nvSpPr>
        <xdr:cNvPr id="10666" name="Text Box 759">
          <a:extLst>
            <a:ext uri="{FF2B5EF4-FFF2-40B4-BE49-F238E27FC236}">
              <a16:creationId xmlns:a16="http://schemas.microsoft.com/office/drawing/2014/main" id="{B50B5126-9897-47B5-B60B-26148595AFAB}"/>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4"/>
    <xdr:sp macro="" textlink="">
      <xdr:nvSpPr>
        <xdr:cNvPr id="10667" name="Text Box 760">
          <a:extLst>
            <a:ext uri="{FF2B5EF4-FFF2-40B4-BE49-F238E27FC236}">
              <a16:creationId xmlns:a16="http://schemas.microsoft.com/office/drawing/2014/main" id="{A8A5D204-7686-46B1-BC47-30287D914C18}"/>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668" name="Text Box 761">
          <a:extLst>
            <a:ext uri="{FF2B5EF4-FFF2-40B4-BE49-F238E27FC236}">
              <a16:creationId xmlns:a16="http://schemas.microsoft.com/office/drawing/2014/main" id="{3F21EDAF-8B05-4420-BFE9-6669C1F39521}"/>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669" name="Text Box 762">
          <a:extLst>
            <a:ext uri="{FF2B5EF4-FFF2-40B4-BE49-F238E27FC236}">
              <a16:creationId xmlns:a16="http://schemas.microsoft.com/office/drawing/2014/main" id="{7E19EB0E-B3F8-4955-805E-E1383F4B8EFE}"/>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4"/>
    <xdr:sp macro="" textlink="">
      <xdr:nvSpPr>
        <xdr:cNvPr id="10670" name="Text Box 763">
          <a:extLst>
            <a:ext uri="{FF2B5EF4-FFF2-40B4-BE49-F238E27FC236}">
              <a16:creationId xmlns:a16="http://schemas.microsoft.com/office/drawing/2014/main" id="{1AB15F82-A69B-4B34-AA82-B4177F5E0300}"/>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671" name="Text Box 764">
          <a:extLst>
            <a:ext uri="{FF2B5EF4-FFF2-40B4-BE49-F238E27FC236}">
              <a16:creationId xmlns:a16="http://schemas.microsoft.com/office/drawing/2014/main" id="{571997C8-950E-4E72-AC99-ADCDD91396A5}"/>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672" name="Text Box 765">
          <a:extLst>
            <a:ext uri="{FF2B5EF4-FFF2-40B4-BE49-F238E27FC236}">
              <a16:creationId xmlns:a16="http://schemas.microsoft.com/office/drawing/2014/main" id="{8F925FFB-A883-4EF4-8D54-E249576BDEA0}"/>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4"/>
    <xdr:sp macro="" textlink="">
      <xdr:nvSpPr>
        <xdr:cNvPr id="10673" name="Text Box 766">
          <a:extLst>
            <a:ext uri="{FF2B5EF4-FFF2-40B4-BE49-F238E27FC236}">
              <a16:creationId xmlns:a16="http://schemas.microsoft.com/office/drawing/2014/main" id="{03002101-6AD8-46CE-81BC-777B674B3146}"/>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674" name="Text Box 767">
          <a:extLst>
            <a:ext uri="{FF2B5EF4-FFF2-40B4-BE49-F238E27FC236}">
              <a16:creationId xmlns:a16="http://schemas.microsoft.com/office/drawing/2014/main" id="{4527B4BB-22EB-46AE-BBA3-DA2F4E25D844}"/>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675" name="Text Box 768">
          <a:extLst>
            <a:ext uri="{FF2B5EF4-FFF2-40B4-BE49-F238E27FC236}">
              <a16:creationId xmlns:a16="http://schemas.microsoft.com/office/drawing/2014/main" id="{709FD1EE-E298-4C5F-AF47-E8A3D5C794CC}"/>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4"/>
    <xdr:sp macro="" textlink="">
      <xdr:nvSpPr>
        <xdr:cNvPr id="10676" name="Text Box 769">
          <a:extLst>
            <a:ext uri="{FF2B5EF4-FFF2-40B4-BE49-F238E27FC236}">
              <a16:creationId xmlns:a16="http://schemas.microsoft.com/office/drawing/2014/main" id="{B077432E-F41A-428B-8A2C-2287CD92EE4F}"/>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677" name="Text Box 770">
          <a:extLst>
            <a:ext uri="{FF2B5EF4-FFF2-40B4-BE49-F238E27FC236}">
              <a16:creationId xmlns:a16="http://schemas.microsoft.com/office/drawing/2014/main" id="{9B52A36D-8D69-40D3-998E-F637A512D621}"/>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678" name="Text Box 771">
          <a:extLst>
            <a:ext uri="{FF2B5EF4-FFF2-40B4-BE49-F238E27FC236}">
              <a16:creationId xmlns:a16="http://schemas.microsoft.com/office/drawing/2014/main" id="{D627455F-E06B-4FD4-B501-5F7BE71138DF}"/>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5"/>
    <xdr:sp macro="" textlink="">
      <xdr:nvSpPr>
        <xdr:cNvPr id="10679" name="Text Box 772">
          <a:extLst>
            <a:ext uri="{FF2B5EF4-FFF2-40B4-BE49-F238E27FC236}">
              <a16:creationId xmlns:a16="http://schemas.microsoft.com/office/drawing/2014/main" id="{22620D0F-6245-4A22-A59A-04BB9B4ECFA7}"/>
            </a:ext>
          </a:extLst>
        </xdr:cNvPr>
        <xdr:cNvSpPr txBox="1">
          <a:spLocks noChangeArrowheads="1"/>
        </xdr:cNvSpPr>
      </xdr:nvSpPr>
      <xdr:spPr bwMode="auto">
        <a:xfrm>
          <a:off x="1076325" y="8448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680" name="Text Box 773">
          <a:extLst>
            <a:ext uri="{FF2B5EF4-FFF2-40B4-BE49-F238E27FC236}">
              <a16:creationId xmlns:a16="http://schemas.microsoft.com/office/drawing/2014/main" id="{94E49EF2-6BBE-4274-9C4C-737F64930D69}"/>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681" name="Text Box 774">
          <a:extLst>
            <a:ext uri="{FF2B5EF4-FFF2-40B4-BE49-F238E27FC236}">
              <a16:creationId xmlns:a16="http://schemas.microsoft.com/office/drawing/2014/main" id="{3EB574D1-8318-4A3D-9478-AC97E304DA50}"/>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5"/>
    <xdr:sp macro="" textlink="">
      <xdr:nvSpPr>
        <xdr:cNvPr id="10682" name="Text Box 775">
          <a:extLst>
            <a:ext uri="{FF2B5EF4-FFF2-40B4-BE49-F238E27FC236}">
              <a16:creationId xmlns:a16="http://schemas.microsoft.com/office/drawing/2014/main" id="{EBE2BAEC-329F-488E-81FC-D8FA23236275}"/>
            </a:ext>
          </a:extLst>
        </xdr:cNvPr>
        <xdr:cNvSpPr txBox="1">
          <a:spLocks noChangeArrowheads="1"/>
        </xdr:cNvSpPr>
      </xdr:nvSpPr>
      <xdr:spPr bwMode="auto">
        <a:xfrm>
          <a:off x="1076325" y="8448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683" name="Text Box 776">
          <a:extLst>
            <a:ext uri="{FF2B5EF4-FFF2-40B4-BE49-F238E27FC236}">
              <a16:creationId xmlns:a16="http://schemas.microsoft.com/office/drawing/2014/main" id="{B4003485-9875-40F8-BCB4-8E7B9359E8C6}"/>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684" name="Text Box 777">
          <a:extLst>
            <a:ext uri="{FF2B5EF4-FFF2-40B4-BE49-F238E27FC236}">
              <a16:creationId xmlns:a16="http://schemas.microsoft.com/office/drawing/2014/main" id="{3697F037-A603-41CA-8283-13327DB11D31}"/>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5"/>
    <xdr:sp macro="" textlink="">
      <xdr:nvSpPr>
        <xdr:cNvPr id="10685" name="Text Box 778">
          <a:extLst>
            <a:ext uri="{FF2B5EF4-FFF2-40B4-BE49-F238E27FC236}">
              <a16:creationId xmlns:a16="http://schemas.microsoft.com/office/drawing/2014/main" id="{9B9F0CF9-603D-4223-BF36-82EE67BD6F9A}"/>
            </a:ext>
          </a:extLst>
        </xdr:cNvPr>
        <xdr:cNvSpPr txBox="1">
          <a:spLocks noChangeArrowheads="1"/>
        </xdr:cNvSpPr>
      </xdr:nvSpPr>
      <xdr:spPr bwMode="auto">
        <a:xfrm>
          <a:off x="1076325" y="8448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5"/>
    <xdr:sp macro="" textlink="">
      <xdr:nvSpPr>
        <xdr:cNvPr id="10686" name="Text Box 779">
          <a:extLst>
            <a:ext uri="{FF2B5EF4-FFF2-40B4-BE49-F238E27FC236}">
              <a16:creationId xmlns:a16="http://schemas.microsoft.com/office/drawing/2014/main" id="{533959D6-2216-46BC-95AC-2ECADEB3DAC1}"/>
            </a:ext>
          </a:extLst>
        </xdr:cNvPr>
        <xdr:cNvSpPr txBox="1">
          <a:spLocks noChangeArrowheads="1"/>
        </xdr:cNvSpPr>
      </xdr:nvSpPr>
      <xdr:spPr bwMode="auto">
        <a:xfrm>
          <a:off x="1076325" y="8448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687" name="Text Box 780">
          <a:extLst>
            <a:ext uri="{FF2B5EF4-FFF2-40B4-BE49-F238E27FC236}">
              <a16:creationId xmlns:a16="http://schemas.microsoft.com/office/drawing/2014/main" id="{29ABFD73-D47E-4284-8110-5D9A16609B1D}"/>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688" name="Text Box 781">
          <a:extLst>
            <a:ext uri="{FF2B5EF4-FFF2-40B4-BE49-F238E27FC236}">
              <a16:creationId xmlns:a16="http://schemas.microsoft.com/office/drawing/2014/main" id="{64F7009B-FE5B-43A1-8088-E6E5398B73BB}"/>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5"/>
    <xdr:sp macro="" textlink="">
      <xdr:nvSpPr>
        <xdr:cNvPr id="10689" name="Text Box 782">
          <a:extLst>
            <a:ext uri="{FF2B5EF4-FFF2-40B4-BE49-F238E27FC236}">
              <a16:creationId xmlns:a16="http://schemas.microsoft.com/office/drawing/2014/main" id="{64B0EA72-C185-4BAE-AB30-09A30AF07009}"/>
            </a:ext>
          </a:extLst>
        </xdr:cNvPr>
        <xdr:cNvSpPr txBox="1">
          <a:spLocks noChangeArrowheads="1"/>
        </xdr:cNvSpPr>
      </xdr:nvSpPr>
      <xdr:spPr bwMode="auto">
        <a:xfrm>
          <a:off x="1076325" y="8448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690" name="Text Box 783">
          <a:extLst>
            <a:ext uri="{FF2B5EF4-FFF2-40B4-BE49-F238E27FC236}">
              <a16:creationId xmlns:a16="http://schemas.microsoft.com/office/drawing/2014/main" id="{A5B094AA-B617-4E6B-B277-88334B70414A}"/>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691" name="Text Box 784">
          <a:extLst>
            <a:ext uri="{FF2B5EF4-FFF2-40B4-BE49-F238E27FC236}">
              <a16:creationId xmlns:a16="http://schemas.microsoft.com/office/drawing/2014/main" id="{2A261B23-0F7A-4537-B6E8-225A4DB1F18C}"/>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5"/>
    <xdr:sp macro="" textlink="">
      <xdr:nvSpPr>
        <xdr:cNvPr id="10692" name="Text Box 785">
          <a:extLst>
            <a:ext uri="{FF2B5EF4-FFF2-40B4-BE49-F238E27FC236}">
              <a16:creationId xmlns:a16="http://schemas.microsoft.com/office/drawing/2014/main" id="{FE2A6C3B-CABF-4C62-998A-91825EF53277}"/>
            </a:ext>
          </a:extLst>
        </xdr:cNvPr>
        <xdr:cNvSpPr txBox="1">
          <a:spLocks noChangeArrowheads="1"/>
        </xdr:cNvSpPr>
      </xdr:nvSpPr>
      <xdr:spPr bwMode="auto">
        <a:xfrm>
          <a:off x="1076325" y="8448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693" name="Text Box 786">
          <a:extLst>
            <a:ext uri="{FF2B5EF4-FFF2-40B4-BE49-F238E27FC236}">
              <a16:creationId xmlns:a16="http://schemas.microsoft.com/office/drawing/2014/main" id="{C32114EF-EA3D-49D4-B961-D7EA62C8FCEC}"/>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694" name="Text Box 787">
          <a:extLst>
            <a:ext uri="{FF2B5EF4-FFF2-40B4-BE49-F238E27FC236}">
              <a16:creationId xmlns:a16="http://schemas.microsoft.com/office/drawing/2014/main" id="{C133DB59-971A-4375-9F23-76B468C6C139}"/>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5"/>
    <xdr:sp macro="" textlink="">
      <xdr:nvSpPr>
        <xdr:cNvPr id="10695" name="Text Box 788">
          <a:extLst>
            <a:ext uri="{FF2B5EF4-FFF2-40B4-BE49-F238E27FC236}">
              <a16:creationId xmlns:a16="http://schemas.microsoft.com/office/drawing/2014/main" id="{785279C0-F884-47AC-91DE-C9785473959E}"/>
            </a:ext>
          </a:extLst>
        </xdr:cNvPr>
        <xdr:cNvSpPr txBox="1">
          <a:spLocks noChangeArrowheads="1"/>
        </xdr:cNvSpPr>
      </xdr:nvSpPr>
      <xdr:spPr bwMode="auto">
        <a:xfrm>
          <a:off x="1076325" y="8448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696" name="Text Box 789">
          <a:extLst>
            <a:ext uri="{FF2B5EF4-FFF2-40B4-BE49-F238E27FC236}">
              <a16:creationId xmlns:a16="http://schemas.microsoft.com/office/drawing/2014/main" id="{D8A39311-7434-479E-9566-375962726709}"/>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697" name="Text Box 790">
          <a:extLst>
            <a:ext uri="{FF2B5EF4-FFF2-40B4-BE49-F238E27FC236}">
              <a16:creationId xmlns:a16="http://schemas.microsoft.com/office/drawing/2014/main" id="{465BE0AD-A3F0-4CF5-9DE9-CA815924FA89}"/>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5"/>
    <xdr:sp macro="" textlink="">
      <xdr:nvSpPr>
        <xdr:cNvPr id="10698" name="Text Box 791">
          <a:extLst>
            <a:ext uri="{FF2B5EF4-FFF2-40B4-BE49-F238E27FC236}">
              <a16:creationId xmlns:a16="http://schemas.microsoft.com/office/drawing/2014/main" id="{271BF0E3-F91E-4CC5-A81B-4433FE962F1C}"/>
            </a:ext>
          </a:extLst>
        </xdr:cNvPr>
        <xdr:cNvSpPr txBox="1">
          <a:spLocks noChangeArrowheads="1"/>
        </xdr:cNvSpPr>
      </xdr:nvSpPr>
      <xdr:spPr bwMode="auto">
        <a:xfrm>
          <a:off x="1076325" y="8448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699" name="Text Box 792">
          <a:extLst>
            <a:ext uri="{FF2B5EF4-FFF2-40B4-BE49-F238E27FC236}">
              <a16:creationId xmlns:a16="http://schemas.microsoft.com/office/drawing/2014/main" id="{CBE2364E-6898-4B8B-BF86-172C7E025873}"/>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700" name="Text Box 793">
          <a:extLst>
            <a:ext uri="{FF2B5EF4-FFF2-40B4-BE49-F238E27FC236}">
              <a16:creationId xmlns:a16="http://schemas.microsoft.com/office/drawing/2014/main" id="{0EB71559-694D-481F-9A65-C08C58B157C8}"/>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5"/>
    <xdr:sp macro="" textlink="">
      <xdr:nvSpPr>
        <xdr:cNvPr id="10701" name="Text Box 794">
          <a:extLst>
            <a:ext uri="{FF2B5EF4-FFF2-40B4-BE49-F238E27FC236}">
              <a16:creationId xmlns:a16="http://schemas.microsoft.com/office/drawing/2014/main" id="{6C7A490C-9FA0-4A66-92C8-500F89D757EC}"/>
            </a:ext>
          </a:extLst>
        </xdr:cNvPr>
        <xdr:cNvSpPr txBox="1">
          <a:spLocks noChangeArrowheads="1"/>
        </xdr:cNvSpPr>
      </xdr:nvSpPr>
      <xdr:spPr bwMode="auto">
        <a:xfrm>
          <a:off x="1076325" y="8448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702" name="Text Box 795">
          <a:extLst>
            <a:ext uri="{FF2B5EF4-FFF2-40B4-BE49-F238E27FC236}">
              <a16:creationId xmlns:a16="http://schemas.microsoft.com/office/drawing/2014/main" id="{9B76D804-D987-49EB-9721-AA843564FA9E}"/>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703" name="Text Box 796">
          <a:extLst>
            <a:ext uri="{FF2B5EF4-FFF2-40B4-BE49-F238E27FC236}">
              <a16:creationId xmlns:a16="http://schemas.microsoft.com/office/drawing/2014/main" id="{2184A4E2-1312-46DC-9A83-36B6EE5B6129}"/>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5"/>
    <xdr:sp macro="" textlink="">
      <xdr:nvSpPr>
        <xdr:cNvPr id="10704" name="Text Box 797">
          <a:extLst>
            <a:ext uri="{FF2B5EF4-FFF2-40B4-BE49-F238E27FC236}">
              <a16:creationId xmlns:a16="http://schemas.microsoft.com/office/drawing/2014/main" id="{9EE91FE9-C3E4-4A84-8698-9E99AFC24BB2}"/>
            </a:ext>
          </a:extLst>
        </xdr:cNvPr>
        <xdr:cNvSpPr txBox="1">
          <a:spLocks noChangeArrowheads="1"/>
        </xdr:cNvSpPr>
      </xdr:nvSpPr>
      <xdr:spPr bwMode="auto">
        <a:xfrm>
          <a:off x="1076325" y="8448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5"/>
    <xdr:sp macro="" textlink="">
      <xdr:nvSpPr>
        <xdr:cNvPr id="10705" name="Text Box 798">
          <a:extLst>
            <a:ext uri="{FF2B5EF4-FFF2-40B4-BE49-F238E27FC236}">
              <a16:creationId xmlns:a16="http://schemas.microsoft.com/office/drawing/2014/main" id="{286957BD-FD22-41C8-B973-32B7E9DB09C2}"/>
            </a:ext>
          </a:extLst>
        </xdr:cNvPr>
        <xdr:cNvSpPr txBox="1">
          <a:spLocks noChangeArrowheads="1"/>
        </xdr:cNvSpPr>
      </xdr:nvSpPr>
      <xdr:spPr bwMode="auto">
        <a:xfrm>
          <a:off x="1076325" y="8448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706" name="Text Box 799">
          <a:extLst>
            <a:ext uri="{FF2B5EF4-FFF2-40B4-BE49-F238E27FC236}">
              <a16:creationId xmlns:a16="http://schemas.microsoft.com/office/drawing/2014/main" id="{857B4B07-AA9E-4262-8FCC-655D7D54D10A}"/>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707" name="Text Box 800">
          <a:extLst>
            <a:ext uri="{FF2B5EF4-FFF2-40B4-BE49-F238E27FC236}">
              <a16:creationId xmlns:a16="http://schemas.microsoft.com/office/drawing/2014/main" id="{9E6E6513-BF2D-40E2-AC16-4DCD4C93C6FD}"/>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5"/>
    <xdr:sp macro="" textlink="">
      <xdr:nvSpPr>
        <xdr:cNvPr id="10708" name="Text Box 801">
          <a:extLst>
            <a:ext uri="{FF2B5EF4-FFF2-40B4-BE49-F238E27FC236}">
              <a16:creationId xmlns:a16="http://schemas.microsoft.com/office/drawing/2014/main" id="{7856B781-AD81-4465-9F4F-0362AE456FE7}"/>
            </a:ext>
          </a:extLst>
        </xdr:cNvPr>
        <xdr:cNvSpPr txBox="1">
          <a:spLocks noChangeArrowheads="1"/>
        </xdr:cNvSpPr>
      </xdr:nvSpPr>
      <xdr:spPr bwMode="auto">
        <a:xfrm>
          <a:off x="1076325" y="8448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709" name="Text Box 802">
          <a:extLst>
            <a:ext uri="{FF2B5EF4-FFF2-40B4-BE49-F238E27FC236}">
              <a16:creationId xmlns:a16="http://schemas.microsoft.com/office/drawing/2014/main" id="{DF824022-C602-4569-9732-123A7CE4A39A}"/>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710" name="Text Box 803">
          <a:extLst>
            <a:ext uri="{FF2B5EF4-FFF2-40B4-BE49-F238E27FC236}">
              <a16:creationId xmlns:a16="http://schemas.microsoft.com/office/drawing/2014/main" id="{9AAAE44F-684C-43AC-897A-75F22B1F1C95}"/>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5"/>
    <xdr:sp macro="" textlink="">
      <xdr:nvSpPr>
        <xdr:cNvPr id="10711" name="Text Box 804">
          <a:extLst>
            <a:ext uri="{FF2B5EF4-FFF2-40B4-BE49-F238E27FC236}">
              <a16:creationId xmlns:a16="http://schemas.microsoft.com/office/drawing/2014/main" id="{272E90D5-CA67-4E57-B726-DE1CBD7ACFDD}"/>
            </a:ext>
          </a:extLst>
        </xdr:cNvPr>
        <xdr:cNvSpPr txBox="1">
          <a:spLocks noChangeArrowheads="1"/>
        </xdr:cNvSpPr>
      </xdr:nvSpPr>
      <xdr:spPr bwMode="auto">
        <a:xfrm>
          <a:off x="1076325" y="8448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712" name="Text Box 805">
          <a:extLst>
            <a:ext uri="{FF2B5EF4-FFF2-40B4-BE49-F238E27FC236}">
              <a16:creationId xmlns:a16="http://schemas.microsoft.com/office/drawing/2014/main" id="{73C7676D-30D7-49AE-8BD1-19DA287F78A9}"/>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713" name="Text Box 806">
          <a:extLst>
            <a:ext uri="{FF2B5EF4-FFF2-40B4-BE49-F238E27FC236}">
              <a16:creationId xmlns:a16="http://schemas.microsoft.com/office/drawing/2014/main" id="{0D9605EA-E7AA-4E7A-B348-D49EF9233003}"/>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5"/>
    <xdr:sp macro="" textlink="">
      <xdr:nvSpPr>
        <xdr:cNvPr id="10714" name="Text Box 807">
          <a:extLst>
            <a:ext uri="{FF2B5EF4-FFF2-40B4-BE49-F238E27FC236}">
              <a16:creationId xmlns:a16="http://schemas.microsoft.com/office/drawing/2014/main" id="{75209538-D9F3-4660-A9C2-22D56315E96B}"/>
            </a:ext>
          </a:extLst>
        </xdr:cNvPr>
        <xdr:cNvSpPr txBox="1">
          <a:spLocks noChangeArrowheads="1"/>
        </xdr:cNvSpPr>
      </xdr:nvSpPr>
      <xdr:spPr bwMode="auto">
        <a:xfrm>
          <a:off x="1076325" y="8448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715" name="Text Box 808">
          <a:extLst>
            <a:ext uri="{FF2B5EF4-FFF2-40B4-BE49-F238E27FC236}">
              <a16:creationId xmlns:a16="http://schemas.microsoft.com/office/drawing/2014/main" id="{E37260F0-DAB2-44B8-8F82-15FD91565556}"/>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716" name="Text Box 809">
          <a:extLst>
            <a:ext uri="{FF2B5EF4-FFF2-40B4-BE49-F238E27FC236}">
              <a16:creationId xmlns:a16="http://schemas.microsoft.com/office/drawing/2014/main" id="{AF446D38-907E-4409-95B4-B3C4B5BE7F89}"/>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4"/>
    <xdr:sp macro="" textlink="">
      <xdr:nvSpPr>
        <xdr:cNvPr id="10717" name="Text Box 810">
          <a:extLst>
            <a:ext uri="{FF2B5EF4-FFF2-40B4-BE49-F238E27FC236}">
              <a16:creationId xmlns:a16="http://schemas.microsoft.com/office/drawing/2014/main" id="{410545BB-A548-4ADE-AD05-C402A90C5362}"/>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718" name="Text Box 811">
          <a:extLst>
            <a:ext uri="{FF2B5EF4-FFF2-40B4-BE49-F238E27FC236}">
              <a16:creationId xmlns:a16="http://schemas.microsoft.com/office/drawing/2014/main" id="{076221DE-24A9-4C05-BB8E-14687F86868E}"/>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719" name="Text Box 812">
          <a:extLst>
            <a:ext uri="{FF2B5EF4-FFF2-40B4-BE49-F238E27FC236}">
              <a16:creationId xmlns:a16="http://schemas.microsoft.com/office/drawing/2014/main" id="{AA933A26-D2B9-4313-B6B5-BAFDAB8A70B0}"/>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4"/>
    <xdr:sp macro="" textlink="">
      <xdr:nvSpPr>
        <xdr:cNvPr id="10720" name="Text Box 813">
          <a:extLst>
            <a:ext uri="{FF2B5EF4-FFF2-40B4-BE49-F238E27FC236}">
              <a16:creationId xmlns:a16="http://schemas.microsoft.com/office/drawing/2014/main" id="{B3F92388-9DE4-4779-8CF5-B155A499260A}"/>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721" name="Text Box 814">
          <a:extLst>
            <a:ext uri="{FF2B5EF4-FFF2-40B4-BE49-F238E27FC236}">
              <a16:creationId xmlns:a16="http://schemas.microsoft.com/office/drawing/2014/main" id="{C92FEC19-B324-49E5-ADCB-5CF7A130F6A7}"/>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722" name="Text Box 815">
          <a:extLst>
            <a:ext uri="{FF2B5EF4-FFF2-40B4-BE49-F238E27FC236}">
              <a16:creationId xmlns:a16="http://schemas.microsoft.com/office/drawing/2014/main" id="{C70F6E5C-6C7B-4EE5-BAF0-AF0A637592DD}"/>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4"/>
    <xdr:sp macro="" textlink="">
      <xdr:nvSpPr>
        <xdr:cNvPr id="10723" name="Text Box 816">
          <a:extLst>
            <a:ext uri="{FF2B5EF4-FFF2-40B4-BE49-F238E27FC236}">
              <a16:creationId xmlns:a16="http://schemas.microsoft.com/office/drawing/2014/main" id="{ACB32BBD-A531-423A-A35B-787AECFCBD63}"/>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4"/>
    <xdr:sp macro="" textlink="">
      <xdr:nvSpPr>
        <xdr:cNvPr id="10724" name="Text Box 817">
          <a:extLst>
            <a:ext uri="{FF2B5EF4-FFF2-40B4-BE49-F238E27FC236}">
              <a16:creationId xmlns:a16="http://schemas.microsoft.com/office/drawing/2014/main" id="{574A345C-54E1-40E7-87D6-DE8FC5D5C7ED}"/>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725" name="Text Box 818">
          <a:extLst>
            <a:ext uri="{FF2B5EF4-FFF2-40B4-BE49-F238E27FC236}">
              <a16:creationId xmlns:a16="http://schemas.microsoft.com/office/drawing/2014/main" id="{92061175-92DE-412B-A11B-4EB50A1F67B0}"/>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726" name="Text Box 819">
          <a:extLst>
            <a:ext uri="{FF2B5EF4-FFF2-40B4-BE49-F238E27FC236}">
              <a16:creationId xmlns:a16="http://schemas.microsoft.com/office/drawing/2014/main" id="{5F3C2363-5EAB-4F62-BC49-3FD1AC15C4CE}"/>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4"/>
    <xdr:sp macro="" textlink="">
      <xdr:nvSpPr>
        <xdr:cNvPr id="10727" name="Text Box 820">
          <a:extLst>
            <a:ext uri="{FF2B5EF4-FFF2-40B4-BE49-F238E27FC236}">
              <a16:creationId xmlns:a16="http://schemas.microsoft.com/office/drawing/2014/main" id="{C2017119-AA78-42DA-B60F-EE76E5B10FC0}"/>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728" name="Text Box 821">
          <a:extLst>
            <a:ext uri="{FF2B5EF4-FFF2-40B4-BE49-F238E27FC236}">
              <a16:creationId xmlns:a16="http://schemas.microsoft.com/office/drawing/2014/main" id="{C980CDE8-38E6-4310-9352-E191BC491E8E}"/>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729" name="Text Box 822">
          <a:extLst>
            <a:ext uri="{FF2B5EF4-FFF2-40B4-BE49-F238E27FC236}">
              <a16:creationId xmlns:a16="http://schemas.microsoft.com/office/drawing/2014/main" id="{95BD8EFD-90FB-4430-918E-64BDC1D563CA}"/>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4"/>
    <xdr:sp macro="" textlink="">
      <xdr:nvSpPr>
        <xdr:cNvPr id="10730" name="Text Box 823">
          <a:extLst>
            <a:ext uri="{FF2B5EF4-FFF2-40B4-BE49-F238E27FC236}">
              <a16:creationId xmlns:a16="http://schemas.microsoft.com/office/drawing/2014/main" id="{8A02BA33-A580-4812-B2F0-58DBE7BA0970}"/>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731" name="Text Box 824">
          <a:extLst>
            <a:ext uri="{FF2B5EF4-FFF2-40B4-BE49-F238E27FC236}">
              <a16:creationId xmlns:a16="http://schemas.microsoft.com/office/drawing/2014/main" id="{FE26E800-AA55-4B15-8F44-5F8166BB98E6}"/>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732" name="Text Box 825">
          <a:extLst>
            <a:ext uri="{FF2B5EF4-FFF2-40B4-BE49-F238E27FC236}">
              <a16:creationId xmlns:a16="http://schemas.microsoft.com/office/drawing/2014/main" id="{B0A23A40-EA6A-4C6E-81A0-AF88EBF0DB4C}"/>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4"/>
    <xdr:sp macro="" textlink="">
      <xdr:nvSpPr>
        <xdr:cNvPr id="10733" name="Text Box 826">
          <a:extLst>
            <a:ext uri="{FF2B5EF4-FFF2-40B4-BE49-F238E27FC236}">
              <a16:creationId xmlns:a16="http://schemas.microsoft.com/office/drawing/2014/main" id="{74179D2D-FC81-49E6-97A8-6442E0EC8A27}"/>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734" name="Text Box 827">
          <a:extLst>
            <a:ext uri="{FF2B5EF4-FFF2-40B4-BE49-F238E27FC236}">
              <a16:creationId xmlns:a16="http://schemas.microsoft.com/office/drawing/2014/main" id="{92E98599-C0B5-4D37-8C8D-AAA8DEF0C7A0}"/>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735" name="Text Box 828">
          <a:extLst>
            <a:ext uri="{FF2B5EF4-FFF2-40B4-BE49-F238E27FC236}">
              <a16:creationId xmlns:a16="http://schemas.microsoft.com/office/drawing/2014/main" id="{CF418DAF-1F71-4093-A503-493A70314215}"/>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5"/>
    <xdr:sp macro="" textlink="">
      <xdr:nvSpPr>
        <xdr:cNvPr id="10736" name="Text Box 829">
          <a:extLst>
            <a:ext uri="{FF2B5EF4-FFF2-40B4-BE49-F238E27FC236}">
              <a16:creationId xmlns:a16="http://schemas.microsoft.com/office/drawing/2014/main" id="{ECDD8621-68DC-4A60-91BE-FDAB6F70B243}"/>
            </a:ext>
          </a:extLst>
        </xdr:cNvPr>
        <xdr:cNvSpPr txBox="1">
          <a:spLocks noChangeArrowheads="1"/>
        </xdr:cNvSpPr>
      </xdr:nvSpPr>
      <xdr:spPr bwMode="auto">
        <a:xfrm>
          <a:off x="1076325" y="8448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737" name="Text Box 830">
          <a:extLst>
            <a:ext uri="{FF2B5EF4-FFF2-40B4-BE49-F238E27FC236}">
              <a16:creationId xmlns:a16="http://schemas.microsoft.com/office/drawing/2014/main" id="{66D35E59-CCD8-4112-A8E6-CAB0E7C1D9CE}"/>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738" name="Text Box 831">
          <a:extLst>
            <a:ext uri="{FF2B5EF4-FFF2-40B4-BE49-F238E27FC236}">
              <a16:creationId xmlns:a16="http://schemas.microsoft.com/office/drawing/2014/main" id="{4B601BF8-B2F9-404F-BE7F-F1D00A65A45F}"/>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5"/>
    <xdr:sp macro="" textlink="">
      <xdr:nvSpPr>
        <xdr:cNvPr id="10739" name="Text Box 832">
          <a:extLst>
            <a:ext uri="{FF2B5EF4-FFF2-40B4-BE49-F238E27FC236}">
              <a16:creationId xmlns:a16="http://schemas.microsoft.com/office/drawing/2014/main" id="{2D091768-AD09-4BC1-BA7B-A6552B384A94}"/>
            </a:ext>
          </a:extLst>
        </xdr:cNvPr>
        <xdr:cNvSpPr txBox="1">
          <a:spLocks noChangeArrowheads="1"/>
        </xdr:cNvSpPr>
      </xdr:nvSpPr>
      <xdr:spPr bwMode="auto">
        <a:xfrm>
          <a:off x="1076325" y="8448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740" name="Text Box 833">
          <a:extLst>
            <a:ext uri="{FF2B5EF4-FFF2-40B4-BE49-F238E27FC236}">
              <a16:creationId xmlns:a16="http://schemas.microsoft.com/office/drawing/2014/main" id="{13B0E53A-0D3F-49D4-BC34-5027A93352AB}"/>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741" name="Text Box 834">
          <a:extLst>
            <a:ext uri="{FF2B5EF4-FFF2-40B4-BE49-F238E27FC236}">
              <a16:creationId xmlns:a16="http://schemas.microsoft.com/office/drawing/2014/main" id="{CE8C330E-74EF-44DD-A2C7-C25C90DCBB12}"/>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5"/>
    <xdr:sp macro="" textlink="">
      <xdr:nvSpPr>
        <xdr:cNvPr id="10742" name="Text Box 835">
          <a:extLst>
            <a:ext uri="{FF2B5EF4-FFF2-40B4-BE49-F238E27FC236}">
              <a16:creationId xmlns:a16="http://schemas.microsoft.com/office/drawing/2014/main" id="{A216512B-E746-40C3-8346-DA6DDA79DED9}"/>
            </a:ext>
          </a:extLst>
        </xdr:cNvPr>
        <xdr:cNvSpPr txBox="1">
          <a:spLocks noChangeArrowheads="1"/>
        </xdr:cNvSpPr>
      </xdr:nvSpPr>
      <xdr:spPr bwMode="auto">
        <a:xfrm>
          <a:off x="1076325" y="8448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5"/>
    <xdr:sp macro="" textlink="">
      <xdr:nvSpPr>
        <xdr:cNvPr id="10743" name="Text Box 836">
          <a:extLst>
            <a:ext uri="{FF2B5EF4-FFF2-40B4-BE49-F238E27FC236}">
              <a16:creationId xmlns:a16="http://schemas.microsoft.com/office/drawing/2014/main" id="{E4307EC9-F8A1-4588-A841-EA6E766F7739}"/>
            </a:ext>
          </a:extLst>
        </xdr:cNvPr>
        <xdr:cNvSpPr txBox="1">
          <a:spLocks noChangeArrowheads="1"/>
        </xdr:cNvSpPr>
      </xdr:nvSpPr>
      <xdr:spPr bwMode="auto">
        <a:xfrm>
          <a:off x="1076325" y="8448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744" name="Text Box 837">
          <a:extLst>
            <a:ext uri="{FF2B5EF4-FFF2-40B4-BE49-F238E27FC236}">
              <a16:creationId xmlns:a16="http://schemas.microsoft.com/office/drawing/2014/main" id="{F8975420-D6C0-479B-AE1F-5002C7CF41E5}"/>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745" name="Text Box 838">
          <a:extLst>
            <a:ext uri="{FF2B5EF4-FFF2-40B4-BE49-F238E27FC236}">
              <a16:creationId xmlns:a16="http://schemas.microsoft.com/office/drawing/2014/main" id="{88B838DA-C00E-41CB-A887-D656E72DBBDB}"/>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5"/>
    <xdr:sp macro="" textlink="">
      <xdr:nvSpPr>
        <xdr:cNvPr id="10746" name="Text Box 839">
          <a:extLst>
            <a:ext uri="{FF2B5EF4-FFF2-40B4-BE49-F238E27FC236}">
              <a16:creationId xmlns:a16="http://schemas.microsoft.com/office/drawing/2014/main" id="{8CD6FA2F-A55A-40ED-8693-D1E12D470F16}"/>
            </a:ext>
          </a:extLst>
        </xdr:cNvPr>
        <xdr:cNvSpPr txBox="1">
          <a:spLocks noChangeArrowheads="1"/>
        </xdr:cNvSpPr>
      </xdr:nvSpPr>
      <xdr:spPr bwMode="auto">
        <a:xfrm>
          <a:off x="1076325" y="8448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747" name="Text Box 840">
          <a:extLst>
            <a:ext uri="{FF2B5EF4-FFF2-40B4-BE49-F238E27FC236}">
              <a16:creationId xmlns:a16="http://schemas.microsoft.com/office/drawing/2014/main" id="{67677897-FBD9-4EA1-8B2E-186DDE1A3E67}"/>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748" name="Text Box 841">
          <a:extLst>
            <a:ext uri="{FF2B5EF4-FFF2-40B4-BE49-F238E27FC236}">
              <a16:creationId xmlns:a16="http://schemas.microsoft.com/office/drawing/2014/main" id="{11EBD1F1-F72D-46F0-B86B-D77A5B6D1176}"/>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5"/>
    <xdr:sp macro="" textlink="">
      <xdr:nvSpPr>
        <xdr:cNvPr id="10749" name="Text Box 842">
          <a:extLst>
            <a:ext uri="{FF2B5EF4-FFF2-40B4-BE49-F238E27FC236}">
              <a16:creationId xmlns:a16="http://schemas.microsoft.com/office/drawing/2014/main" id="{B546E916-CD48-4E0A-B605-8F9865491F85}"/>
            </a:ext>
          </a:extLst>
        </xdr:cNvPr>
        <xdr:cNvSpPr txBox="1">
          <a:spLocks noChangeArrowheads="1"/>
        </xdr:cNvSpPr>
      </xdr:nvSpPr>
      <xdr:spPr bwMode="auto">
        <a:xfrm>
          <a:off x="1076325" y="8448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750" name="Text Box 843">
          <a:extLst>
            <a:ext uri="{FF2B5EF4-FFF2-40B4-BE49-F238E27FC236}">
              <a16:creationId xmlns:a16="http://schemas.microsoft.com/office/drawing/2014/main" id="{BD81E60B-84CD-439E-B45E-74B574A1FD02}"/>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751" name="Text Box 844">
          <a:extLst>
            <a:ext uri="{FF2B5EF4-FFF2-40B4-BE49-F238E27FC236}">
              <a16:creationId xmlns:a16="http://schemas.microsoft.com/office/drawing/2014/main" id="{EBFEEC80-47BF-41F7-B800-6D025D330539}"/>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5"/>
    <xdr:sp macro="" textlink="">
      <xdr:nvSpPr>
        <xdr:cNvPr id="10752" name="Text Box 845">
          <a:extLst>
            <a:ext uri="{FF2B5EF4-FFF2-40B4-BE49-F238E27FC236}">
              <a16:creationId xmlns:a16="http://schemas.microsoft.com/office/drawing/2014/main" id="{EA80BDCB-6325-4A9D-9234-F15913CC2CE4}"/>
            </a:ext>
          </a:extLst>
        </xdr:cNvPr>
        <xdr:cNvSpPr txBox="1">
          <a:spLocks noChangeArrowheads="1"/>
        </xdr:cNvSpPr>
      </xdr:nvSpPr>
      <xdr:spPr bwMode="auto">
        <a:xfrm>
          <a:off x="1076325" y="8448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753" name="Text Box 846">
          <a:extLst>
            <a:ext uri="{FF2B5EF4-FFF2-40B4-BE49-F238E27FC236}">
              <a16:creationId xmlns:a16="http://schemas.microsoft.com/office/drawing/2014/main" id="{5DB7F1EC-5D63-47BF-91E4-43D3D765E782}"/>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754" name="Text Box 847">
          <a:extLst>
            <a:ext uri="{FF2B5EF4-FFF2-40B4-BE49-F238E27FC236}">
              <a16:creationId xmlns:a16="http://schemas.microsoft.com/office/drawing/2014/main" id="{AE70B97B-989C-4AB5-8255-A9E7CF645C6E}"/>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6"/>
    <xdr:sp macro="" textlink="">
      <xdr:nvSpPr>
        <xdr:cNvPr id="10755" name="Text Box 848">
          <a:extLst>
            <a:ext uri="{FF2B5EF4-FFF2-40B4-BE49-F238E27FC236}">
              <a16:creationId xmlns:a16="http://schemas.microsoft.com/office/drawing/2014/main" id="{87EAEF8E-E9B6-420D-8D1A-01679C642F6E}"/>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756" name="Text Box 849">
          <a:extLst>
            <a:ext uri="{FF2B5EF4-FFF2-40B4-BE49-F238E27FC236}">
              <a16:creationId xmlns:a16="http://schemas.microsoft.com/office/drawing/2014/main" id="{4C9928BA-F802-4F40-9594-5309971511D1}"/>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757" name="Text Box 850">
          <a:extLst>
            <a:ext uri="{FF2B5EF4-FFF2-40B4-BE49-F238E27FC236}">
              <a16:creationId xmlns:a16="http://schemas.microsoft.com/office/drawing/2014/main" id="{B6BDF77B-0DF9-4062-A721-43E9649C363E}"/>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6"/>
    <xdr:sp macro="" textlink="">
      <xdr:nvSpPr>
        <xdr:cNvPr id="10758" name="Text Box 851">
          <a:extLst>
            <a:ext uri="{FF2B5EF4-FFF2-40B4-BE49-F238E27FC236}">
              <a16:creationId xmlns:a16="http://schemas.microsoft.com/office/drawing/2014/main" id="{1F9B6F2F-0ED3-4060-97EC-5999E3C4EAD2}"/>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759" name="Text Box 852">
          <a:extLst>
            <a:ext uri="{FF2B5EF4-FFF2-40B4-BE49-F238E27FC236}">
              <a16:creationId xmlns:a16="http://schemas.microsoft.com/office/drawing/2014/main" id="{B58E14DF-E6EB-4049-83E9-EC77C8E98310}"/>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760" name="Text Box 853">
          <a:extLst>
            <a:ext uri="{FF2B5EF4-FFF2-40B4-BE49-F238E27FC236}">
              <a16:creationId xmlns:a16="http://schemas.microsoft.com/office/drawing/2014/main" id="{B0F3DD73-3F60-478F-B2AE-33190F26E5BD}"/>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6"/>
    <xdr:sp macro="" textlink="">
      <xdr:nvSpPr>
        <xdr:cNvPr id="10761" name="Text Box 854">
          <a:extLst>
            <a:ext uri="{FF2B5EF4-FFF2-40B4-BE49-F238E27FC236}">
              <a16:creationId xmlns:a16="http://schemas.microsoft.com/office/drawing/2014/main" id="{E79B083A-E86C-4EA2-B21F-103B1D0A44C3}"/>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6"/>
    <xdr:sp macro="" textlink="">
      <xdr:nvSpPr>
        <xdr:cNvPr id="10762" name="Text Box 855">
          <a:extLst>
            <a:ext uri="{FF2B5EF4-FFF2-40B4-BE49-F238E27FC236}">
              <a16:creationId xmlns:a16="http://schemas.microsoft.com/office/drawing/2014/main" id="{7D25C126-223A-4F56-8AAE-6A28541468CB}"/>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763" name="Text Box 856">
          <a:extLst>
            <a:ext uri="{FF2B5EF4-FFF2-40B4-BE49-F238E27FC236}">
              <a16:creationId xmlns:a16="http://schemas.microsoft.com/office/drawing/2014/main" id="{704F4D2B-5452-439B-9DAE-26AAE936493D}"/>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764" name="Text Box 857">
          <a:extLst>
            <a:ext uri="{FF2B5EF4-FFF2-40B4-BE49-F238E27FC236}">
              <a16:creationId xmlns:a16="http://schemas.microsoft.com/office/drawing/2014/main" id="{24EE2F1C-B995-426B-A4AD-89B297D1077F}"/>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6"/>
    <xdr:sp macro="" textlink="">
      <xdr:nvSpPr>
        <xdr:cNvPr id="10765" name="Text Box 858">
          <a:extLst>
            <a:ext uri="{FF2B5EF4-FFF2-40B4-BE49-F238E27FC236}">
              <a16:creationId xmlns:a16="http://schemas.microsoft.com/office/drawing/2014/main" id="{9D3106B9-DA4F-4777-9F69-445B423E4715}"/>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766" name="Text Box 859">
          <a:extLst>
            <a:ext uri="{FF2B5EF4-FFF2-40B4-BE49-F238E27FC236}">
              <a16:creationId xmlns:a16="http://schemas.microsoft.com/office/drawing/2014/main" id="{F528E524-1DA5-4E0E-AA27-8354862CC54F}"/>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767" name="Text Box 860">
          <a:extLst>
            <a:ext uri="{FF2B5EF4-FFF2-40B4-BE49-F238E27FC236}">
              <a16:creationId xmlns:a16="http://schemas.microsoft.com/office/drawing/2014/main" id="{8887F331-1AEC-41CD-A4C2-AB7D350A8789}"/>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6"/>
    <xdr:sp macro="" textlink="">
      <xdr:nvSpPr>
        <xdr:cNvPr id="10768" name="Text Box 861">
          <a:extLst>
            <a:ext uri="{FF2B5EF4-FFF2-40B4-BE49-F238E27FC236}">
              <a16:creationId xmlns:a16="http://schemas.microsoft.com/office/drawing/2014/main" id="{041F7AE8-5ADE-45F9-92A1-7E5968ED7BFE}"/>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769" name="Text Box 862">
          <a:extLst>
            <a:ext uri="{FF2B5EF4-FFF2-40B4-BE49-F238E27FC236}">
              <a16:creationId xmlns:a16="http://schemas.microsoft.com/office/drawing/2014/main" id="{F6F5877F-923F-4268-B7FD-28FBA466F6D4}"/>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770" name="Text Box 863">
          <a:extLst>
            <a:ext uri="{FF2B5EF4-FFF2-40B4-BE49-F238E27FC236}">
              <a16:creationId xmlns:a16="http://schemas.microsoft.com/office/drawing/2014/main" id="{C9F4E0DF-D0D3-409F-9F92-C07847C2170E}"/>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6"/>
    <xdr:sp macro="" textlink="">
      <xdr:nvSpPr>
        <xdr:cNvPr id="10771" name="Text Box 864">
          <a:extLst>
            <a:ext uri="{FF2B5EF4-FFF2-40B4-BE49-F238E27FC236}">
              <a16:creationId xmlns:a16="http://schemas.microsoft.com/office/drawing/2014/main" id="{CC768C9E-42EE-46DE-B765-DAC3B001F5E1}"/>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772" name="Text Box 865">
          <a:extLst>
            <a:ext uri="{FF2B5EF4-FFF2-40B4-BE49-F238E27FC236}">
              <a16:creationId xmlns:a16="http://schemas.microsoft.com/office/drawing/2014/main" id="{E49A167E-F1BD-4FE4-B0FB-DEA3BDCF0DEF}"/>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773" name="Text Box 866">
          <a:extLst>
            <a:ext uri="{FF2B5EF4-FFF2-40B4-BE49-F238E27FC236}">
              <a16:creationId xmlns:a16="http://schemas.microsoft.com/office/drawing/2014/main" id="{B0A447E6-EF68-4619-BC80-C109F7B25721}"/>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6"/>
    <xdr:sp macro="" textlink="">
      <xdr:nvSpPr>
        <xdr:cNvPr id="10774" name="Text Box 867">
          <a:extLst>
            <a:ext uri="{FF2B5EF4-FFF2-40B4-BE49-F238E27FC236}">
              <a16:creationId xmlns:a16="http://schemas.microsoft.com/office/drawing/2014/main" id="{B480B8F3-DF26-490A-9073-765FA5A7BE53}"/>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775" name="Text Box 868">
          <a:extLst>
            <a:ext uri="{FF2B5EF4-FFF2-40B4-BE49-F238E27FC236}">
              <a16:creationId xmlns:a16="http://schemas.microsoft.com/office/drawing/2014/main" id="{F9CE5283-4F38-47CA-A0CF-8C028A504490}"/>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776" name="Text Box 869">
          <a:extLst>
            <a:ext uri="{FF2B5EF4-FFF2-40B4-BE49-F238E27FC236}">
              <a16:creationId xmlns:a16="http://schemas.microsoft.com/office/drawing/2014/main" id="{D85A408D-3933-44CD-BA47-1F9E8B98189D}"/>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777" name="Text Box 870">
          <a:extLst>
            <a:ext uri="{FF2B5EF4-FFF2-40B4-BE49-F238E27FC236}">
              <a16:creationId xmlns:a16="http://schemas.microsoft.com/office/drawing/2014/main" id="{6F426914-E9C9-4660-99C7-CA52B7DAEDAB}"/>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778" name="Text Box 101">
          <a:extLst>
            <a:ext uri="{FF2B5EF4-FFF2-40B4-BE49-F238E27FC236}">
              <a16:creationId xmlns:a16="http://schemas.microsoft.com/office/drawing/2014/main" id="{F3E65418-51A8-4446-B784-FFD430B4CA68}"/>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779" name="Text Box 102">
          <a:extLst>
            <a:ext uri="{FF2B5EF4-FFF2-40B4-BE49-F238E27FC236}">
              <a16:creationId xmlns:a16="http://schemas.microsoft.com/office/drawing/2014/main" id="{881F88E1-A202-47C6-8CCC-2D999ED894C2}"/>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10780" name="Text Box 103">
          <a:extLst>
            <a:ext uri="{FF2B5EF4-FFF2-40B4-BE49-F238E27FC236}">
              <a16:creationId xmlns:a16="http://schemas.microsoft.com/office/drawing/2014/main" id="{B766D03B-3638-4178-87EB-664FC457B333}"/>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10781" name="Text Box 104">
          <a:extLst>
            <a:ext uri="{FF2B5EF4-FFF2-40B4-BE49-F238E27FC236}">
              <a16:creationId xmlns:a16="http://schemas.microsoft.com/office/drawing/2014/main" id="{CAD36F41-26CB-4F11-BFFB-4F968CD65866}"/>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10782" name="Text Box 105">
          <a:extLst>
            <a:ext uri="{FF2B5EF4-FFF2-40B4-BE49-F238E27FC236}">
              <a16:creationId xmlns:a16="http://schemas.microsoft.com/office/drawing/2014/main" id="{560287F5-6195-458D-A6F6-B5216A0FFDB8}"/>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10783" name="Text Box 106">
          <a:extLst>
            <a:ext uri="{FF2B5EF4-FFF2-40B4-BE49-F238E27FC236}">
              <a16:creationId xmlns:a16="http://schemas.microsoft.com/office/drawing/2014/main" id="{D77AC733-6807-4479-AAA8-40B1B40A3690}"/>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10784" name="Text Box 107">
          <a:extLst>
            <a:ext uri="{FF2B5EF4-FFF2-40B4-BE49-F238E27FC236}">
              <a16:creationId xmlns:a16="http://schemas.microsoft.com/office/drawing/2014/main" id="{D45B84DD-CF05-458C-966E-FDAA5CA49E92}"/>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10785" name="Text Box 108">
          <a:extLst>
            <a:ext uri="{FF2B5EF4-FFF2-40B4-BE49-F238E27FC236}">
              <a16:creationId xmlns:a16="http://schemas.microsoft.com/office/drawing/2014/main" id="{1189034F-8B93-4BFF-A4E5-225A704F7AB7}"/>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10786" name="Text Box 109">
          <a:extLst>
            <a:ext uri="{FF2B5EF4-FFF2-40B4-BE49-F238E27FC236}">
              <a16:creationId xmlns:a16="http://schemas.microsoft.com/office/drawing/2014/main" id="{AD13107C-8C67-4A2F-B1CC-B6A32AF87349}"/>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10787" name="Text Box 110">
          <a:extLst>
            <a:ext uri="{FF2B5EF4-FFF2-40B4-BE49-F238E27FC236}">
              <a16:creationId xmlns:a16="http://schemas.microsoft.com/office/drawing/2014/main" id="{D00E2DAF-E972-4747-B849-EFADD5956C08}"/>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10788" name="Text Box 111">
          <a:extLst>
            <a:ext uri="{FF2B5EF4-FFF2-40B4-BE49-F238E27FC236}">
              <a16:creationId xmlns:a16="http://schemas.microsoft.com/office/drawing/2014/main" id="{EA8B7073-32C1-486C-B3B5-08B990AFBB49}"/>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10789" name="Text Box 112">
          <a:extLst>
            <a:ext uri="{FF2B5EF4-FFF2-40B4-BE49-F238E27FC236}">
              <a16:creationId xmlns:a16="http://schemas.microsoft.com/office/drawing/2014/main" id="{F4468E84-3AE2-478A-9903-753D74750016}"/>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10790" name="Text Box 113">
          <a:extLst>
            <a:ext uri="{FF2B5EF4-FFF2-40B4-BE49-F238E27FC236}">
              <a16:creationId xmlns:a16="http://schemas.microsoft.com/office/drawing/2014/main" id="{F1D699F5-468A-4895-A9CA-954302B5A7D0}"/>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10791" name="Text Box 114">
          <a:extLst>
            <a:ext uri="{FF2B5EF4-FFF2-40B4-BE49-F238E27FC236}">
              <a16:creationId xmlns:a16="http://schemas.microsoft.com/office/drawing/2014/main" id="{184DAD82-3058-48ED-A5C5-4E49274C3487}"/>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10792" name="Text Box 115">
          <a:extLst>
            <a:ext uri="{FF2B5EF4-FFF2-40B4-BE49-F238E27FC236}">
              <a16:creationId xmlns:a16="http://schemas.microsoft.com/office/drawing/2014/main" id="{0102D42C-CCE6-45FD-950A-B97E35A0E778}"/>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10793" name="Text Box 116">
          <a:extLst>
            <a:ext uri="{FF2B5EF4-FFF2-40B4-BE49-F238E27FC236}">
              <a16:creationId xmlns:a16="http://schemas.microsoft.com/office/drawing/2014/main" id="{DC8BD229-FA41-4569-B413-2674D4312420}"/>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10794" name="Text Box 117">
          <a:extLst>
            <a:ext uri="{FF2B5EF4-FFF2-40B4-BE49-F238E27FC236}">
              <a16:creationId xmlns:a16="http://schemas.microsoft.com/office/drawing/2014/main" id="{7EFDEB5F-76BC-47FD-AEDC-9E54DA487495}"/>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10795" name="Text Box 118">
          <a:extLst>
            <a:ext uri="{FF2B5EF4-FFF2-40B4-BE49-F238E27FC236}">
              <a16:creationId xmlns:a16="http://schemas.microsoft.com/office/drawing/2014/main" id="{959C0CD8-D5F6-426F-B07A-DFA90991898D}"/>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10796" name="Text Box 119">
          <a:extLst>
            <a:ext uri="{FF2B5EF4-FFF2-40B4-BE49-F238E27FC236}">
              <a16:creationId xmlns:a16="http://schemas.microsoft.com/office/drawing/2014/main" id="{E84FCA3D-B7F8-40C8-9A7E-BFE6A017A967}"/>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10797" name="Text Box 120">
          <a:extLst>
            <a:ext uri="{FF2B5EF4-FFF2-40B4-BE49-F238E27FC236}">
              <a16:creationId xmlns:a16="http://schemas.microsoft.com/office/drawing/2014/main" id="{630BDD27-607E-4AC4-BD73-777634C24766}"/>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10798" name="Text Box 121">
          <a:extLst>
            <a:ext uri="{FF2B5EF4-FFF2-40B4-BE49-F238E27FC236}">
              <a16:creationId xmlns:a16="http://schemas.microsoft.com/office/drawing/2014/main" id="{9CF40857-AB98-476B-B7E3-B4D11EEBE620}"/>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10799" name="Text Box 122">
          <a:extLst>
            <a:ext uri="{FF2B5EF4-FFF2-40B4-BE49-F238E27FC236}">
              <a16:creationId xmlns:a16="http://schemas.microsoft.com/office/drawing/2014/main" id="{63F83DDD-EC03-495D-A6CE-42BA49033E1E}"/>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10800" name="Text Box 123">
          <a:extLst>
            <a:ext uri="{FF2B5EF4-FFF2-40B4-BE49-F238E27FC236}">
              <a16:creationId xmlns:a16="http://schemas.microsoft.com/office/drawing/2014/main" id="{582110B0-7B4D-4216-B70B-C5163E359538}"/>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10801" name="Text Box 124">
          <a:extLst>
            <a:ext uri="{FF2B5EF4-FFF2-40B4-BE49-F238E27FC236}">
              <a16:creationId xmlns:a16="http://schemas.microsoft.com/office/drawing/2014/main" id="{E802683B-56B7-4C3D-9BE4-3EAC2DE7D402}"/>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10802" name="Text Box 125">
          <a:extLst>
            <a:ext uri="{FF2B5EF4-FFF2-40B4-BE49-F238E27FC236}">
              <a16:creationId xmlns:a16="http://schemas.microsoft.com/office/drawing/2014/main" id="{7B0771BC-5494-4E5D-8037-738DB5DF04C0}"/>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10803" name="Text Box 126">
          <a:extLst>
            <a:ext uri="{FF2B5EF4-FFF2-40B4-BE49-F238E27FC236}">
              <a16:creationId xmlns:a16="http://schemas.microsoft.com/office/drawing/2014/main" id="{D5FE9E1C-1761-4A5B-AFE4-57EC8679ED9F}"/>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10804" name="Text Box 127">
          <a:extLst>
            <a:ext uri="{FF2B5EF4-FFF2-40B4-BE49-F238E27FC236}">
              <a16:creationId xmlns:a16="http://schemas.microsoft.com/office/drawing/2014/main" id="{A1D05C6B-05CE-47DD-AB97-0AFAE64CC7A5}"/>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10805" name="Text Box 128">
          <a:extLst>
            <a:ext uri="{FF2B5EF4-FFF2-40B4-BE49-F238E27FC236}">
              <a16:creationId xmlns:a16="http://schemas.microsoft.com/office/drawing/2014/main" id="{6ABFF5E7-99F0-4F03-9F1D-2728D27FC8B8}"/>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10806" name="Text Box 129">
          <a:extLst>
            <a:ext uri="{FF2B5EF4-FFF2-40B4-BE49-F238E27FC236}">
              <a16:creationId xmlns:a16="http://schemas.microsoft.com/office/drawing/2014/main" id="{82D9CCC6-4A92-4B4D-964A-6E374B08B003}"/>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162204"/>
    <xdr:sp macro="" textlink="">
      <xdr:nvSpPr>
        <xdr:cNvPr id="10807" name="Text Box 130">
          <a:extLst>
            <a:ext uri="{FF2B5EF4-FFF2-40B4-BE49-F238E27FC236}">
              <a16:creationId xmlns:a16="http://schemas.microsoft.com/office/drawing/2014/main" id="{69FB7B72-B336-4D7A-9A5A-C883A83EB147}"/>
            </a:ext>
          </a:extLst>
        </xdr:cNvPr>
        <xdr:cNvSpPr txBox="1">
          <a:spLocks noChangeArrowheads="1"/>
        </xdr:cNvSpPr>
      </xdr:nvSpPr>
      <xdr:spPr bwMode="auto">
        <a:xfrm>
          <a:off x="1076325" y="8448675"/>
          <a:ext cx="0" cy="1622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3"/>
    <xdr:sp macro="" textlink="">
      <xdr:nvSpPr>
        <xdr:cNvPr id="10808" name="Text Box 131">
          <a:extLst>
            <a:ext uri="{FF2B5EF4-FFF2-40B4-BE49-F238E27FC236}">
              <a16:creationId xmlns:a16="http://schemas.microsoft.com/office/drawing/2014/main" id="{6987EC73-DDC8-4504-941C-F3A58F4D0436}"/>
            </a:ext>
          </a:extLst>
        </xdr:cNvPr>
        <xdr:cNvSpPr txBox="1">
          <a:spLocks noChangeArrowheads="1"/>
        </xdr:cNvSpPr>
      </xdr:nvSpPr>
      <xdr:spPr bwMode="auto">
        <a:xfrm>
          <a:off x="1076325" y="844867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809" name="Text Box 132">
          <a:extLst>
            <a:ext uri="{FF2B5EF4-FFF2-40B4-BE49-F238E27FC236}">
              <a16:creationId xmlns:a16="http://schemas.microsoft.com/office/drawing/2014/main" id="{152453FD-A370-4877-B3C2-4C3504E0045C}"/>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810" name="Text Box 133">
          <a:extLst>
            <a:ext uri="{FF2B5EF4-FFF2-40B4-BE49-F238E27FC236}">
              <a16:creationId xmlns:a16="http://schemas.microsoft.com/office/drawing/2014/main" id="{0A346918-CC47-426C-B7FB-133695CFA4E5}"/>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5"/>
    <xdr:sp macro="" textlink="">
      <xdr:nvSpPr>
        <xdr:cNvPr id="10811" name="Text Box 134">
          <a:extLst>
            <a:ext uri="{FF2B5EF4-FFF2-40B4-BE49-F238E27FC236}">
              <a16:creationId xmlns:a16="http://schemas.microsoft.com/office/drawing/2014/main" id="{0003D000-4AB7-402E-AFED-07B1AA0B11A2}"/>
            </a:ext>
          </a:extLst>
        </xdr:cNvPr>
        <xdr:cNvSpPr txBox="1">
          <a:spLocks noChangeArrowheads="1"/>
        </xdr:cNvSpPr>
      </xdr:nvSpPr>
      <xdr:spPr bwMode="auto">
        <a:xfrm>
          <a:off x="1076325" y="8448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812" name="Text Box 135">
          <a:extLst>
            <a:ext uri="{FF2B5EF4-FFF2-40B4-BE49-F238E27FC236}">
              <a16:creationId xmlns:a16="http://schemas.microsoft.com/office/drawing/2014/main" id="{4B4C3FF1-04E5-47F3-A180-85DE954BF77B}"/>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813" name="Text Box 136">
          <a:extLst>
            <a:ext uri="{FF2B5EF4-FFF2-40B4-BE49-F238E27FC236}">
              <a16:creationId xmlns:a16="http://schemas.microsoft.com/office/drawing/2014/main" id="{6A6371C7-3CEB-41DC-ADB3-7E716B1BE1DA}"/>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3"/>
    <xdr:sp macro="" textlink="">
      <xdr:nvSpPr>
        <xdr:cNvPr id="10814" name="Text Box 137">
          <a:extLst>
            <a:ext uri="{FF2B5EF4-FFF2-40B4-BE49-F238E27FC236}">
              <a16:creationId xmlns:a16="http://schemas.microsoft.com/office/drawing/2014/main" id="{4BF5D3AF-7F7B-4D25-8D33-A891B15955F6}"/>
            </a:ext>
          </a:extLst>
        </xdr:cNvPr>
        <xdr:cNvSpPr txBox="1">
          <a:spLocks noChangeArrowheads="1"/>
        </xdr:cNvSpPr>
      </xdr:nvSpPr>
      <xdr:spPr bwMode="auto">
        <a:xfrm>
          <a:off x="1076325" y="844867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815" name="Text Box 138">
          <a:extLst>
            <a:ext uri="{FF2B5EF4-FFF2-40B4-BE49-F238E27FC236}">
              <a16:creationId xmlns:a16="http://schemas.microsoft.com/office/drawing/2014/main" id="{12F35708-7B99-4C08-ACB9-805FB40F4CE0}"/>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816" name="Text Box 139">
          <a:extLst>
            <a:ext uri="{FF2B5EF4-FFF2-40B4-BE49-F238E27FC236}">
              <a16:creationId xmlns:a16="http://schemas.microsoft.com/office/drawing/2014/main" id="{7386FE65-FD26-4A09-9846-889AB4BC4572}"/>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5"/>
    <xdr:sp macro="" textlink="">
      <xdr:nvSpPr>
        <xdr:cNvPr id="10817" name="Text Box 140">
          <a:extLst>
            <a:ext uri="{FF2B5EF4-FFF2-40B4-BE49-F238E27FC236}">
              <a16:creationId xmlns:a16="http://schemas.microsoft.com/office/drawing/2014/main" id="{C2989D90-F522-4C87-B59F-231ABEFBCCAC}"/>
            </a:ext>
          </a:extLst>
        </xdr:cNvPr>
        <xdr:cNvSpPr txBox="1">
          <a:spLocks noChangeArrowheads="1"/>
        </xdr:cNvSpPr>
      </xdr:nvSpPr>
      <xdr:spPr bwMode="auto">
        <a:xfrm>
          <a:off x="1076325" y="8448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818" name="Text Box 141">
          <a:extLst>
            <a:ext uri="{FF2B5EF4-FFF2-40B4-BE49-F238E27FC236}">
              <a16:creationId xmlns:a16="http://schemas.microsoft.com/office/drawing/2014/main" id="{8246CC6E-9614-47EE-91F9-4CCBD7808FE8}"/>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819" name="Text Box 142">
          <a:extLst>
            <a:ext uri="{FF2B5EF4-FFF2-40B4-BE49-F238E27FC236}">
              <a16:creationId xmlns:a16="http://schemas.microsoft.com/office/drawing/2014/main" id="{D49A47D4-4B6A-4CEB-A3D7-5C57966007BA}"/>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3"/>
    <xdr:sp macro="" textlink="">
      <xdr:nvSpPr>
        <xdr:cNvPr id="10820" name="Text Box 143">
          <a:extLst>
            <a:ext uri="{FF2B5EF4-FFF2-40B4-BE49-F238E27FC236}">
              <a16:creationId xmlns:a16="http://schemas.microsoft.com/office/drawing/2014/main" id="{8A72AA43-A4F0-445C-8299-F2106A040E72}"/>
            </a:ext>
          </a:extLst>
        </xdr:cNvPr>
        <xdr:cNvSpPr txBox="1">
          <a:spLocks noChangeArrowheads="1"/>
        </xdr:cNvSpPr>
      </xdr:nvSpPr>
      <xdr:spPr bwMode="auto">
        <a:xfrm>
          <a:off x="1076325" y="844867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821" name="Text Box 144">
          <a:extLst>
            <a:ext uri="{FF2B5EF4-FFF2-40B4-BE49-F238E27FC236}">
              <a16:creationId xmlns:a16="http://schemas.microsoft.com/office/drawing/2014/main" id="{460ACD6A-484C-4F7A-BFBA-0069337F1AB5}"/>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822" name="Text Box 145">
          <a:extLst>
            <a:ext uri="{FF2B5EF4-FFF2-40B4-BE49-F238E27FC236}">
              <a16:creationId xmlns:a16="http://schemas.microsoft.com/office/drawing/2014/main" id="{2830A161-D314-4806-BD20-F4DB758121D8}"/>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5"/>
    <xdr:sp macro="" textlink="">
      <xdr:nvSpPr>
        <xdr:cNvPr id="10823" name="Text Box 146">
          <a:extLst>
            <a:ext uri="{FF2B5EF4-FFF2-40B4-BE49-F238E27FC236}">
              <a16:creationId xmlns:a16="http://schemas.microsoft.com/office/drawing/2014/main" id="{9B039400-23EC-4E67-A8FA-5EB731082551}"/>
            </a:ext>
          </a:extLst>
        </xdr:cNvPr>
        <xdr:cNvSpPr txBox="1">
          <a:spLocks noChangeArrowheads="1"/>
        </xdr:cNvSpPr>
      </xdr:nvSpPr>
      <xdr:spPr bwMode="auto">
        <a:xfrm>
          <a:off x="1076325" y="8448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4"/>
    <xdr:sp macro="" textlink="">
      <xdr:nvSpPr>
        <xdr:cNvPr id="10824" name="Text Box 147">
          <a:extLst>
            <a:ext uri="{FF2B5EF4-FFF2-40B4-BE49-F238E27FC236}">
              <a16:creationId xmlns:a16="http://schemas.microsoft.com/office/drawing/2014/main" id="{BA113CAC-1D34-4DFA-AFFA-BA158EFE7882}"/>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825" name="Text Box 148">
          <a:extLst>
            <a:ext uri="{FF2B5EF4-FFF2-40B4-BE49-F238E27FC236}">
              <a16:creationId xmlns:a16="http://schemas.microsoft.com/office/drawing/2014/main" id="{FCE6E802-9C96-4731-B29D-03E2A3032761}"/>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826" name="Text Box 149">
          <a:extLst>
            <a:ext uri="{FF2B5EF4-FFF2-40B4-BE49-F238E27FC236}">
              <a16:creationId xmlns:a16="http://schemas.microsoft.com/office/drawing/2014/main" id="{CB5B2DDE-DFEA-4586-ADAA-62C89BD44596}"/>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6"/>
    <xdr:sp macro="" textlink="">
      <xdr:nvSpPr>
        <xdr:cNvPr id="10827" name="Text Box 150">
          <a:extLst>
            <a:ext uri="{FF2B5EF4-FFF2-40B4-BE49-F238E27FC236}">
              <a16:creationId xmlns:a16="http://schemas.microsoft.com/office/drawing/2014/main" id="{AFDEE04C-41FC-4BD0-AAA0-FC06281FD04F}"/>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828" name="Text Box 151">
          <a:extLst>
            <a:ext uri="{FF2B5EF4-FFF2-40B4-BE49-F238E27FC236}">
              <a16:creationId xmlns:a16="http://schemas.microsoft.com/office/drawing/2014/main" id="{88EB4605-49C0-4548-800F-124794BE4DC7}"/>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829" name="Text Box 152">
          <a:extLst>
            <a:ext uri="{FF2B5EF4-FFF2-40B4-BE49-F238E27FC236}">
              <a16:creationId xmlns:a16="http://schemas.microsoft.com/office/drawing/2014/main" id="{8705DC98-EC40-4044-9768-115F7CC5101F}"/>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4"/>
    <xdr:sp macro="" textlink="">
      <xdr:nvSpPr>
        <xdr:cNvPr id="10830" name="Text Box 153">
          <a:extLst>
            <a:ext uri="{FF2B5EF4-FFF2-40B4-BE49-F238E27FC236}">
              <a16:creationId xmlns:a16="http://schemas.microsoft.com/office/drawing/2014/main" id="{1E88AE95-68CD-4DD5-B4A8-462BF8C9DF8B}"/>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831" name="Text Box 154">
          <a:extLst>
            <a:ext uri="{FF2B5EF4-FFF2-40B4-BE49-F238E27FC236}">
              <a16:creationId xmlns:a16="http://schemas.microsoft.com/office/drawing/2014/main" id="{B70DC059-53D0-4ACC-B581-06F503ADC696}"/>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832" name="Text Box 155">
          <a:extLst>
            <a:ext uri="{FF2B5EF4-FFF2-40B4-BE49-F238E27FC236}">
              <a16:creationId xmlns:a16="http://schemas.microsoft.com/office/drawing/2014/main" id="{BF7A41D5-962F-4559-9491-534EFFF79562}"/>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6"/>
    <xdr:sp macro="" textlink="">
      <xdr:nvSpPr>
        <xdr:cNvPr id="10833" name="Text Box 156">
          <a:extLst>
            <a:ext uri="{FF2B5EF4-FFF2-40B4-BE49-F238E27FC236}">
              <a16:creationId xmlns:a16="http://schemas.microsoft.com/office/drawing/2014/main" id="{178FA7ED-F9A2-4CBD-876D-CC0E2704383C}"/>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834" name="Text Box 157">
          <a:extLst>
            <a:ext uri="{FF2B5EF4-FFF2-40B4-BE49-F238E27FC236}">
              <a16:creationId xmlns:a16="http://schemas.microsoft.com/office/drawing/2014/main" id="{DA3BC2CF-3A2F-4AF0-9891-B83C70179A93}"/>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835" name="Text Box 158">
          <a:extLst>
            <a:ext uri="{FF2B5EF4-FFF2-40B4-BE49-F238E27FC236}">
              <a16:creationId xmlns:a16="http://schemas.microsoft.com/office/drawing/2014/main" id="{C3A8D605-261E-43DE-A021-6DC47A6A645E}"/>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4"/>
    <xdr:sp macro="" textlink="">
      <xdr:nvSpPr>
        <xdr:cNvPr id="10836" name="Text Box 159">
          <a:extLst>
            <a:ext uri="{FF2B5EF4-FFF2-40B4-BE49-F238E27FC236}">
              <a16:creationId xmlns:a16="http://schemas.microsoft.com/office/drawing/2014/main" id="{19F5514C-F580-4D20-AE12-5F17472DD817}"/>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837" name="Text Box 160">
          <a:extLst>
            <a:ext uri="{FF2B5EF4-FFF2-40B4-BE49-F238E27FC236}">
              <a16:creationId xmlns:a16="http://schemas.microsoft.com/office/drawing/2014/main" id="{0960CA62-5514-4FC8-9BBC-E8EA846D55E1}"/>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838" name="Text Box 161">
          <a:extLst>
            <a:ext uri="{FF2B5EF4-FFF2-40B4-BE49-F238E27FC236}">
              <a16:creationId xmlns:a16="http://schemas.microsoft.com/office/drawing/2014/main" id="{62A0A936-C58C-4A03-B23A-C9569A751CDF}"/>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6"/>
    <xdr:sp macro="" textlink="">
      <xdr:nvSpPr>
        <xdr:cNvPr id="10839" name="Text Box 162">
          <a:extLst>
            <a:ext uri="{FF2B5EF4-FFF2-40B4-BE49-F238E27FC236}">
              <a16:creationId xmlns:a16="http://schemas.microsoft.com/office/drawing/2014/main" id="{FFCE86A3-70F0-46A7-89FB-BB83C2474A87}"/>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5"/>
    <xdr:sp macro="" textlink="">
      <xdr:nvSpPr>
        <xdr:cNvPr id="10840" name="Text Box 163">
          <a:extLst>
            <a:ext uri="{FF2B5EF4-FFF2-40B4-BE49-F238E27FC236}">
              <a16:creationId xmlns:a16="http://schemas.microsoft.com/office/drawing/2014/main" id="{0BFBE564-17BC-4BDA-B9E8-9B9053BBC738}"/>
            </a:ext>
          </a:extLst>
        </xdr:cNvPr>
        <xdr:cNvSpPr txBox="1">
          <a:spLocks noChangeArrowheads="1"/>
        </xdr:cNvSpPr>
      </xdr:nvSpPr>
      <xdr:spPr bwMode="auto">
        <a:xfrm>
          <a:off x="1076325" y="8448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841" name="Text Box 164">
          <a:extLst>
            <a:ext uri="{FF2B5EF4-FFF2-40B4-BE49-F238E27FC236}">
              <a16:creationId xmlns:a16="http://schemas.microsoft.com/office/drawing/2014/main" id="{694D3A91-694B-414B-8C39-385349662103}"/>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842" name="Text Box 165">
          <a:extLst>
            <a:ext uri="{FF2B5EF4-FFF2-40B4-BE49-F238E27FC236}">
              <a16:creationId xmlns:a16="http://schemas.microsoft.com/office/drawing/2014/main" id="{C341DEE2-B870-443C-BF4A-F8F5208E2098}"/>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6"/>
    <xdr:sp macro="" textlink="">
      <xdr:nvSpPr>
        <xdr:cNvPr id="10843" name="Text Box 166">
          <a:extLst>
            <a:ext uri="{FF2B5EF4-FFF2-40B4-BE49-F238E27FC236}">
              <a16:creationId xmlns:a16="http://schemas.microsoft.com/office/drawing/2014/main" id="{BE7FDF29-DC4C-476D-B296-31FF7BC00187}"/>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844" name="Text Box 167">
          <a:extLst>
            <a:ext uri="{FF2B5EF4-FFF2-40B4-BE49-F238E27FC236}">
              <a16:creationId xmlns:a16="http://schemas.microsoft.com/office/drawing/2014/main" id="{A144E074-3170-4E01-80DE-5CFA7274EF86}"/>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845" name="Text Box 168">
          <a:extLst>
            <a:ext uri="{FF2B5EF4-FFF2-40B4-BE49-F238E27FC236}">
              <a16:creationId xmlns:a16="http://schemas.microsoft.com/office/drawing/2014/main" id="{15B2E0E6-3980-46C0-808A-FD931E3A5C64}"/>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5"/>
    <xdr:sp macro="" textlink="">
      <xdr:nvSpPr>
        <xdr:cNvPr id="10846" name="Text Box 169">
          <a:extLst>
            <a:ext uri="{FF2B5EF4-FFF2-40B4-BE49-F238E27FC236}">
              <a16:creationId xmlns:a16="http://schemas.microsoft.com/office/drawing/2014/main" id="{BE9580EF-71DC-49A4-97A8-84267E9C1ECF}"/>
            </a:ext>
          </a:extLst>
        </xdr:cNvPr>
        <xdr:cNvSpPr txBox="1">
          <a:spLocks noChangeArrowheads="1"/>
        </xdr:cNvSpPr>
      </xdr:nvSpPr>
      <xdr:spPr bwMode="auto">
        <a:xfrm>
          <a:off x="1076325" y="8448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847" name="Text Box 170">
          <a:extLst>
            <a:ext uri="{FF2B5EF4-FFF2-40B4-BE49-F238E27FC236}">
              <a16:creationId xmlns:a16="http://schemas.microsoft.com/office/drawing/2014/main" id="{E516B73B-31CF-4661-9F41-1692A7DFCCE2}"/>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848" name="Text Box 171">
          <a:extLst>
            <a:ext uri="{FF2B5EF4-FFF2-40B4-BE49-F238E27FC236}">
              <a16:creationId xmlns:a16="http://schemas.microsoft.com/office/drawing/2014/main" id="{FB25A844-2DF9-4AF9-9F40-E5F8F31BC1BB}"/>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6"/>
    <xdr:sp macro="" textlink="">
      <xdr:nvSpPr>
        <xdr:cNvPr id="10849" name="Text Box 172">
          <a:extLst>
            <a:ext uri="{FF2B5EF4-FFF2-40B4-BE49-F238E27FC236}">
              <a16:creationId xmlns:a16="http://schemas.microsoft.com/office/drawing/2014/main" id="{7B9476D3-F011-4800-A512-2C705B492163}"/>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850" name="Text Box 173">
          <a:extLst>
            <a:ext uri="{FF2B5EF4-FFF2-40B4-BE49-F238E27FC236}">
              <a16:creationId xmlns:a16="http://schemas.microsoft.com/office/drawing/2014/main" id="{D78753BA-B409-4397-8322-7C00A6E367AA}"/>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851" name="Text Box 174">
          <a:extLst>
            <a:ext uri="{FF2B5EF4-FFF2-40B4-BE49-F238E27FC236}">
              <a16:creationId xmlns:a16="http://schemas.microsoft.com/office/drawing/2014/main" id="{0796C9B2-A28F-4FFA-9856-78EFE815B225}"/>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5"/>
    <xdr:sp macro="" textlink="">
      <xdr:nvSpPr>
        <xdr:cNvPr id="10852" name="Text Box 175">
          <a:extLst>
            <a:ext uri="{FF2B5EF4-FFF2-40B4-BE49-F238E27FC236}">
              <a16:creationId xmlns:a16="http://schemas.microsoft.com/office/drawing/2014/main" id="{D56E9D9E-6262-441B-9E0E-EBD9917F7D20}"/>
            </a:ext>
          </a:extLst>
        </xdr:cNvPr>
        <xdr:cNvSpPr txBox="1">
          <a:spLocks noChangeArrowheads="1"/>
        </xdr:cNvSpPr>
      </xdr:nvSpPr>
      <xdr:spPr bwMode="auto">
        <a:xfrm>
          <a:off x="1076325" y="8448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853" name="Text Box 176">
          <a:extLst>
            <a:ext uri="{FF2B5EF4-FFF2-40B4-BE49-F238E27FC236}">
              <a16:creationId xmlns:a16="http://schemas.microsoft.com/office/drawing/2014/main" id="{4BA41624-7A10-4FD6-BBDA-B07FDE1AFC65}"/>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854" name="Text Box 177">
          <a:extLst>
            <a:ext uri="{FF2B5EF4-FFF2-40B4-BE49-F238E27FC236}">
              <a16:creationId xmlns:a16="http://schemas.microsoft.com/office/drawing/2014/main" id="{FD015FE1-5D93-4756-BCEC-B8F7717185DF}"/>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6"/>
    <xdr:sp macro="" textlink="">
      <xdr:nvSpPr>
        <xdr:cNvPr id="10855" name="Text Box 178">
          <a:extLst>
            <a:ext uri="{FF2B5EF4-FFF2-40B4-BE49-F238E27FC236}">
              <a16:creationId xmlns:a16="http://schemas.microsoft.com/office/drawing/2014/main" id="{B335637C-5732-4E4C-B76C-352FE75F924F}"/>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856" name="Text Box 179">
          <a:extLst>
            <a:ext uri="{FF2B5EF4-FFF2-40B4-BE49-F238E27FC236}">
              <a16:creationId xmlns:a16="http://schemas.microsoft.com/office/drawing/2014/main" id="{0329D580-8CDA-430A-90D4-38A6A1098747}"/>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857" name="Text Box 180">
          <a:extLst>
            <a:ext uri="{FF2B5EF4-FFF2-40B4-BE49-F238E27FC236}">
              <a16:creationId xmlns:a16="http://schemas.microsoft.com/office/drawing/2014/main" id="{B0969ED0-1441-46EA-A8DF-C5AF794CE7FB}"/>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10858" name="Text Box 181">
          <a:extLst>
            <a:ext uri="{FF2B5EF4-FFF2-40B4-BE49-F238E27FC236}">
              <a16:creationId xmlns:a16="http://schemas.microsoft.com/office/drawing/2014/main" id="{5A063400-906F-447D-BC09-DBA2D0016098}"/>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10859" name="Text Box 182">
          <a:extLst>
            <a:ext uri="{FF2B5EF4-FFF2-40B4-BE49-F238E27FC236}">
              <a16:creationId xmlns:a16="http://schemas.microsoft.com/office/drawing/2014/main" id="{B849CB38-D862-4A4E-842E-2423D7A69E13}"/>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10860" name="Text Box 183">
          <a:extLst>
            <a:ext uri="{FF2B5EF4-FFF2-40B4-BE49-F238E27FC236}">
              <a16:creationId xmlns:a16="http://schemas.microsoft.com/office/drawing/2014/main" id="{30F833B5-2057-47A7-8F15-42E66238000F}"/>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10861" name="Text Box 184">
          <a:extLst>
            <a:ext uri="{FF2B5EF4-FFF2-40B4-BE49-F238E27FC236}">
              <a16:creationId xmlns:a16="http://schemas.microsoft.com/office/drawing/2014/main" id="{CD09DBCC-373B-4DF6-A28E-F07145ADA4AD}"/>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10862" name="Text Box 185">
          <a:extLst>
            <a:ext uri="{FF2B5EF4-FFF2-40B4-BE49-F238E27FC236}">
              <a16:creationId xmlns:a16="http://schemas.microsoft.com/office/drawing/2014/main" id="{A68B5D90-9F01-480B-885D-3B2AFE263137}"/>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10863" name="Text Box 186">
          <a:extLst>
            <a:ext uri="{FF2B5EF4-FFF2-40B4-BE49-F238E27FC236}">
              <a16:creationId xmlns:a16="http://schemas.microsoft.com/office/drawing/2014/main" id="{A4F2E1BC-F73C-4821-8347-E0A9AABA9979}"/>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10864" name="Text Box 187">
          <a:extLst>
            <a:ext uri="{FF2B5EF4-FFF2-40B4-BE49-F238E27FC236}">
              <a16:creationId xmlns:a16="http://schemas.microsoft.com/office/drawing/2014/main" id="{0ECD2784-6C8B-40EC-8CE3-AD6BA902880B}"/>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10865" name="Text Box 188">
          <a:extLst>
            <a:ext uri="{FF2B5EF4-FFF2-40B4-BE49-F238E27FC236}">
              <a16:creationId xmlns:a16="http://schemas.microsoft.com/office/drawing/2014/main" id="{7DBEE9A3-F08C-4181-9326-A3E409A3A6E5}"/>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10866" name="Text Box 189">
          <a:extLst>
            <a:ext uri="{FF2B5EF4-FFF2-40B4-BE49-F238E27FC236}">
              <a16:creationId xmlns:a16="http://schemas.microsoft.com/office/drawing/2014/main" id="{EAD9F5FC-5881-4371-A65B-278FEA7A9C0A}"/>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10867" name="Text Box 190">
          <a:extLst>
            <a:ext uri="{FF2B5EF4-FFF2-40B4-BE49-F238E27FC236}">
              <a16:creationId xmlns:a16="http://schemas.microsoft.com/office/drawing/2014/main" id="{FC5F9B32-C50E-40D8-9EF2-F35C98EDB76C}"/>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10868" name="Text Box 191">
          <a:extLst>
            <a:ext uri="{FF2B5EF4-FFF2-40B4-BE49-F238E27FC236}">
              <a16:creationId xmlns:a16="http://schemas.microsoft.com/office/drawing/2014/main" id="{2D806126-33DA-45EA-9343-BA08E0F2F753}"/>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10869" name="Text Box 192">
          <a:extLst>
            <a:ext uri="{FF2B5EF4-FFF2-40B4-BE49-F238E27FC236}">
              <a16:creationId xmlns:a16="http://schemas.microsoft.com/office/drawing/2014/main" id="{0F77F9CE-737E-42D2-A79A-95082FC03ABF}"/>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10870" name="Text Box 193">
          <a:extLst>
            <a:ext uri="{FF2B5EF4-FFF2-40B4-BE49-F238E27FC236}">
              <a16:creationId xmlns:a16="http://schemas.microsoft.com/office/drawing/2014/main" id="{556B9EBF-61EF-4E24-8022-F1FD629D03A9}"/>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10871" name="Text Box 194">
          <a:extLst>
            <a:ext uri="{FF2B5EF4-FFF2-40B4-BE49-F238E27FC236}">
              <a16:creationId xmlns:a16="http://schemas.microsoft.com/office/drawing/2014/main" id="{D7B0B52B-3621-4181-ADA0-0AFA0FC1E085}"/>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10872" name="Text Box 195">
          <a:extLst>
            <a:ext uri="{FF2B5EF4-FFF2-40B4-BE49-F238E27FC236}">
              <a16:creationId xmlns:a16="http://schemas.microsoft.com/office/drawing/2014/main" id="{CA6DF90D-E323-4679-BB76-0A302C3A6F6F}"/>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10873" name="Text Box 196">
          <a:extLst>
            <a:ext uri="{FF2B5EF4-FFF2-40B4-BE49-F238E27FC236}">
              <a16:creationId xmlns:a16="http://schemas.microsoft.com/office/drawing/2014/main" id="{BD0597CC-090A-433A-99BD-EBE6D14A2567}"/>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10874" name="Text Box 197">
          <a:extLst>
            <a:ext uri="{FF2B5EF4-FFF2-40B4-BE49-F238E27FC236}">
              <a16:creationId xmlns:a16="http://schemas.microsoft.com/office/drawing/2014/main" id="{3AC877C2-8A19-4420-9C19-664415CDB86F}"/>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10875" name="Text Box 198">
          <a:extLst>
            <a:ext uri="{FF2B5EF4-FFF2-40B4-BE49-F238E27FC236}">
              <a16:creationId xmlns:a16="http://schemas.microsoft.com/office/drawing/2014/main" id="{87FAC2D4-9F50-4F1B-9D90-9B304A08D75F}"/>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10876" name="Text Box 199">
          <a:extLst>
            <a:ext uri="{FF2B5EF4-FFF2-40B4-BE49-F238E27FC236}">
              <a16:creationId xmlns:a16="http://schemas.microsoft.com/office/drawing/2014/main" id="{9FF406C5-EE9F-4381-AC2A-841B48D2194C}"/>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10877" name="Text Box 200">
          <a:extLst>
            <a:ext uri="{FF2B5EF4-FFF2-40B4-BE49-F238E27FC236}">
              <a16:creationId xmlns:a16="http://schemas.microsoft.com/office/drawing/2014/main" id="{E201415D-03A1-4BB1-A428-A991402093B1}"/>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10878" name="Text Box 201">
          <a:extLst>
            <a:ext uri="{FF2B5EF4-FFF2-40B4-BE49-F238E27FC236}">
              <a16:creationId xmlns:a16="http://schemas.microsoft.com/office/drawing/2014/main" id="{24B8DA2E-5790-4CEA-8304-BC877A7F768D}"/>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10879" name="Text Box 202">
          <a:extLst>
            <a:ext uri="{FF2B5EF4-FFF2-40B4-BE49-F238E27FC236}">
              <a16:creationId xmlns:a16="http://schemas.microsoft.com/office/drawing/2014/main" id="{EDE24A94-6F0E-4866-A460-605F3CAF7B1D}"/>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10880" name="Text Box 203">
          <a:extLst>
            <a:ext uri="{FF2B5EF4-FFF2-40B4-BE49-F238E27FC236}">
              <a16:creationId xmlns:a16="http://schemas.microsoft.com/office/drawing/2014/main" id="{74EB9506-0359-497C-8C4E-1C97037931F8}"/>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10881" name="Text Box 204">
          <a:extLst>
            <a:ext uri="{FF2B5EF4-FFF2-40B4-BE49-F238E27FC236}">
              <a16:creationId xmlns:a16="http://schemas.microsoft.com/office/drawing/2014/main" id="{879DAC79-B2E9-4C3C-B571-D308A8E05FB5}"/>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10882" name="Text Box 205">
          <a:extLst>
            <a:ext uri="{FF2B5EF4-FFF2-40B4-BE49-F238E27FC236}">
              <a16:creationId xmlns:a16="http://schemas.microsoft.com/office/drawing/2014/main" id="{51CC5D19-8456-4AB7-9B5D-9C6B82ED85D6}"/>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10883" name="Text Box 206">
          <a:extLst>
            <a:ext uri="{FF2B5EF4-FFF2-40B4-BE49-F238E27FC236}">
              <a16:creationId xmlns:a16="http://schemas.microsoft.com/office/drawing/2014/main" id="{B523A535-AF2C-424E-A17A-36A655608112}"/>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10884" name="Text Box 207">
          <a:extLst>
            <a:ext uri="{FF2B5EF4-FFF2-40B4-BE49-F238E27FC236}">
              <a16:creationId xmlns:a16="http://schemas.microsoft.com/office/drawing/2014/main" id="{A95FF75A-B071-43BD-A5A8-871E53A72CE0}"/>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3"/>
    <xdr:sp macro="" textlink="">
      <xdr:nvSpPr>
        <xdr:cNvPr id="10885" name="Text Box 208">
          <a:extLst>
            <a:ext uri="{FF2B5EF4-FFF2-40B4-BE49-F238E27FC236}">
              <a16:creationId xmlns:a16="http://schemas.microsoft.com/office/drawing/2014/main" id="{43CB86F4-FCAD-487F-9071-98C2233C38CD}"/>
            </a:ext>
          </a:extLst>
        </xdr:cNvPr>
        <xdr:cNvSpPr txBox="1">
          <a:spLocks noChangeArrowheads="1"/>
        </xdr:cNvSpPr>
      </xdr:nvSpPr>
      <xdr:spPr bwMode="auto">
        <a:xfrm>
          <a:off x="1076325" y="844867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5"/>
    <xdr:sp macro="" textlink="">
      <xdr:nvSpPr>
        <xdr:cNvPr id="10886" name="Text Box 209">
          <a:extLst>
            <a:ext uri="{FF2B5EF4-FFF2-40B4-BE49-F238E27FC236}">
              <a16:creationId xmlns:a16="http://schemas.microsoft.com/office/drawing/2014/main" id="{3EE922CC-5338-4A42-9D7E-F5FC08A37C98}"/>
            </a:ext>
          </a:extLst>
        </xdr:cNvPr>
        <xdr:cNvSpPr txBox="1">
          <a:spLocks noChangeArrowheads="1"/>
        </xdr:cNvSpPr>
      </xdr:nvSpPr>
      <xdr:spPr bwMode="auto">
        <a:xfrm>
          <a:off x="1076325" y="8448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887" name="Text Box 210">
          <a:extLst>
            <a:ext uri="{FF2B5EF4-FFF2-40B4-BE49-F238E27FC236}">
              <a16:creationId xmlns:a16="http://schemas.microsoft.com/office/drawing/2014/main" id="{1472B6D7-0A0D-4440-94D2-3980F48DC522}"/>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888" name="Text Box 211">
          <a:extLst>
            <a:ext uri="{FF2B5EF4-FFF2-40B4-BE49-F238E27FC236}">
              <a16:creationId xmlns:a16="http://schemas.microsoft.com/office/drawing/2014/main" id="{DA9AC09A-BFFA-4E82-ABB0-0BD1BEF9F047}"/>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5"/>
    <xdr:sp macro="" textlink="">
      <xdr:nvSpPr>
        <xdr:cNvPr id="10889" name="Text Box 212">
          <a:extLst>
            <a:ext uri="{FF2B5EF4-FFF2-40B4-BE49-F238E27FC236}">
              <a16:creationId xmlns:a16="http://schemas.microsoft.com/office/drawing/2014/main" id="{588E751E-6437-408C-A4CE-6AF1CA0DFF60}"/>
            </a:ext>
          </a:extLst>
        </xdr:cNvPr>
        <xdr:cNvSpPr txBox="1">
          <a:spLocks noChangeArrowheads="1"/>
        </xdr:cNvSpPr>
      </xdr:nvSpPr>
      <xdr:spPr bwMode="auto">
        <a:xfrm>
          <a:off x="1076325" y="8448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890" name="Text Box 213">
          <a:extLst>
            <a:ext uri="{FF2B5EF4-FFF2-40B4-BE49-F238E27FC236}">
              <a16:creationId xmlns:a16="http://schemas.microsoft.com/office/drawing/2014/main" id="{F16B621E-DA9D-43BA-A3AA-55430E798817}"/>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891" name="Text Box 214">
          <a:extLst>
            <a:ext uri="{FF2B5EF4-FFF2-40B4-BE49-F238E27FC236}">
              <a16:creationId xmlns:a16="http://schemas.microsoft.com/office/drawing/2014/main" id="{01D44F75-6A48-45CD-89FA-6B8A00FB6578}"/>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5"/>
    <xdr:sp macro="" textlink="">
      <xdr:nvSpPr>
        <xdr:cNvPr id="10892" name="Text Box 215">
          <a:extLst>
            <a:ext uri="{FF2B5EF4-FFF2-40B4-BE49-F238E27FC236}">
              <a16:creationId xmlns:a16="http://schemas.microsoft.com/office/drawing/2014/main" id="{F17FAD80-CE6B-4654-B432-885F0C384ADE}"/>
            </a:ext>
          </a:extLst>
        </xdr:cNvPr>
        <xdr:cNvSpPr txBox="1">
          <a:spLocks noChangeArrowheads="1"/>
        </xdr:cNvSpPr>
      </xdr:nvSpPr>
      <xdr:spPr bwMode="auto">
        <a:xfrm>
          <a:off x="1076325" y="8448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893" name="Text Box 216">
          <a:extLst>
            <a:ext uri="{FF2B5EF4-FFF2-40B4-BE49-F238E27FC236}">
              <a16:creationId xmlns:a16="http://schemas.microsoft.com/office/drawing/2014/main" id="{40ED9777-FCAA-4F02-A0D9-E62E7A8C87EC}"/>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894" name="Text Box 217">
          <a:extLst>
            <a:ext uri="{FF2B5EF4-FFF2-40B4-BE49-F238E27FC236}">
              <a16:creationId xmlns:a16="http://schemas.microsoft.com/office/drawing/2014/main" id="{BE7DABCD-3F74-4540-8B48-D2B09A52F186}"/>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5"/>
    <xdr:sp macro="" textlink="">
      <xdr:nvSpPr>
        <xdr:cNvPr id="10895" name="Text Box 218">
          <a:extLst>
            <a:ext uri="{FF2B5EF4-FFF2-40B4-BE49-F238E27FC236}">
              <a16:creationId xmlns:a16="http://schemas.microsoft.com/office/drawing/2014/main" id="{89D59187-1C4E-433E-A8FD-906045DDA3CF}"/>
            </a:ext>
          </a:extLst>
        </xdr:cNvPr>
        <xdr:cNvSpPr txBox="1">
          <a:spLocks noChangeArrowheads="1"/>
        </xdr:cNvSpPr>
      </xdr:nvSpPr>
      <xdr:spPr bwMode="auto">
        <a:xfrm>
          <a:off x="1076325" y="8448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896" name="Text Box 219">
          <a:extLst>
            <a:ext uri="{FF2B5EF4-FFF2-40B4-BE49-F238E27FC236}">
              <a16:creationId xmlns:a16="http://schemas.microsoft.com/office/drawing/2014/main" id="{2F673ADA-B5D2-4BCA-A37A-DA5BF564987B}"/>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897" name="Text Box 220">
          <a:extLst>
            <a:ext uri="{FF2B5EF4-FFF2-40B4-BE49-F238E27FC236}">
              <a16:creationId xmlns:a16="http://schemas.microsoft.com/office/drawing/2014/main" id="{A20EC1B0-66A2-4600-863C-4445A83EFA75}"/>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4"/>
    <xdr:sp macro="" textlink="">
      <xdr:nvSpPr>
        <xdr:cNvPr id="10898" name="Text Box 221">
          <a:extLst>
            <a:ext uri="{FF2B5EF4-FFF2-40B4-BE49-F238E27FC236}">
              <a16:creationId xmlns:a16="http://schemas.microsoft.com/office/drawing/2014/main" id="{8717AACE-852B-4D4F-9DEC-F51E202359EB}"/>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899" name="Text Box 222">
          <a:extLst>
            <a:ext uri="{FF2B5EF4-FFF2-40B4-BE49-F238E27FC236}">
              <a16:creationId xmlns:a16="http://schemas.microsoft.com/office/drawing/2014/main" id="{A699EC86-7E8D-40A1-974C-B18A9EA931D2}"/>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900" name="Text Box 223">
          <a:extLst>
            <a:ext uri="{FF2B5EF4-FFF2-40B4-BE49-F238E27FC236}">
              <a16:creationId xmlns:a16="http://schemas.microsoft.com/office/drawing/2014/main" id="{DA46FD0A-53E8-427D-9D03-26DC11A42680}"/>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4"/>
    <xdr:sp macro="" textlink="">
      <xdr:nvSpPr>
        <xdr:cNvPr id="10901" name="Text Box 224">
          <a:extLst>
            <a:ext uri="{FF2B5EF4-FFF2-40B4-BE49-F238E27FC236}">
              <a16:creationId xmlns:a16="http://schemas.microsoft.com/office/drawing/2014/main" id="{0E271F34-4463-49BA-926D-BEA400590A07}"/>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902" name="Text Box 225">
          <a:extLst>
            <a:ext uri="{FF2B5EF4-FFF2-40B4-BE49-F238E27FC236}">
              <a16:creationId xmlns:a16="http://schemas.microsoft.com/office/drawing/2014/main" id="{E307EA16-7A68-4A7E-9125-0BAB413CB111}"/>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903" name="Text Box 226">
          <a:extLst>
            <a:ext uri="{FF2B5EF4-FFF2-40B4-BE49-F238E27FC236}">
              <a16:creationId xmlns:a16="http://schemas.microsoft.com/office/drawing/2014/main" id="{3675287F-8F0A-4E40-B72A-1E5E67381D83}"/>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4"/>
    <xdr:sp macro="" textlink="">
      <xdr:nvSpPr>
        <xdr:cNvPr id="10904" name="Text Box 227">
          <a:extLst>
            <a:ext uri="{FF2B5EF4-FFF2-40B4-BE49-F238E27FC236}">
              <a16:creationId xmlns:a16="http://schemas.microsoft.com/office/drawing/2014/main" id="{5184D309-9EC8-4E3D-B2EA-72B8DAE43E46}"/>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4"/>
    <xdr:sp macro="" textlink="">
      <xdr:nvSpPr>
        <xdr:cNvPr id="10905" name="Text Box 228">
          <a:extLst>
            <a:ext uri="{FF2B5EF4-FFF2-40B4-BE49-F238E27FC236}">
              <a16:creationId xmlns:a16="http://schemas.microsoft.com/office/drawing/2014/main" id="{A4119B36-36C4-41AC-BE0C-373AD2EB20DD}"/>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906" name="Text Box 229">
          <a:extLst>
            <a:ext uri="{FF2B5EF4-FFF2-40B4-BE49-F238E27FC236}">
              <a16:creationId xmlns:a16="http://schemas.microsoft.com/office/drawing/2014/main" id="{4BAEB72B-2D33-4E96-B01D-B389FB279501}"/>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907" name="Text Box 230">
          <a:extLst>
            <a:ext uri="{FF2B5EF4-FFF2-40B4-BE49-F238E27FC236}">
              <a16:creationId xmlns:a16="http://schemas.microsoft.com/office/drawing/2014/main" id="{D86F75E1-0645-468A-93C9-71364285E692}"/>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4"/>
    <xdr:sp macro="" textlink="">
      <xdr:nvSpPr>
        <xdr:cNvPr id="10908" name="Text Box 231">
          <a:extLst>
            <a:ext uri="{FF2B5EF4-FFF2-40B4-BE49-F238E27FC236}">
              <a16:creationId xmlns:a16="http://schemas.microsoft.com/office/drawing/2014/main" id="{5570BDEE-0027-4067-AA9E-89CECCC184F8}"/>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909" name="Text Box 232">
          <a:extLst>
            <a:ext uri="{FF2B5EF4-FFF2-40B4-BE49-F238E27FC236}">
              <a16:creationId xmlns:a16="http://schemas.microsoft.com/office/drawing/2014/main" id="{6F0FAD8A-2B9C-4349-A515-4287B33C76AC}"/>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910" name="Text Box 233">
          <a:extLst>
            <a:ext uri="{FF2B5EF4-FFF2-40B4-BE49-F238E27FC236}">
              <a16:creationId xmlns:a16="http://schemas.microsoft.com/office/drawing/2014/main" id="{F3CE0DB4-B245-4243-A966-55941059A05B}"/>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4"/>
    <xdr:sp macro="" textlink="">
      <xdr:nvSpPr>
        <xdr:cNvPr id="10911" name="Text Box 234">
          <a:extLst>
            <a:ext uri="{FF2B5EF4-FFF2-40B4-BE49-F238E27FC236}">
              <a16:creationId xmlns:a16="http://schemas.microsoft.com/office/drawing/2014/main" id="{523177B4-620D-4F39-9C1A-A548A510EBB4}"/>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912" name="Text Box 235">
          <a:extLst>
            <a:ext uri="{FF2B5EF4-FFF2-40B4-BE49-F238E27FC236}">
              <a16:creationId xmlns:a16="http://schemas.microsoft.com/office/drawing/2014/main" id="{810A005C-E16C-4667-AA2F-FEF2FB7DE4AD}"/>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913" name="Text Box 236">
          <a:extLst>
            <a:ext uri="{FF2B5EF4-FFF2-40B4-BE49-F238E27FC236}">
              <a16:creationId xmlns:a16="http://schemas.microsoft.com/office/drawing/2014/main" id="{082C2D64-FB13-45FA-8044-103DC6F9A1E4}"/>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4"/>
    <xdr:sp macro="" textlink="">
      <xdr:nvSpPr>
        <xdr:cNvPr id="10914" name="Text Box 237">
          <a:extLst>
            <a:ext uri="{FF2B5EF4-FFF2-40B4-BE49-F238E27FC236}">
              <a16:creationId xmlns:a16="http://schemas.microsoft.com/office/drawing/2014/main" id="{5C50F63F-5806-47BC-B3B6-6DE6FCDD531B}"/>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5"/>
    <xdr:sp macro="" textlink="">
      <xdr:nvSpPr>
        <xdr:cNvPr id="10915" name="Text Box 238">
          <a:extLst>
            <a:ext uri="{FF2B5EF4-FFF2-40B4-BE49-F238E27FC236}">
              <a16:creationId xmlns:a16="http://schemas.microsoft.com/office/drawing/2014/main" id="{29396D3F-10FA-4B57-B8E3-4D0451D0CC11}"/>
            </a:ext>
          </a:extLst>
        </xdr:cNvPr>
        <xdr:cNvSpPr txBox="1">
          <a:spLocks noChangeArrowheads="1"/>
        </xdr:cNvSpPr>
      </xdr:nvSpPr>
      <xdr:spPr bwMode="auto">
        <a:xfrm>
          <a:off x="1076325" y="8448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916" name="Text Box 239">
          <a:extLst>
            <a:ext uri="{FF2B5EF4-FFF2-40B4-BE49-F238E27FC236}">
              <a16:creationId xmlns:a16="http://schemas.microsoft.com/office/drawing/2014/main" id="{57F8B6DF-72DE-4CEF-82FF-DAB1D84A2ED7}"/>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917" name="Text Box 240">
          <a:extLst>
            <a:ext uri="{FF2B5EF4-FFF2-40B4-BE49-F238E27FC236}">
              <a16:creationId xmlns:a16="http://schemas.microsoft.com/office/drawing/2014/main" id="{C73DF3A6-3EF3-4037-B877-93EF3307770A}"/>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5"/>
    <xdr:sp macro="" textlink="">
      <xdr:nvSpPr>
        <xdr:cNvPr id="10918" name="Text Box 241">
          <a:extLst>
            <a:ext uri="{FF2B5EF4-FFF2-40B4-BE49-F238E27FC236}">
              <a16:creationId xmlns:a16="http://schemas.microsoft.com/office/drawing/2014/main" id="{BF92BD79-E347-4502-89AB-52B3FEC6D983}"/>
            </a:ext>
          </a:extLst>
        </xdr:cNvPr>
        <xdr:cNvSpPr txBox="1">
          <a:spLocks noChangeArrowheads="1"/>
        </xdr:cNvSpPr>
      </xdr:nvSpPr>
      <xdr:spPr bwMode="auto">
        <a:xfrm>
          <a:off x="1076325" y="8448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919" name="Text Box 242">
          <a:extLst>
            <a:ext uri="{FF2B5EF4-FFF2-40B4-BE49-F238E27FC236}">
              <a16:creationId xmlns:a16="http://schemas.microsoft.com/office/drawing/2014/main" id="{01D32335-F228-44CC-B242-3F00AD748768}"/>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920" name="Text Box 243">
          <a:extLst>
            <a:ext uri="{FF2B5EF4-FFF2-40B4-BE49-F238E27FC236}">
              <a16:creationId xmlns:a16="http://schemas.microsoft.com/office/drawing/2014/main" id="{B8420C5E-22AB-42D7-96AF-69E930582050}"/>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5"/>
    <xdr:sp macro="" textlink="">
      <xdr:nvSpPr>
        <xdr:cNvPr id="10921" name="Text Box 244">
          <a:extLst>
            <a:ext uri="{FF2B5EF4-FFF2-40B4-BE49-F238E27FC236}">
              <a16:creationId xmlns:a16="http://schemas.microsoft.com/office/drawing/2014/main" id="{377008A9-C625-4A07-83DF-372EDDD02EBF}"/>
            </a:ext>
          </a:extLst>
        </xdr:cNvPr>
        <xdr:cNvSpPr txBox="1">
          <a:spLocks noChangeArrowheads="1"/>
        </xdr:cNvSpPr>
      </xdr:nvSpPr>
      <xdr:spPr bwMode="auto">
        <a:xfrm>
          <a:off x="1076325" y="8448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922" name="Text Box 245">
          <a:extLst>
            <a:ext uri="{FF2B5EF4-FFF2-40B4-BE49-F238E27FC236}">
              <a16:creationId xmlns:a16="http://schemas.microsoft.com/office/drawing/2014/main" id="{83347A89-C7B7-4948-A564-22DB58CEBFE7}"/>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923" name="Text Box 246">
          <a:extLst>
            <a:ext uri="{FF2B5EF4-FFF2-40B4-BE49-F238E27FC236}">
              <a16:creationId xmlns:a16="http://schemas.microsoft.com/office/drawing/2014/main" id="{F9E755C0-C5AB-43FC-A59A-04A4781ECF9D}"/>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5"/>
    <xdr:sp macro="" textlink="">
      <xdr:nvSpPr>
        <xdr:cNvPr id="10924" name="Text Box 247">
          <a:extLst>
            <a:ext uri="{FF2B5EF4-FFF2-40B4-BE49-F238E27FC236}">
              <a16:creationId xmlns:a16="http://schemas.microsoft.com/office/drawing/2014/main" id="{6A2F0EA7-1B1A-44DE-B427-525B53C6B94F}"/>
            </a:ext>
          </a:extLst>
        </xdr:cNvPr>
        <xdr:cNvSpPr txBox="1">
          <a:spLocks noChangeArrowheads="1"/>
        </xdr:cNvSpPr>
      </xdr:nvSpPr>
      <xdr:spPr bwMode="auto">
        <a:xfrm>
          <a:off x="1076325" y="8448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4"/>
    <xdr:sp macro="" textlink="">
      <xdr:nvSpPr>
        <xdr:cNvPr id="10925" name="Text Box 248">
          <a:extLst>
            <a:ext uri="{FF2B5EF4-FFF2-40B4-BE49-F238E27FC236}">
              <a16:creationId xmlns:a16="http://schemas.microsoft.com/office/drawing/2014/main" id="{91C34EF2-7833-4DDC-9CC8-BED4C076FA4D}"/>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926" name="Text Box 249">
          <a:extLst>
            <a:ext uri="{FF2B5EF4-FFF2-40B4-BE49-F238E27FC236}">
              <a16:creationId xmlns:a16="http://schemas.microsoft.com/office/drawing/2014/main" id="{5C593BEE-731E-4EA0-8227-B98769A291FB}"/>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927" name="Text Box 250">
          <a:extLst>
            <a:ext uri="{FF2B5EF4-FFF2-40B4-BE49-F238E27FC236}">
              <a16:creationId xmlns:a16="http://schemas.microsoft.com/office/drawing/2014/main" id="{F351E1ED-628E-401F-B223-7C47FD2AFD1E}"/>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4"/>
    <xdr:sp macro="" textlink="">
      <xdr:nvSpPr>
        <xdr:cNvPr id="10928" name="Text Box 251">
          <a:extLst>
            <a:ext uri="{FF2B5EF4-FFF2-40B4-BE49-F238E27FC236}">
              <a16:creationId xmlns:a16="http://schemas.microsoft.com/office/drawing/2014/main" id="{F4AC57FC-AE3E-48A8-8246-88C69648F19E}"/>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929" name="Text Box 252">
          <a:extLst>
            <a:ext uri="{FF2B5EF4-FFF2-40B4-BE49-F238E27FC236}">
              <a16:creationId xmlns:a16="http://schemas.microsoft.com/office/drawing/2014/main" id="{09FF79BE-F2E5-4021-BE72-D3E9DC03E9C7}"/>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930" name="Text Box 253">
          <a:extLst>
            <a:ext uri="{FF2B5EF4-FFF2-40B4-BE49-F238E27FC236}">
              <a16:creationId xmlns:a16="http://schemas.microsoft.com/office/drawing/2014/main" id="{B7B3D59D-4248-47DB-96E2-76AAB4ADA566}"/>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4"/>
    <xdr:sp macro="" textlink="">
      <xdr:nvSpPr>
        <xdr:cNvPr id="10931" name="Text Box 254">
          <a:extLst>
            <a:ext uri="{FF2B5EF4-FFF2-40B4-BE49-F238E27FC236}">
              <a16:creationId xmlns:a16="http://schemas.microsoft.com/office/drawing/2014/main" id="{89EC3934-1A7A-46A0-A80D-68446683FBE5}"/>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932" name="Text Box 255">
          <a:extLst>
            <a:ext uri="{FF2B5EF4-FFF2-40B4-BE49-F238E27FC236}">
              <a16:creationId xmlns:a16="http://schemas.microsoft.com/office/drawing/2014/main" id="{FFA768EF-4A62-4843-A001-73995690A336}"/>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933" name="Text Box 256">
          <a:extLst>
            <a:ext uri="{FF2B5EF4-FFF2-40B4-BE49-F238E27FC236}">
              <a16:creationId xmlns:a16="http://schemas.microsoft.com/office/drawing/2014/main" id="{89671402-B846-4885-A918-074994DF71DD}"/>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4"/>
    <xdr:sp macro="" textlink="">
      <xdr:nvSpPr>
        <xdr:cNvPr id="10934" name="Text Box 257">
          <a:extLst>
            <a:ext uri="{FF2B5EF4-FFF2-40B4-BE49-F238E27FC236}">
              <a16:creationId xmlns:a16="http://schemas.microsoft.com/office/drawing/2014/main" id="{DF4FC640-6E34-47FC-9F42-7C42F628293A}"/>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6"/>
    <xdr:sp macro="" textlink="">
      <xdr:nvSpPr>
        <xdr:cNvPr id="10935" name="Text Box 258">
          <a:extLst>
            <a:ext uri="{FF2B5EF4-FFF2-40B4-BE49-F238E27FC236}">
              <a16:creationId xmlns:a16="http://schemas.microsoft.com/office/drawing/2014/main" id="{A209CC7E-F08C-4AAD-8E6A-8E63BCA6DBDA}"/>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936" name="Text Box 259">
          <a:extLst>
            <a:ext uri="{FF2B5EF4-FFF2-40B4-BE49-F238E27FC236}">
              <a16:creationId xmlns:a16="http://schemas.microsoft.com/office/drawing/2014/main" id="{821A7F91-2D51-4480-9B0E-05DDA40F0FDF}"/>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937" name="Text Box 260">
          <a:extLst>
            <a:ext uri="{FF2B5EF4-FFF2-40B4-BE49-F238E27FC236}">
              <a16:creationId xmlns:a16="http://schemas.microsoft.com/office/drawing/2014/main" id="{4AC004A6-DDEC-4EAE-ADB2-0A5FFBA1F284}"/>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6"/>
    <xdr:sp macro="" textlink="">
      <xdr:nvSpPr>
        <xdr:cNvPr id="10938" name="Text Box 261">
          <a:extLst>
            <a:ext uri="{FF2B5EF4-FFF2-40B4-BE49-F238E27FC236}">
              <a16:creationId xmlns:a16="http://schemas.microsoft.com/office/drawing/2014/main" id="{BF089A94-F7BC-4C0F-9126-2BBC6B9594D9}"/>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939" name="Text Box 262">
          <a:extLst>
            <a:ext uri="{FF2B5EF4-FFF2-40B4-BE49-F238E27FC236}">
              <a16:creationId xmlns:a16="http://schemas.microsoft.com/office/drawing/2014/main" id="{84FA95A1-A5BC-420C-A691-387598A9ADE7}"/>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940" name="Text Box 263">
          <a:extLst>
            <a:ext uri="{FF2B5EF4-FFF2-40B4-BE49-F238E27FC236}">
              <a16:creationId xmlns:a16="http://schemas.microsoft.com/office/drawing/2014/main" id="{A46EC707-5D3B-406A-853C-EAE27050533F}"/>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6"/>
    <xdr:sp macro="" textlink="">
      <xdr:nvSpPr>
        <xdr:cNvPr id="10941" name="Text Box 264">
          <a:extLst>
            <a:ext uri="{FF2B5EF4-FFF2-40B4-BE49-F238E27FC236}">
              <a16:creationId xmlns:a16="http://schemas.microsoft.com/office/drawing/2014/main" id="{3FFE6A8E-8344-4A90-A224-EDEC534774BD}"/>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942" name="Text Box 265">
          <a:extLst>
            <a:ext uri="{FF2B5EF4-FFF2-40B4-BE49-F238E27FC236}">
              <a16:creationId xmlns:a16="http://schemas.microsoft.com/office/drawing/2014/main" id="{ACDBD152-C531-44F4-8D5E-A44D0AAFBD93}"/>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943" name="Text Box 266">
          <a:extLst>
            <a:ext uri="{FF2B5EF4-FFF2-40B4-BE49-F238E27FC236}">
              <a16:creationId xmlns:a16="http://schemas.microsoft.com/office/drawing/2014/main" id="{8AF9C082-D49F-40BA-B3D8-2E688CFC681E}"/>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6"/>
    <xdr:sp macro="" textlink="">
      <xdr:nvSpPr>
        <xdr:cNvPr id="10944" name="Text Box 267">
          <a:extLst>
            <a:ext uri="{FF2B5EF4-FFF2-40B4-BE49-F238E27FC236}">
              <a16:creationId xmlns:a16="http://schemas.microsoft.com/office/drawing/2014/main" id="{C50E4DA7-3A8B-423C-AA88-5101E1096A50}"/>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5"/>
    <xdr:sp macro="" textlink="">
      <xdr:nvSpPr>
        <xdr:cNvPr id="10945" name="Text Box 268">
          <a:extLst>
            <a:ext uri="{FF2B5EF4-FFF2-40B4-BE49-F238E27FC236}">
              <a16:creationId xmlns:a16="http://schemas.microsoft.com/office/drawing/2014/main" id="{A3AC4A0D-A0EC-473F-87FB-015248C0A733}"/>
            </a:ext>
          </a:extLst>
        </xdr:cNvPr>
        <xdr:cNvSpPr txBox="1">
          <a:spLocks noChangeArrowheads="1"/>
        </xdr:cNvSpPr>
      </xdr:nvSpPr>
      <xdr:spPr bwMode="auto">
        <a:xfrm>
          <a:off x="1076325" y="8448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946" name="Text Box 269">
          <a:extLst>
            <a:ext uri="{FF2B5EF4-FFF2-40B4-BE49-F238E27FC236}">
              <a16:creationId xmlns:a16="http://schemas.microsoft.com/office/drawing/2014/main" id="{118E26E1-8094-4A76-8803-9FC8BBFFFD62}"/>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947" name="Text Box 270">
          <a:extLst>
            <a:ext uri="{FF2B5EF4-FFF2-40B4-BE49-F238E27FC236}">
              <a16:creationId xmlns:a16="http://schemas.microsoft.com/office/drawing/2014/main" id="{E998BAA1-B676-46F2-8F6E-51489A3FA70A}"/>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5"/>
    <xdr:sp macro="" textlink="">
      <xdr:nvSpPr>
        <xdr:cNvPr id="10948" name="Text Box 271">
          <a:extLst>
            <a:ext uri="{FF2B5EF4-FFF2-40B4-BE49-F238E27FC236}">
              <a16:creationId xmlns:a16="http://schemas.microsoft.com/office/drawing/2014/main" id="{5180B45D-9322-47A7-A453-FDE9658F800D}"/>
            </a:ext>
          </a:extLst>
        </xdr:cNvPr>
        <xdr:cNvSpPr txBox="1">
          <a:spLocks noChangeArrowheads="1"/>
        </xdr:cNvSpPr>
      </xdr:nvSpPr>
      <xdr:spPr bwMode="auto">
        <a:xfrm>
          <a:off x="1076325" y="8448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949" name="Text Box 272">
          <a:extLst>
            <a:ext uri="{FF2B5EF4-FFF2-40B4-BE49-F238E27FC236}">
              <a16:creationId xmlns:a16="http://schemas.microsoft.com/office/drawing/2014/main" id="{FE106805-433D-4446-8DE5-9154C5CD63EE}"/>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950" name="Text Box 273">
          <a:extLst>
            <a:ext uri="{FF2B5EF4-FFF2-40B4-BE49-F238E27FC236}">
              <a16:creationId xmlns:a16="http://schemas.microsoft.com/office/drawing/2014/main" id="{C7A84308-3FC4-4252-BB4A-5C9DF0668AE7}"/>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5"/>
    <xdr:sp macro="" textlink="">
      <xdr:nvSpPr>
        <xdr:cNvPr id="10951" name="Text Box 274">
          <a:extLst>
            <a:ext uri="{FF2B5EF4-FFF2-40B4-BE49-F238E27FC236}">
              <a16:creationId xmlns:a16="http://schemas.microsoft.com/office/drawing/2014/main" id="{535F16FC-EDA2-4077-BD1A-874A30E5CCA2}"/>
            </a:ext>
          </a:extLst>
        </xdr:cNvPr>
        <xdr:cNvSpPr txBox="1">
          <a:spLocks noChangeArrowheads="1"/>
        </xdr:cNvSpPr>
      </xdr:nvSpPr>
      <xdr:spPr bwMode="auto">
        <a:xfrm>
          <a:off x="1076325" y="8448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952" name="Text Box 275">
          <a:extLst>
            <a:ext uri="{FF2B5EF4-FFF2-40B4-BE49-F238E27FC236}">
              <a16:creationId xmlns:a16="http://schemas.microsoft.com/office/drawing/2014/main" id="{54B50787-8345-4F80-B3D2-B7D33730765D}"/>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953" name="Text Box 276">
          <a:extLst>
            <a:ext uri="{FF2B5EF4-FFF2-40B4-BE49-F238E27FC236}">
              <a16:creationId xmlns:a16="http://schemas.microsoft.com/office/drawing/2014/main" id="{9FB6FF0F-C17B-4F8B-907F-0A99041FA766}"/>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5"/>
    <xdr:sp macro="" textlink="">
      <xdr:nvSpPr>
        <xdr:cNvPr id="10954" name="Text Box 277">
          <a:extLst>
            <a:ext uri="{FF2B5EF4-FFF2-40B4-BE49-F238E27FC236}">
              <a16:creationId xmlns:a16="http://schemas.microsoft.com/office/drawing/2014/main" id="{5008BB91-D531-4154-8DF0-BC4028D912A6}"/>
            </a:ext>
          </a:extLst>
        </xdr:cNvPr>
        <xdr:cNvSpPr txBox="1">
          <a:spLocks noChangeArrowheads="1"/>
        </xdr:cNvSpPr>
      </xdr:nvSpPr>
      <xdr:spPr bwMode="auto">
        <a:xfrm>
          <a:off x="1076325" y="8448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6"/>
    <xdr:sp macro="" textlink="">
      <xdr:nvSpPr>
        <xdr:cNvPr id="10955" name="Text Box 278">
          <a:extLst>
            <a:ext uri="{FF2B5EF4-FFF2-40B4-BE49-F238E27FC236}">
              <a16:creationId xmlns:a16="http://schemas.microsoft.com/office/drawing/2014/main" id="{8D19C85D-7944-4F28-AD07-095C23E4BD53}"/>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956" name="Text Box 279">
          <a:extLst>
            <a:ext uri="{FF2B5EF4-FFF2-40B4-BE49-F238E27FC236}">
              <a16:creationId xmlns:a16="http://schemas.microsoft.com/office/drawing/2014/main" id="{4048E4BF-7322-4D9C-8EA7-A14F3EBC1D2E}"/>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957" name="Text Box 280">
          <a:extLst>
            <a:ext uri="{FF2B5EF4-FFF2-40B4-BE49-F238E27FC236}">
              <a16:creationId xmlns:a16="http://schemas.microsoft.com/office/drawing/2014/main" id="{279952C8-ACCD-4959-B6BA-054F39B8A6B9}"/>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6"/>
    <xdr:sp macro="" textlink="">
      <xdr:nvSpPr>
        <xdr:cNvPr id="10958" name="Text Box 281">
          <a:extLst>
            <a:ext uri="{FF2B5EF4-FFF2-40B4-BE49-F238E27FC236}">
              <a16:creationId xmlns:a16="http://schemas.microsoft.com/office/drawing/2014/main" id="{370F900A-89E2-4EF5-881A-6A16098EF47E}"/>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959" name="Text Box 282">
          <a:extLst>
            <a:ext uri="{FF2B5EF4-FFF2-40B4-BE49-F238E27FC236}">
              <a16:creationId xmlns:a16="http://schemas.microsoft.com/office/drawing/2014/main" id="{7B091A3F-5082-453D-A377-1A9F8496425D}"/>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960" name="Text Box 283">
          <a:extLst>
            <a:ext uri="{FF2B5EF4-FFF2-40B4-BE49-F238E27FC236}">
              <a16:creationId xmlns:a16="http://schemas.microsoft.com/office/drawing/2014/main" id="{A704BFFA-557A-4E6C-A78C-273596316D1F}"/>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6"/>
    <xdr:sp macro="" textlink="">
      <xdr:nvSpPr>
        <xdr:cNvPr id="10961" name="Text Box 284">
          <a:extLst>
            <a:ext uri="{FF2B5EF4-FFF2-40B4-BE49-F238E27FC236}">
              <a16:creationId xmlns:a16="http://schemas.microsoft.com/office/drawing/2014/main" id="{F09DFAB3-9D24-4264-84B1-B568A463F79E}"/>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962" name="Text Box 285">
          <a:extLst>
            <a:ext uri="{FF2B5EF4-FFF2-40B4-BE49-F238E27FC236}">
              <a16:creationId xmlns:a16="http://schemas.microsoft.com/office/drawing/2014/main" id="{E0409A46-F7E6-49C8-89E8-AF36B9720E28}"/>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963" name="Text Box 286">
          <a:extLst>
            <a:ext uri="{FF2B5EF4-FFF2-40B4-BE49-F238E27FC236}">
              <a16:creationId xmlns:a16="http://schemas.microsoft.com/office/drawing/2014/main" id="{6D7339CE-79E0-4938-B9A2-00F548FF0F05}"/>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6"/>
    <xdr:sp macro="" textlink="">
      <xdr:nvSpPr>
        <xdr:cNvPr id="10964" name="Text Box 287">
          <a:extLst>
            <a:ext uri="{FF2B5EF4-FFF2-40B4-BE49-F238E27FC236}">
              <a16:creationId xmlns:a16="http://schemas.microsoft.com/office/drawing/2014/main" id="{2BC02A78-3610-4154-A277-8F5E9FF63791}"/>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965" name="Text Box 288">
          <a:extLst>
            <a:ext uri="{FF2B5EF4-FFF2-40B4-BE49-F238E27FC236}">
              <a16:creationId xmlns:a16="http://schemas.microsoft.com/office/drawing/2014/main" id="{5359F6DC-DAC9-451F-AB00-56111737E5E3}"/>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966" name="Text Box 289">
          <a:extLst>
            <a:ext uri="{FF2B5EF4-FFF2-40B4-BE49-F238E27FC236}">
              <a16:creationId xmlns:a16="http://schemas.microsoft.com/office/drawing/2014/main" id="{90364BF3-A17B-459F-AD06-82EF1410EEFB}"/>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6"/>
    <xdr:sp macro="" textlink="">
      <xdr:nvSpPr>
        <xdr:cNvPr id="10967" name="Text Box 290">
          <a:extLst>
            <a:ext uri="{FF2B5EF4-FFF2-40B4-BE49-F238E27FC236}">
              <a16:creationId xmlns:a16="http://schemas.microsoft.com/office/drawing/2014/main" id="{33446BEE-68EE-4324-9521-14E76D6761DC}"/>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968" name="Text Box 291">
          <a:extLst>
            <a:ext uri="{FF2B5EF4-FFF2-40B4-BE49-F238E27FC236}">
              <a16:creationId xmlns:a16="http://schemas.microsoft.com/office/drawing/2014/main" id="{C5CA9AE9-ECA8-493A-AA6F-87C37D20380F}"/>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969" name="Text Box 292">
          <a:extLst>
            <a:ext uri="{FF2B5EF4-FFF2-40B4-BE49-F238E27FC236}">
              <a16:creationId xmlns:a16="http://schemas.microsoft.com/office/drawing/2014/main" id="{479FB9CD-14C2-49B2-BA71-442CF3D10C53}"/>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6"/>
    <xdr:sp macro="" textlink="">
      <xdr:nvSpPr>
        <xdr:cNvPr id="10970" name="Text Box 293">
          <a:extLst>
            <a:ext uri="{FF2B5EF4-FFF2-40B4-BE49-F238E27FC236}">
              <a16:creationId xmlns:a16="http://schemas.microsoft.com/office/drawing/2014/main" id="{B8DAF53E-41EA-4E71-B267-D2CB8AC8C92A}"/>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971" name="Text Box 294">
          <a:extLst>
            <a:ext uri="{FF2B5EF4-FFF2-40B4-BE49-F238E27FC236}">
              <a16:creationId xmlns:a16="http://schemas.microsoft.com/office/drawing/2014/main" id="{FD3F851B-1BD8-4939-9574-41B822C90678}"/>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972" name="Text Box 295">
          <a:extLst>
            <a:ext uri="{FF2B5EF4-FFF2-40B4-BE49-F238E27FC236}">
              <a16:creationId xmlns:a16="http://schemas.microsoft.com/office/drawing/2014/main" id="{B0EEA457-533E-4367-B263-B649E505294C}"/>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6"/>
    <xdr:sp macro="" textlink="">
      <xdr:nvSpPr>
        <xdr:cNvPr id="10973" name="Text Box 296">
          <a:extLst>
            <a:ext uri="{FF2B5EF4-FFF2-40B4-BE49-F238E27FC236}">
              <a16:creationId xmlns:a16="http://schemas.microsoft.com/office/drawing/2014/main" id="{5E403CD9-DEAE-4DBE-83B9-332EC16739CF}"/>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6"/>
    <xdr:sp macro="" textlink="">
      <xdr:nvSpPr>
        <xdr:cNvPr id="10974" name="Text Box 297">
          <a:extLst>
            <a:ext uri="{FF2B5EF4-FFF2-40B4-BE49-F238E27FC236}">
              <a16:creationId xmlns:a16="http://schemas.microsoft.com/office/drawing/2014/main" id="{11A0206E-31C6-4AEF-AF9F-BBFEB423CD2C}"/>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975" name="Text Box 298">
          <a:extLst>
            <a:ext uri="{FF2B5EF4-FFF2-40B4-BE49-F238E27FC236}">
              <a16:creationId xmlns:a16="http://schemas.microsoft.com/office/drawing/2014/main" id="{251F7338-98B0-4948-A123-A63AEE5A2A94}"/>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976" name="Text Box 299">
          <a:extLst>
            <a:ext uri="{FF2B5EF4-FFF2-40B4-BE49-F238E27FC236}">
              <a16:creationId xmlns:a16="http://schemas.microsoft.com/office/drawing/2014/main" id="{8613275B-859A-47D7-89F7-F596E8F1090B}"/>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6"/>
    <xdr:sp macro="" textlink="">
      <xdr:nvSpPr>
        <xdr:cNvPr id="10977" name="Text Box 300">
          <a:extLst>
            <a:ext uri="{FF2B5EF4-FFF2-40B4-BE49-F238E27FC236}">
              <a16:creationId xmlns:a16="http://schemas.microsoft.com/office/drawing/2014/main" id="{B2734734-2284-473E-847C-3D3485C1D549}"/>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978" name="Text Box 301">
          <a:extLst>
            <a:ext uri="{FF2B5EF4-FFF2-40B4-BE49-F238E27FC236}">
              <a16:creationId xmlns:a16="http://schemas.microsoft.com/office/drawing/2014/main" id="{D76DE3D9-FFE2-485F-A819-71F6ED6F5076}"/>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979" name="Text Box 302">
          <a:extLst>
            <a:ext uri="{FF2B5EF4-FFF2-40B4-BE49-F238E27FC236}">
              <a16:creationId xmlns:a16="http://schemas.microsoft.com/office/drawing/2014/main" id="{C58C4464-AC04-4398-B334-0AFC1FA886EB}"/>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6"/>
    <xdr:sp macro="" textlink="">
      <xdr:nvSpPr>
        <xdr:cNvPr id="10980" name="Text Box 303">
          <a:extLst>
            <a:ext uri="{FF2B5EF4-FFF2-40B4-BE49-F238E27FC236}">
              <a16:creationId xmlns:a16="http://schemas.microsoft.com/office/drawing/2014/main" id="{FA3D9581-5A29-4E15-9884-5F89FC0B9158}"/>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981" name="Text Box 304">
          <a:extLst>
            <a:ext uri="{FF2B5EF4-FFF2-40B4-BE49-F238E27FC236}">
              <a16:creationId xmlns:a16="http://schemas.microsoft.com/office/drawing/2014/main" id="{D55610A2-2E3E-44EC-9AAD-63687864795F}"/>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982" name="Text Box 305">
          <a:extLst>
            <a:ext uri="{FF2B5EF4-FFF2-40B4-BE49-F238E27FC236}">
              <a16:creationId xmlns:a16="http://schemas.microsoft.com/office/drawing/2014/main" id="{92B172B2-C2F0-42A4-B87D-CE1EAAAC482C}"/>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6"/>
    <xdr:sp macro="" textlink="">
      <xdr:nvSpPr>
        <xdr:cNvPr id="10983" name="Text Box 306">
          <a:extLst>
            <a:ext uri="{FF2B5EF4-FFF2-40B4-BE49-F238E27FC236}">
              <a16:creationId xmlns:a16="http://schemas.microsoft.com/office/drawing/2014/main" id="{E712A6C6-78F9-4D61-B78D-C762A7E9135F}"/>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984" name="Text Box 307">
          <a:extLst>
            <a:ext uri="{FF2B5EF4-FFF2-40B4-BE49-F238E27FC236}">
              <a16:creationId xmlns:a16="http://schemas.microsoft.com/office/drawing/2014/main" id="{432D8C5B-88D2-422A-BCCC-0FE6EF0CB7DC}"/>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0985" name="Text Box 308">
          <a:extLst>
            <a:ext uri="{FF2B5EF4-FFF2-40B4-BE49-F238E27FC236}">
              <a16:creationId xmlns:a16="http://schemas.microsoft.com/office/drawing/2014/main" id="{1596FB89-1CBE-415B-8F98-8113F704A565}"/>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10986" name="Text Box 309">
          <a:extLst>
            <a:ext uri="{FF2B5EF4-FFF2-40B4-BE49-F238E27FC236}">
              <a16:creationId xmlns:a16="http://schemas.microsoft.com/office/drawing/2014/main" id="{5E540C2B-8050-418C-A474-CF9BF7CCF9E9}"/>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10987" name="Text Box 310">
          <a:extLst>
            <a:ext uri="{FF2B5EF4-FFF2-40B4-BE49-F238E27FC236}">
              <a16:creationId xmlns:a16="http://schemas.microsoft.com/office/drawing/2014/main" id="{A5DBF4C1-0E1E-4730-92DA-482B5F26233B}"/>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10988" name="Text Box 311">
          <a:extLst>
            <a:ext uri="{FF2B5EF4-FFF2-40B4-BE49-F238E27FC236}">
              <a16:creationId xmlns:a16="http://schemas.microsoft.com/office/drawing/2014/main" id="{47045B4F-0B2F-44F4-9FBB-56F38F0A33EA}"/>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10989" name="Text Box 312">
          <a:extLst>
            <a:ext uri="{FF2B5EF4-FFF2-40B4-BE49-F238E27FC236}">
              <a16:creationId xmlns:a16="http://schemas.microsoft.com/office/drawing/2014/main" id="{1B7B58D5-4584-4207-B380-05C03C438EE0}"/>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10990" name="Text Box 313">
          <a:extLst>
            <a:ext uri="{FF2B5EF4-FFF2-40B4-BE49-F238E27FC236}">
              <a16:creationId xmlns:a16="http://schemas.microsoft.com/office/drawing/2014/main" id="{83039962-3D51-46E6-A069-5ACB204F5AC5}"/>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10991" name="Text Box 314">
          <a:extLst>
            <a:ext uri="{FF2B5EF4-FFF2-40B4-BE49-F238E27FC236}">
              <a16:creationId xmlns:a16="http://schemas.microsoft.com/office/drawing/2014/main" id="{3212B6EF-124A-4300-96CB-9E44C503CB35}"/>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10992" name="Text Box 315">
          <a:extLst>
            <a:ext uri="{FF2B5EF4-FFF2-40B4-BE49-F238E27FC236}">
              <a16:creationId xmlns:a16="http://schemas.microsoft.com/office/drawing/2014/main" id="{D9414230-0D12-4AA1-AE1F-CCDFE9D475B0}"/>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10993" name="Text Box 316">
          <a:extLst>
            <a:ext uri="{FF2B5EF4-FFF2-40B4-BE49-F238E27FC236}">
              <a16:creationId xmlns:a16="http://schemas.microsoft.com/office/drawing/2014/main" id="{42E3F0F3-1057-4AD5-8E99-1F9067C4A689}"/>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10994" name="Text Box 317">
          <a:extLst>
            <a:ext uri="{FF2B5EF4-FFF2-40B4-BE49-F238E27FC236}">
              <a16:creationId xmlns:a16="http://schemas.microsoft.com/office/drawing/2014/main" id="{3FA97EC8-61EE-4978-96A2-05C569D3E703}"/>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10995" name="Text Box 318">
          <a:extLst>
            <a:ext uri="{FF2B5EF4-FFF2-40B4-BE49-F238E27FC236}">
              <a16:creationId xmlns:a16="http://schemas.microsoft.com/office/drawing/2014/main" id="{3251153C-C840-429C-9AC7-DB178A90566F}"/>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10996" name="Text Box 319">
          <a:extLst>
            <a:ext uri="{FF2B5EF4-FFF2-40B4-BE49-F238E27FC236}">
              <a16:creationId xmlns:a16="http://schemas.microsoft.com/office/drawing/2014/main" id="{3BF020B1-5DD5-470F-988C-00CA6E4CD852}"/>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10997" name="Text Box 320">
          <a:extLst>
            <a:ext uri="{FF2B5EF4-FFF2-40B4-BE49-F238E27FC236}">
              <a16:creationId xmlns:a16="http://schemas.microsoft.com/office/drawing/2014/main" id="{FAFC7BD3-4401-4A97-8318-27BA0BCB9A5D}"/>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10998" name="Text Box 321">
          <a:extLst>
            <a:ext uri="{FF2B5EF4-FFF2-40B4-BE49-F238E27FC236}">
              <a16:creationId xmlns:a16="http://schemas.microsoft.com/office/drawing/2014/main" id="{C26F6406-5F34-4F5E-A945-5994E81A287E}"/>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10999" name="Text Box 322">
          <a:extLst>
            <a:ext uri="{FF2B5EF4-FFF2-40B4-BE49-F238E27FC236}">
              <a16:creationId xmlns:a16="http://schemas.microsoft.com/office/drawing/2014/main" id="{7642DD6C-9A09-4A83-B772-E4F928994284}"/>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11000" name="Text Box 323">
          <a:extLst>
            <a:ext uri="{FF2B5EF4-FFF2-40B4-BE49-F238E27FC236}">
              <a16:creationId xmlns:a16="http://schemas.microsoft.com/office/drawing/2014/main" id="{872EC95E-2ED7-4FE0-8F45-8D0A7EC50335}"/>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11001" name="Text Box 324">
          <a:extLst>
            <a:ext uri="{FF2B5EF4-FFF2-40B4-BE49-F238E27FC236}">
              <a16:creationId xmlns:a16="http://schemas.microsoft.com/office/drawing/2014/main" id="{A656C885-0B5C-41C0-A4CD-782ACBEF78E5}"/>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11002" name="Text Box 325">
          <a:extLst>
            <a:ext uri="{FF2B5EF4-FFF2-40B4-BE49-F238E27FC236}">
              <a16:creationId xmlns:a16="http://schemas.microsoft.com/office/drawing/2014/main" id="{7EAA0A0A-B6AF-4985-9BC7-727E8079B5A6}"/>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11003" name="Text Box 326">
          <a:extLst>
            <a:ext uri="{FF2B5EF4-FFF2-40B4-BE49-F238E27FC236}">
              <a16:creationId xmlns:a16="http://schemas.microsoft.com/office/drawing/2014/main" id="{92A4BA3B-61C7-40AB-AA27-9E48EE28D219}"/>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11004" name="Text Box 327">
          <a:extLst>
            <a:ext uri="{FF2B5EF4-FFF2-40B4-BE49-F238E27FC236}">
              <a16:creationId xmlns:a16="http://schemas.microsoft.com/office/drawing/2014/main" id="{F6D6DC04-19DD-4859-AC79-E67D50A12424}"/>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11005" name="Text Box 328">
          <a:extLst>
            <a:ext uri="{FF2B5EF4-FFF2-40B4-BE49-F238E27FC236}">
              <a16:creationId xmlns:a16="http://schemas.microsoft.com/office/drawing/2014/main" id="{4DE6FEC0-E199-443F-A4D5-3CE040AD1DDF}"/>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11006" name="Text Box 329">
          <a:extLst>
            <a:ext uri="{FF2B5EF4-FFF2-40B4-BE49-F238E27FC236}">
              <a16:creationId xmlns:a16="http://schemas.microsoft.com/office/drawing/2014/main" id="{657E9962-CF87-45AE-949B-E5D3F8B305DA}"/>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11007" name="Text Box 330">
          <a:extLst>
            <a:ext uri="{FF2B5EF4-FFF2-40B4-BE49-F238E27FC236}">
              <a16:creationId xmlns:a16="http://schemas.microsoft.com/office/drawing/2014/main" id="{B3D6C9E6-1DD7-4135-BB80-91DD1740B5BF}"/>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11008" name="Text Box 331">
          <a:extLst>
            <a:ext uri="{FF2B5EF4-FFF2-40B4-BE49-F238E27FC236}">
              <a16:creationId xmlns:a16="http://schemas.microsoft.com/office/drawing/2014/main" id="{9962BC05-6833-47F3-B45B-BB79D17E992A}"/>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11009" name="Text Box 332">
          <a:extLst>
            <a:ext uri="{FF2B5EF4-FFF2-40B4-BE49-F238E27FC236}">
              <a16:creationId xmlns:a16="http://schemas.microsoft.com/office/drawing/2014/main" id="{C7307CA2-53FC-4D77-9625-ED190B9EFA4E}"/>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11010" name="Text Box 333">
          <a:extLst>
            <a:ext uri="{FF2B5EF4-FFF2-40B4-BE49-F238E27FC236}">
              <a16:creationId xmlns:a16="http://schemas.microsoft.com/office/drawing/2014/main" id="{5570E8B4-5156-40DB-BC16-C75F151ADF66}"/>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11011" name="Text Box 334">
          <a:extLst>
            <a:ext uri="{FF2B5EF4-FFF2-40B4-BE49-F238E27FC236}">
              <a16:creationId xmlns:a16="http://schemas.microsoft.com/office/drawing/2014/main" id="{63E99B03-5902-4B82-AF6A-70429D79999B}"/>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11012" name="Text Box 335">
          <a:extLst>
            <a:ext uri="{FF2B5EF4-FFF2-40B4-BE49-F238E27FC236}">
              <a16:creationId xmlns:a16="http://schemas.microsoft.com/office/drawing/2014/main" id="{1E27E59E-9C87-4061-9FE9-19782CBB32CF}"/>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6"/>
    <xdr:sp macro="" textlink="">
      <xdr:nvSpPr>
        <xdr:cNvPr id="11013" name="Text Box 336">
          <a:extLst>
            <a:ext uri="{FF2B5EF4-FFF2-40B4-BE49-F238E27FC236}">
              <a16:creationId xmlns:a16="http://schemas.microsoft.com/office/drawing/2014/main" id="{78B16F7B-BB59-4C8D-8AC8-ADA707444ADA}"/>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6"/>
    <xdr:sp macro="" textlink="">
      <xdr:nvSpPr>
        <xdr:cNvPr id="11014" name="Text Box 337">
          <a:extLst>
            <a:ext uri="{FF2B5EF4-FFF2-40B4-BE49-F238E27FC236}">
              <a16:creationId xmlns:a16="http://schemas.microsoft.com/office/drawing/2014/main" id="{CB35B456-2931-4141-9338-BE683D9264F5}"/>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1015" name="Text Box 338">
          <a:extLst>
            <a:ext uri="{FF2B5EF4-FFF2-40B4-BE49-F238E27FC236}">
              <a16:creationId xmlns:a16="http://schemas.microsoft.com/office/drawing/2014/main" id="{CC3A1F67-A5D3-4202-BD3F-9E9D812C6C7A}"/>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1016" name="Text Box 339">
          <a:extLst>
            <a:ext uri="{FF2B5EF4-FFF2-40B4-BE49-F238E27FC236}">
              <a16:creationId xmlns:a16="http://schemas.microsoft.com/office/drawing/2014/main" id="{528F4412-C978-4F1D-8812-27BAF171D1DB}"/>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6"/>
    <xdr:sp macro="" textlink="">
      <xdr:nvSpPr>
        <xdr:cNvPr id="11017" name="Text Box 340">
          <a:extLst>
            <a:ext uri="{FF2B5EF4-FFF2-40B4-BE49-F238E27FC236}">
              <a16:creationId xmlns:a16="http://schemas.microsoft.com/office/drawing/2014/main" id="{98184675-A2D4-49FE-8B0A-61EF158A8CDF}"/>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1018" name="Text Box 341">
          <a:extLst>
            <a:ext uri="{FF2B5EF4-FFF2-40B4-BE49-F238E27FC236}">
              <a16:creationId xmlns:a16="http://schemas.microsoft.com/office/drawing/2014/main" id="{B040EACB-2B9E-4B6B-8B95-F34B7C0475A7}"/>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1019" name="Text Box 342">
          <a:extLst>
            <a:ext uri="{FF2B5EF4-FFF2-40B4-BE49-F238E27FC236}">
              <a16:creationId xmlns:a16="http://schemas.microsoft.com/office/drawing/2014/main" id="{8EA1AD45-14B2-420E-9217-393FB053B8A0}"/>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6"/>
    <xdr:sp macro="" textlink="">
      <xdr:nvSpPr>
        <xdr:cNvPr id="11020" name="Text Box 343">
          <a:extLst>
            <a:ext uri="{FF2B5EF4-FFF2-40B4-BE49-F238E27FC236}">
              <a16:creationId xmlns:a16="http://schemas.microsoft.com/office/drawing/2014/main" id="{660C8FBB-FCA7-47AF-8D4A-08076C5D6FEF}"/>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1021" name="Text Box 344">
          <a:extLst>
            <a:ext uri="{FF2B5EF4-FFF2-40B4-BE49-F238E27FC236}">
              <a16:creationId xmlns:a16="http://schemas.microsoft.com/office/drawing/2014/main" id="{40FD3D2C-59F5-4A8A-8E4F-3CD29D75D524}"/>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1022" name="Text Box 345">
          <a:extLst>
            <a:ext uri="{FF2B5EF4-FFF2-40B4-BE49-F238E27FC236}">
              <a16:creationId xmlns:a16="http://schemas.microsoft.com/office/drawing/2014/main" id="{F262A2EB-2609-4B34-BB72-E90750FACFDD}"/>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11023" name="Text Box 346">
          <a:extLst>
            <a:ext uri="{FF2B5EF4-FFF2-40B4-BE49-F238E27FC236}">
              <a16:creationId xmlns:a16="http://schemas.microsoft.com/office/drawing/2014/main" id="{F4AC0463-2779-4DF8-8410-E2FE482A37ED}"/>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11024" name="Text Box 347">
          <a:extLst>
            <a:ext uri="{FF2B5EF4-FFF2-40B4-BE49-F238E27FC236}">
              <a16:creationId xmlns:a16="http://schemas.microsoft.com/office/drawing/2014/main" id="{3E7B9109-72A4-4C7C-ABE2-C0A42CA9AE44}"/>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11025" name="Text Box 348">
          <a:extLst>
            <a:ext uri="{FF2B5EF4-FFF2-40B4-BE49-F238E27FC236}">
              <a16:creationId xmlns:a16="http://schemas.microsoft.com/office/drawing/2014/main" id="{A8EDB8A2-ECFA-4457-9FAF-32537F6923CA}"/>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11026" name="Text Box 349">
          <a:extLst>
            <a:ext uri="{FF2B5EF4-FFF2-40B4-BE49-F238E27FC236}">
              <a16:creationId xmlns:a16="http://schemas.microsoft.com/office/drawing/2014/main" id="{C67B4960-455C-4067-86EB-12769F45DF32}"/>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11027" name="Text Box 350">
          <a:extLst>
            <a:ext uri="{FF2B5EF4-FFF2-40B4-BE49-F238E27FC236}">
              <a16:creationId xmlns:a16="http://schemas.microsoft.com/office/drawing/2014/main" id="{25FFB37B-9EFA-4FE1-829B-CFFED37D06E3}"/>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11028" name="Text Box 351">
          <a:extLst>
            <a:ext uri="{FF2B5EF4-FFF2-40B4-BE49-F238E27FC236}">
              <a16:creationId xmlns:a16="http://schemas.microsoft.com/office/drawing/2014/main" id="{DC716148-26EC-4394-BF36-616C298AB63F}"/>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11029" name="Text Box 352">
          <a:extLst>
            <a:ext uri="{FF2B5EF4-FFF2-40B4-BE49-F238E27FC236}">
              <a16:creationId xmlns:a16="http://schemas.microsoft.com/office/drawing/2014/main" id="{6D06408C-6899-45EA-83D4-5B0BF925D426}"/>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11030" name="Text Box 353">
          <a:extLst>
            <a:ext uri="{FF2B5EF4-FFF2-40B4-BE49-F238E27FC236}">
              <a16:creationId xmlns:a16="http://schemas.microsoft.com/office/drawing/2014/main" id="{7B50F48A-1228-4B62-A45E-8374554A2E1B}"/>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11031" name="Text Box 354">
          <a:extLst>
            <a:ext uri="{FF2B5EF4-FFF2-40B4-BE49-F238E27FC236}">
              <a16:creationId xmlns:a16="http://schemas.microsoft.com/office/drawing/2014/main" id="{806E6610-1A5E-4113-8A69-232018490C94}"/>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11032" name="Text Box 355">
          <a:extLst>
            <a:ext uri="{FF2B5EF4-FFF2-40B4-BE49-F238E27FC236}">
              <a16:creationId xmlns:a16="http://schemas.microsoft.com/office/drawing/2014/main" id="{6BB88B0F-3F37-4D56-BCFB-0ABCE0C1A25A}"/>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11033" name="Text Box 356">
          <a:extLst>
            <a:ext uri="{FF2B5EF4-FFF2-40B4-BE49-F238E27FC236}">
              <a16:creationId xmlns:a16="http://schemas.microsoft.com/office/drawing/2014/main" id="{DC404E36-3C61-40B6-BBC4-7E760D00DDFC}"/>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11034" name="Text Box 357">
          <a:extLst>
            <a:ext uri="{FF2B5EF4-FFF2-40B4-BE49-F238E27FC236}">
              <a16:creationId xmlns:a16="http://schemas.microsoft.com/office/drawing/2014/main" id="{5B19F984-B4F1-4547-9632-243E17BC0BDC}"/>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11035" name="Text Box 358">
          <a:extLst>
            <a:ext uri="{FF2B5EF4-FFF2-40B4-BE49-F238E27FC236}">
              <a16:creationId xmlns:a16="http://schemas.microsoft.com/office/drawing/2014/main" id="{15AC9F5F-2BE1-49B2-985B-BED8B2AE97C1}"/>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11036" name="Text Box 359">
          <a:extLst>
            <a:ext uri="{FF2B5EF4-FFF2-40B4-BE49-F238E27FC236}">
              <a16:creationId xmlns:a16="http://schemas.microsoft.com/office/drawing/2014/main" id="{996549F0-E6ED-4FE4-98E7-A859207FB856}"/>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11037" name="Text Box 360">
          <a:extLst>
            <a:ext uri="{FF2B5EF4-FFF2-40B4-BE49-F238E27FC236}">
              <a16:creationId xmlns:a16="http://schemas.microsoft.com/office/drawing/2014/main" id="{6820C9BB-8FE1-4854-A347-1C6298F5299C}"/>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11038" name="Text Box 361">
          <a:extLst>
            <a:ext uri="{FF2B5EF4-FFF2-40B4-BE49-F238E27FC236}">
              <a16:creationId xmlns:a16="http://schemas.microsoft.com/office/drawing/2014/main" id="{AC7A80B8-9DDA-4322-90E1-91C1633EF864}"/>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11039" name="Text Box 362">
          <a:extLst>
            <a:ext uri="{FF2B5EF4-FFF2-40B4-BE49-F238E27FC236}">
              <a16:creationId xmlns:a16="http://schemas.microsoft.com/office/drawing/2014/main" id="{D2CD4C1E-D49D-42A1-AB12-DA745B79426C}"/>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11040" name="Text Box 363">
          <a:extLst>
            <a:ext uri="{FF2B5EF4-FFF2-40B4-BE49-F238E27FC236}">
              <a16:creationId xmlns:a16="http://schemas.microsoft.com/office/drawing/2014/main" id="{608232F2-8561-4AE9-AE89-C684F28AF22F}"/>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11041" name="Text Box 364">
          <a:extLst>
            <a:ext uri="{FF2B5EF4-FFF2-40B4-BE49-F238E27FC236}">
              <a16:creationId xmlns:a16="http://schemas.microsoft.com/office/drawing/2014/main" id="{FD2AAECA-D055-4FCC-860F-7FD456A1C88D}"/>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11042" name="Text Box 365">
          <a:extLst>
            <a:ext uri="{FF2B5EF4-FFF2-40B4-BE49-F238E27FC236}">
              <a16:creationId xmlns:a16="http://schemas.microsoft.com/office/drawing/2014/main" id="{7A60E85F-76A9-4D95-93E7-97B5D3722CEE}"/>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11043" name="Text Box 366">
          <a:extLst>
            <a:ext uri="{FF2B5EF4-FFF2-40B4-BE49-F238E27FC236}">
              <a16:creationId xmlns:a16="http://schemas.microsoft.com/office/drawing/2014/main" id="{2ED14E27-2C57-4B1B-9DAF-D2B6E2F9298D}"/>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11044" name="Text Box 367">
          <a:extLst>
            <a:ext uri="{FF2B5EF4-FFF2-40B4-BE49-F238E27FC236}">
              <a16:creationId xmlns:a16="http://schemas.microsoft.com/office/drawing/2014/main" id="{7DC68CC5-1E37-4151-AED9-D6529D73DDD7}"/>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11045" name="Text Box 368">
          <a:extLst>
            <a:ext uri="{FF2B5EF4-FFF2-40B4-BE49-F238E27FC236}">
              <a16:creationId xmlns:a16="http://schemas.microsoft.com/office/drawing/2014/main" id="{4C5874BF-9FD0-40DF-B1D7-454AE046CBD4}"/>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11046" name="Text Box 369">
          <a:extLst>
            <a:ext uri="{FF2B5EF4-FFF2-40B4-BE49-F238E27FC236}">
              <a16:creationId xmlns:a16="http://schemas.microsoft.com/office/drawing/2014/main" id="{FA8AF16C-29BE-41ED-8511-E9E14E7F5E1B}"/>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11047" name="Text Box 370">
          <a:extLst>
            <a:ext uri="{FF2B5EF4-FFF2-40B4-BE49-F238E27FC236}">
              <a16:creationId xmlns:a16="http://schemas.microsoft.com/office/drawing/2014/main" id="{A476145A-F020-4460-A799-53D55CDC3211}"/>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11048" name="Text Box 371">
          <a:extLst>
            <a:ext uri="{FF2B5EF4-FFF2-40B4-BE49-F238E27FC236}">
              <a16:creationId xmlns:a16="http://schemas.microsoft.com/office/drawing/2014/main" id="{8CF0E240-A3C8-4BC2-B07C-96A63E6AA841}"/>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11049" name="Text Box 372">
          <a:extLst>
            <a:ext uri="{FF2B5EF4-FFF2-40B4-BE49-F238E27FC236}">
              <a16:creationId xmlns:a16="http://schemas.microsoft.com/office/drawing/2014/main" id="{1C82F2E2-BAF8-4BA9-9DF0-EC16498E8DE9}"/>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6"/>
    <xdr:sp macro="" textlink="">
      <xdr:nvSpPr>
        <xdr:cNvPr id="11050" name="Text Box 373">
          <a:extLst>
            <a:ext uri="{FF2B5EF4-FFF2-40B4-BE49-F238E27FC236}">
              <a16:creationId xmlns:a16="http://schemas.microsoft.com/office/drawing/2014/main" id="{9BB8E0F1-F721-4723-B5CD-BB97001AF940}"/>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3"/>
    <xdr:sp macro="" textlink="">
      <xdr:nvSpPr>
        <xdr:cNvPr id="11051" name="Text Box 374">
          <a:extLst>
            <a:ext uri="{FF2B5EF4-FFF2-40B4-BE49-F238E27FC236}">
              <a16:creationId xmlns:a16="http://schemas.microsoft.com/office/drawing/2014/main" id="{16F9EC45-7E24-4F13-8738-CDE11D7CC48E}"/>
            </a:ext>
          </a:extLst>
        </xdr:cNvPr>
        <xdr:cNvSpPr txBox="1">
          <a:spLocks noChangeArrowheads="1"/>
        </xdr:cNvSpPr>
      </xdr:nvSpPr>
      <xdr:spPr bwMode="auto">
        <a:xfrm>
          <a:off x="1076325" y="844867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1052" name="Text Box 375">
          <a:extLst>
            <a:ext uri="{FF2B5EF4-FFF2-40B4-BE49-F238E27FC236}">
              <a16:creationId xmlns:a16="http://schemas.microsoft.com/office/drawing/2014/main" id="{7BAB300C-FC5B-44BC-93ED-A9F7C80AF31E}"/>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1053" name="Text Box 376">
          <a:extLst>
            <a:ext uri="{FF2B5EF4-FFF2-40B4-BE49-F238E27FC236}">
              <a16:creationId xmlns:a16="http://schemas.microsoft.com/office/drawing/2014/main" id="{0B2E30D1-9F41-4CE3-B85F-283D111800AC}"/>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3"/>
    <xdr:sp macro="" textlink="">
      <xdr:nvSpPr>
        <xdr:cNvPr id="11054" name="Text Box 377">
          <a:extLst>
            <a:ext uri="{FF2B5EF4-FFF2-40B4-BE49-F238E27FC236}">
              <a16:creationId xmlns:a16="http://schemas.microsoft.com/office/drawing/2014/main" id="{7DD84456-54CA-4EF4-8332-3A35F36ACE6E}"/>
            </a:ext>
          </a:extLst>
        </xdr:cNvPr>
        <xdr:cNvSpPr txBox="1">
          <a:spLocks noChangeArrowheads="1"/>
        </xdr:cNvSpPr>
      </xdr:nvSpPr>
      <xdr:spPr bwMode="auto">
        <a:xfrm>
          <a:off x="1076325" y="844867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1055" name="Text Box 378">
          <a:extLst>
            <a:ext uri="{FF2B5EF4-FFF2-40B4-BE49-F238E27FC236}">
              <a16:creationId xmlns:a16="http://schemas.microsoft.com/office/drawing/2014/main" id="{13A95199-A3F8-4980-944B-6FFC2F7EFD82}"/>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1056" name="Text Box 379">
          <a:extLst>
            <a:ext uri="{FF2B5EF4-FFF2-40B4-BE49-F238E27FC236}">
              <a16:creationId xmlns:a16="http://schemas.microsoft.com/office/drawing/2014/main" id="{103F7101-BA86-413D-A8F0-FA6FEEBDD35D}"/>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3"/>
    <xdr:sp macro="" textlink="">
      <xdr:nvSpPr>
        <xdr:cNvPr id="11057" name="Text Box 380">
          <a:extLst>
            <a:ext uri="{FF2B5EF4-FFF2-40B4-BE49-F238E27FC236}">
              <a16:creationId xmlns:a16="http://schemas.microsoft.com/office/drawing/2014/main" id="{98A7C1F3-3087-4F59-8971-A576C4AEAE82}"/>
            </a:ext>
          </a:extLst>
        </xdr:cNvPr>
        <xdr:cNvSpPr txBox="1">
          <a:spLocks noChangeArrowheads="1"/>
        </xdr:cNvSpPr>
      </xdr:nvSpPr>
      <xdr:spPr bwMode="auto">
        <a:xfrm>
          <a:off x="1076325" y="844867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1058" name="Text Box 381">
          <a:extLst>
            <a:ext uri="{FF2B5EF4-FFF2-40B4-BE49-F238E27FC236}">
              <a16:creationId xmlns:a16="http://schemas.microsoft.com/office/drawing/2014/main" id="{61C5B32A-C74E-4D28-99C4-56AB3722F6E7}"/>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1059" name="Text Box 382">
          <a:extLst>
            <a:ext uri="{FF2B5EF4-FFF2-40B4-BE49-F238E27FC236}">
              <a16:creationId xmlns:a16="http://schemas.microsoft.com/office/drawing/2014/main" id="{6971D294-DDEA-4B2F-A6D1-B890D37BA5E1}"/>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11060" name="Text Box 383">
          <a:extLst>
            <a:ext uri="{FF2B5EF4-FFF2-40B4-BE49-F238E27FC236}">
              <a16:creationId xmlns:a16="http://schemas.microsoft.com/office/drawing/2014/main" id="{6B1D946C-348D-479C-8E00-844AD3406891}"/>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11061" name="Text Box 384">
          <a:extLst>
            <a:ext uri="{FF2B5EF4-FFF2-40B4-BE49-F238E27FC236}">
              <a16:creationId xmlns:a16="http://schemas.microsoft.com/office/drawing/2014/main" id="{07D67C41-CD2A-4D5A-8889-0CF874FD500E}"/>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11062" name="Text Box 385">
          <a:extLst>
            <a:ext uri="{FF2B5EF4-FFF2-40B4-BE49-F238E27FC236}">
              <a16:creationId xmlns:a16="http://schemas.microsoft.com/office/drawing/2014/main" id="{704F06EE-B389-4322-A072-3F0DF2C1FB5F}"/>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11063" name="Text Box 386">
          <a:extLst>
            <a:ext uri="{FF2B5EF4-FFF2-40B4-BE49-F238E27FC236}">
              <a16:creationId xmlns:a16="http://schemas.microsoft.com/office/drawing/2014/main" id="{3E409681-15BF-4D37-9775-862504B47A0F}"/>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11064" name="Text Box 387">
          <a:extLst>
            <a:ext uri="{FF2B5EF4-FFF2-40B4-BE49-F238E27FC236}">
              <a16:creationId xmlns:a16="http://schemas.microsoft.com/office/drawing/2014/main" id="{32BBE7D8-E936-4831-8A35-F3FED5BC3631}"/>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11065" name="Text Box 388">
          <a:extLst>
            <a:ext uri="{FF2B5EF4-FFF2-40B4-BE49-F238E27FC236}">
              <a16:creationId xmlns:a16="http://schemas.microsoft.com/office/drawing/2014/main" id="{67178353-0FA9-49A7-B86C-BB3614765332}"/>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11066" name="Text Box 389">
          <a:extLst>
            <a:ext uri="{FF2B5EF4-FFF2-40B4-BE49-F238E27FC236}">
              <a16:creationId xmlns:a16="http://schemas.microsoft.com/office/drawing/2014/main" id="{435ACA7E-7497-4DAC-A426-3D19F2FD2CE9}"/>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11067" name="Text Box 390">
          <a:extLst>
            <a:ext uri="{FF2B5EF4-FFF2-40B4-BE49-F238E27FC236}">
              <a16:creationId xmlns:a16="http://schemas.microsoft.com/office/drawing/2014/main" id="{3022A8A3-AA09-4919-8D71-E82DA92B00CF}"/>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11068" name="Text Box 391">
          <a:extLst>
            <a:ext uri="{FF2B5EF4-FFF2-40B4-BE49-F238E27FC236}">
              <a16:creationId xmlns:a16="http://schemas.microsoft.com/office/drawing/2014/main" id="{51D9971F-437D-4D29-A499-FF5236C7C506}"/>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11069" name="Text Box 392">
          <a:extLst>
            <a:ext uri="{FF2B5EF4-FFF2-40B4-BE49-F238E27FC236}">
              <a16:creationId xmlns:a16="http://schemas.microsoft.com/office/drawing/2014/main" id="{E222D3CC-EA68-42BB-BE0F-86A47626BF15}"/>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11070" name="Text Box 393">
          <a:extLst>
            <a:ext uri="{FF2B5EF4-FFF2-40B4-BE49-F238E27FC236}">
              <a16:creationId xmlns:a16="http://schemas.microsoft.com/office/drawing/2014/main" id="{C58EC64D-4A49-4466-BFA8-D27FBE54ECBA}"/>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11071" name="Text Box 394">
          <a:extLst>
            <a:ext uri="{FF2B5EF4-FFF2-40B4-BE49-F238E27FC236}">
              <a16:creationId xmlns:a16="http://schemas.microsoft.com/office/drawing/2014/main" id="{3B72E8AF-2153-44D1-85F2-4B15210B6737}"/>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11072" name="Text Box 395">
          <a:extLst>
            <a:ext uri="{FF2B5EF4-FFF2-40B4-BE49-F238E27FC236}">
              <a16:creationId xmlns:a16="http://schemas.microsoft.com/office/drawing/2014/main" id="{902C73D6-76DD-4138-A7E4-98BC71C560B8}"/>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11073" name="Text Box 396">
          <a:extLst>
            <a:ext uri="{FF2B5EF4-FFF2-40B4-BE49-F238E27FC236}">
              <a16:creationId xmlns:a16="http://schemas.microsoft.com/office/drawing/2014/main" id="{256F3BC0-407A-4439-A0B1-2D36EDBF9A18}"/>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11074" name="Text Box 397">
          <a:extLst>
            <a:ext uri="{FF2B5EF4-FFF2-40B4-BE49-F238E27FC236}">
              <a16:creationId xmlns:a16="http://schemas.microsoft.com/office/drawing/2014/main" id="{6FE462F4-79A5-42E6-B497-066F91C4F3AA}"/>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11075" name="Text Box 398">
          <a:extLst>
            <a:ext uri="{FF2B5EF4-FFF2-40B4-BE49-F238E27FC236}">
              <a16:creationId xmlns:a16="http://schemas.microsoft.com/office/drawing/2014/main" id="{FA1CAC9B-69C1-4592-BD7C-7C15028E2014}"/>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11076" name="Text Box 399">
          <a:extLst>
            <a:ext uri="{FF2B5EF4-FFF2-40B4-BE49-F238E27FC236}">
              <a16:creationId xmlns:a16="http://schemas.microsoft.com/office/drawing/2014/main" id="{731C13F5-6D47-4704-B33C-D870D5414C3B}"/>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11077" name="Text Box 400">
          <a:extLst>
            <a:ext uri="{FF2B5EF4-FFF2-40B4-BE49-F238E27FC236}">
              <a16:creationId xmlns:a16="http://schemas.microsoft.com/office/drawing/2014/main" id="{99569C6B-08FC-4F43-864F-C66947F6AFFF}"/>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11078" name="Text Box 401">
          <a:extLst>
            <a:ext uri="{FF2B5EF4-FFF2-40B4-BE49-F238E27FC236}">
              <a16:creationId xmlns:a16="http://schemas.microsoft.com/office/drawing/2014/main" id="{C10AA5D9-BA05-4A0D-AA22-3C291F2D9EEA}"/>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11079" name="Text Box 402">
          <a:extLst>
            <a:ext uri="{FF2B5EF4-FFF2-40B4-BE49-F238E27FC236}">
              <a16:creationId xmlns:a16="http://schemas.microsoft.com/office/drawing/2014/main" id="{03CDA3E8-D7D0-4485-AA2D-E95F08F8902B}"/>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11080" name="Text Box 403">
          <a:extLst>
            <a:ext uri="{FF2B5EF4-FFF2-40B4-BE49-F238E27FC236}">
              <a16:creationId xmlns:a16="http://schemas.microsoft.com/office/drawing/2014/main" id="{0C0EF36F-0282-4697-AD9F-23EBD0CE3E70}"/>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11081" name="Text Box 404">
          <a:extLst>
            <a:ext uri="{FF2B5EF4-FFF2-40B4-BE49-F238E27FC236}">
              <a16:creationId xmlns:a16="http://schemas.microsoft.com/office/drawing/2014/main" id="{E2F6F4FF-2268-419B-8EC2-321A0D31E67A}"/>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11082" name="Text Box 405">
          <a:extLst>
            <a:ext uri="{FF2B5EF4-FFF2-40B4-BE49-F238E27FC236}">
              <a16:creationId xmlns:a16="http://schemas.microsoft.com/office/drawing/2014/main" id="{4CBBD6DB-6A64-4C58-84AC-84A3BC3493C3}"/>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11083" name="Text Box 406">
          <a:extLst>
            <a:ext uri="{FF2B5EF4-FFF2-40B4-BE49-F238E27FC236}">
              <a16:creationId xmlns:a16="http://schemas.microsoft.com/office/drawing/2014/main" id="{AEB2779C-894F-4F00-B6B1-969E98228B73}"/>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11084" name="Text Box 407">
          <a:extLst>
            <a:ext uri="{FF2B5EF4-FFF2-40B4-BE49-F238E27FC236}">
              <a16:creationId xmlns:a16="http://schemas.microsoft.com/office/drawing/2014/main" id="{AD227847-1FAF-4758-ACEC-C2FCBDAB02F6}"/>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11085" name="Text Box 408">
          <a:extLst>
            <a:ext uri="{FF2B5EF4-FFF2-40B4-BE49-F238E27FC236}">
              <a16:creationId xmlns:a16="http://schemas.microsoft.com/office/drawing/2014/main" id="{A4CECB2E-FF20-4D8D-BFB9-60B358C10A59}"/>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11086" name="Text Box 409">
          <a:extLst>
            <a:ext uri="{FF2B5EF4-FFF2-40B4-BE49-F238E27FC236}">
              <a16:creationId xmlns:a16="http://schemas.microsoft.com/office/drawing/2014/main" id="{CC890579-3346-49B7-BDA3-59E17E214910}"/>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3"/>
    <xdr:sp macro="" textlink="">
      <xdr:nvSpPr>
        <xdr:cNvPr id="11087" name="Text Box 410">
          <a:extLst>
            <a:ext uri="{FF2B5EF4-FFF2-40B4-BE49-F238E27FC236}">
              <a16:creationId xmlns:a16="http://schemas.microsoft.com/office/drawing/2014/main" id="{BC11BC0D-1CC3-444B-80B2-45823CDEFCE1}"/>
            </a:ext>
          </a:extLst>
        </xdr:cNvPr>
        <xdr:cNvSpPr txBox="1">
          <a:spLocks noChangeArrowheads="1"/>
        </xdr:cNvSpPr>
      </xdr:nvSpPr>
      <xdr:spPr bwMode="auto">
        <a:xfrm>
          <a:off x="1076325" y="844867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7"/>
    <xdr:sp macro="" textlink="">
      <xdr:nvSpPr>
        <xdr:cNvPr id="11088" name="Text Box 411">
          <a:extLst>
            <a:ext uri="{FF2B5EF4-FFF2-40B4-BE49-F238E27FC236}">
              <a16:creationId xmlns:a16="http://schemas.microsoft.com/office/drawing/2014/main" id="{B769C954-50D9-4140-B0EE-CD3A0782344F}"/>
            </a:ext>
          </a:extLst>
        </xdr:cNvPr>
        <xdr:cNvSpPr txBox="1">
          <a:spLocks noChangeArrowheads="1"/>
        </xdr:cNvSpPr>
      </xdr:nvSpPr>
      <xdr:spPr bwMode="auto">
        <a:xfrm>
          <a:off x="1076325" y="844867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1089" name="Text Box 412">
          <a:extLst>
            <a:ext uri="{FF2B5EF4-FFF2-40B4-BE49-F238E27FC236}">
              <a16:creationId xmlns:a16="http://schemas.microsoft.com/office/drawing/2014/main" id="{711DA978-E9A2-42F7-B95B-39F9AD637CBD}"/>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1090" name="Text Box 413">
          <a:extLst>
            <a:ext uri="{FF2B5EF4-FFF2-40B4-BE49-F238E27FC236}">
              <a16:creationId xmlns:a16="http://schemas.microsoft.com/office/drawing/2014/main" id="{B92F0488-DCBF-4ED6-8DCA-FEF50EFFA8EA}"/>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7"/>
    <xdr:sp macro="" textlink="">
      <xdr:nvSpPr>
        <xdr:cNvPr id="11091" name="Text Box 414">
          <a:extLst>
            <a:ext uri="{FF2B5EF4-FFF2-40B4-BE49-F238E27FC236}">
              <a16:creationId xmlns:a16="http://schemas.microsoft.com/office/drawing/2014/main" id="{A81A9F4E-CB70-4D4E-9159-0B877DEEC1BA}"/>
            </a:ext>
          </a:extLst>
        </xdr:cNvPr>
        <xdr:cNvSpPr txBox="1">
          <a:spLocks noChangeArrowheads="1"/>
        </xdr:cNvSpPr>
      </xdr:nvSpPr>
      <xdr:spPr bwMode="auto">
        <a:xfrm>
          <a:off x="1076325" y="844867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1092" name="Text Box 415">
          <a:extLst>
            <a:ext uri="{FF2B5EF4-FFF2-40B4-BE49-F238E27FC236}">
              <a16:creationId xmlns:a16="http://schemas.microsoft.com/office/drawing/2014/main" id="{305CBC47-00B1-4775-AFAF-3AE33DD65E02}"/>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1093" name="Text Box 416">
          <a:extLst>
            <a:ext uri="{FF2B5EF4-FFF2-40B4-BE49-F238E27FC236}">
              <a16:creationId xmlns:a16="http://schemas.microsoft.com/office/drawing/2014/main" id="{71EDF8B7-EFC3-4D16-8752-1FFBB25CB71C}"/>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7"/>
    <xdr:sp macro="" textlink="">
      <xdr:nvSpPr>
        <xdr:cNvPr id="11094" name="Text Box 417">
          <a:extLst>
            <a:ext uri="{FF2B5EF4-FFF2-40B4-BE49-F238E27FC236}">
              <a16:creationId xmlns:a16="http://schemas.microsoft.com/office/drawing/2014/main" id="{191C1229-6F3D-483F-9089-5AFA5944B989}"/>
            </a:ext>
          </a:extLst>
        </xdr:cNvPr>
        <xdr:cNvSpPr txBox="1">
          <a:spLocks noChangeArrowheads="1"/>
        </xdr:cNvSpPr>
      </xdr:nvSpPr>
      <xdr:spPr bwMode="auto">
        <a:xfrm>
          <a:off x="1076325" y="844867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1095" name="Text Box 418">
          <a:extLst>
            <a:ext uri="{FF2B5EF4-FFF2-40B4-BE49-F238E27FC236}">
              <a16:creationId xmlns:a16="http://schemas.microsoft.com/office/drawing/2014/main" id="{CFB71AAF-033E-493D-BE78-CF9AA800B9EC}"/>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1096" name="Text Box 419">
          <a:extLst>
            <a:ext uri="{FF2B5EF4-FFF2-40B4-BE49-F238E27FC236}">
              <a16:creationId xmlns:a16="http://schemas.microsoft.com/office/drawing/2014/main" id="{D6198C7E-5D34-4FC4-B39A-42A2A7C46169}"/>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11097" name="Text Box 420">
          <a:extLst>
            <a:ext uri="{FF2B5EF4-FFF2-40B4-BE49-F238E27FC236}">
              <a16:creationId xmlns:a16="http://schemas.microsoft.com/office/drawing/2014/main" id="{31CB8C85-F1CC-4EC4-8CFD-D30A8B08CE23}"/>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11098" name="Text Box 421">
          <a:extLst>
            <a:ext uri="{FF2B5EF4-FFF2-40B4-BE49-F238E27FC236}">
              <a16:creationId xmlns:a16="http://schemas.microsoft.com/office/drawing/2014/main" id="{704EDF8C-7E46-4D15-80A4-4BF45F27CF03}"/>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11099" name="Text Box 422">
          <a:extLst>
            <a:ext uri="{FF2B5EF4-FFF2-40B4-BE49-F238E27FC236}">
              <a16:creationId xmlns:a16="http://schemas.microsoft.com/office/drawing/2014/main" id="{76CE2BB2-9894-48D3-AAED-981C25E248DF}"/>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11100" name="Text Box 423">
          <a:extLst>
            <a:ext uri="{FF2B5EF4-FFF2-40B4-BE49-F238E27FC236}">
              <a16:creationId xmlns:a16="http://schemas.microsoft.com/office/drawing/2014/main" id="{DDB72B7C-A9BE-4719-9B61-FD866B3E5911}"/>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11101" name="Text Box 424">
          <a:extLst>
            <a:ext uri="{FF2B5EF4-FFF2-40B4-BE49-F238E27FC236}">
              <a16:creationId xmlns:a16="http://schemas.microsoft.com/office/drawing/2014/main" id="{5CA41582-DEE2-451D-975D-C705F7C4C99B}"/>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11102" name="Text Box 425">
          <a:extLst>
            <a:ext uri="{FF2B5EF4-FFF2-40B4-BE49-F238E27FC236}">
              <a16:creationId xmlns:a16="http://schemas.microsoft.com/office/drawing/2014/main" id="{2CA238F2-F71A-4F28-9B35-A1DF1D94FA16}"/>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11103" name="Text Box 426">
          <a:extLst>
            <a:ext uri="{FF2B5EF4-FFF2-40B4-BE49-F238E27FC236}">
              <a16:creationId xmlns:a16="http://schemas.microsoft.com/office/drawing/2014/main" id="{B09585C1-C7AC-4649-9A1E-C76DE142C0BA}"/>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11104" name="Text Box 427">
          <a:extLst>
            <a:ext uri="{FF2B5EF4-FFF2-40B4-BE49-F238E27FC236}">
              <a16:creationId xmlns:a16="http://schemas.microsoft.com/office/drawing/2014/main" id="{5BA12D60-DA55-44FC-9EDD-2B8A1FF05020}"/>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11105" name="Text Box 428">
          <a:extLst>
            <a:ext uri="{FF2B5EF4-FFF2-40B4-BE49-F238E27FC236}">
              <a16:creationId xmlns:a16="http://schemas.microsoft.com/office/drawing/2014/main" id="{6D7A0EAD-FBAC-4311-87DC-AC6B258CDE55}"/>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11106" name="Text Box 429">
          <a:extLst>
            <a:ext uri="{FF2B5EF4-FFF2-40B4-BE49-F238E27FC236}">
              <a16:creationId xmlns:a16="http://schemas.microsoft.com/office/drawing/2014/main" id="{91B6E727-EB4C-481C-957A-6B2357AF575A}"/>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11107" name="Text Box 430">
          <a:extLst>
            <a:ext uri="{FF2B5EF4-FFF2-40B4-BE49-F238E27FC236}">
              <a16:creationId xmlns:a16="http://schemas.microsoft.com/office/drawing/2014/main" id="{271EFF40-6F64-4ABC-A675-3F60FE1D77A5}"/>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11108" name="Text Box 431">
          <a:extLst>
            <a:ext uri="{FF2B5EF4-FFF2-40B4-BE49-F238E27FC236}">
              <a16:creationId xmlns:a16="http://schemas.microsoft.com/office/drawing/2014/main" id="{34FF0BA8-4074-4872-85C6-22C18BBF2B8C}"/>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11109" name="Text Box 432">
          <a:extLst>
            <a:ext uri="{FF2B5EF4-FFF2-40B4-BE49-F238E27FC236}">
              <a16:creationId xmlns:a16="http://schemas.microsoft.com/office/drawing/2014/main" id="{848A92F0-07F1-4FBC-A407-2D89E7849A2A}"/>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11110" name="Text Box 433">
          <a:extLst>
            <a:ext uri="{FF2B5EF4-FFF2-40B4-BE49-F238E27FC236}">
              <a16:creationId xmlns:a16="http://schemas.microsoft.com/office/drawing/2014/main" id="{B3D367B7-6E2E-4DB1-B36E-A679E887AE10}"/>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11111" name="Text Box 434">
          <a:extLst>
            <a:ext uri="{FF2B5EF4-FFF2-40B4-BE49-F238E27FC236}">
              <a16:creationId xmlns:a16="http://schemas.microsoft.com/office/drawing/2014/main" id="{85A896CC-1663-48F7-9E1E-904D292CBC68}"/>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11112" name="Text Box 435">
          <a:extLst>
            <a:ext uri="{FF2B5EF4-FFF2-40B4-BE49-F238E27FC236}">
              <a16:creationId xmlns:a16="http://schemas.microsoft.com/office/drawing/2014/main" id="{C1F9A5A9-484D-407E-B731-A56F80F9ADE6}"/>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11113" name="Text Box 436">
          <a:extLst>
            <a:ext uri="{FF2B5EF4-FFF2-40B4-BE49-F238E27FC236}">
              <a16:creationId xmlns:a16="http://schemas.microsoft.com/office/drawing/2014/main" id="{1218E9F8-9622-45BD-8043-AAB6B8FECD0F}"/>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11114" name="Text Box 437">
          <a:extLst>
            <a:ext uri="{FF2B5EF4-FFF2-40B4-BE49-F238E27FC236}">
              <a16:creationId xmlns:a16="http://schemas.microsoft.com/office/drawing/2014/main" id="{77407BC3-3DDF-4CF5-A90A-BF4CC76B2382}"/>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11115" name="Text Box 438">
          <a:extLst>
            <a:ext uri="{FF2B5EF4-FFF2-40B4-BE49-F238E27FC236}">
              <a16:creationId xmlns:a16="http://schemas.microsoft.com/office/drawing/2014/main" id="{CE6C04AC-F95D-44FE-A066-1BDDE0FBF206}"/>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11116" name="Text Box 439">
          <a:extLst>
            <a:ext uri="{FF2B5EF4-FFF2-40B4-BE49-F238E27FC236}">
              <a16:creationId xmlns:a16="http://schemas.microsoft.com/office/drawing/2014/main" id="{B01EA569-9A43-449B-A08A-85DEC15E73B0}"/>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11117" name="Text Box 440">
          <a:extLst>
            <a:ext uri="{FF2B5EF4-FFF2-40B4-BE49-F238E27FC236}">
              <a16:creationId xmlns:a16="http://schemas.microsoft.com/office/drawing/2014/main" id="{B2A49B73-582B-4D8E-9252-5F0426041D18}"/>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11118" name="Text Box 441">
          <a:extLst>
            <a:ext uri="{FF2B5EF4-FFF2-40B4-BE49-F238E27FC236}">
              <a16:creationId xmlns:a16="http://schemas.microsoft.com/office/drawing/2014/main" id="{70AB7448-2D1A-4224-A150-D81FDFB55D21}"/>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11119" name="Text Box 442">
          <a:extLst>
            <a:ext uri="{FF2B5EF4-FFF2-40B4-BE49-F238E27FC236}">
              <a16:creationId xmlns:a16="http://schemas.microsoft.com/office/drawing/2014/main" id="{BFB220DD-D3CA-46F7-8CD4-7D7AB710F332}"/>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11120" name="Text Box 443">
          <a:extLst>
            <a:ext uri="{FF2B5EF4-FFF2-40B4-BE49-F238E27FC236}">
              <a16:creationId xmlns:a16="http://schemas.microsoft.com/office/drawing/2014/main" id="{9E84FEC3-E79B-4DF2-A01B-DA2A88125459}"/>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11121" name="Text Box 444">
          <a:extLst>
            <a:ext uri="{FF2B5EF4-FFF2-40B4-BE49-F238E27FC236}">
              <a16:creationId xmlns:a16="http://schemas.microsoft.com/office/drawing/2014/main" id="{AEA146CE-8E8A-459C-83FB-EA89AEF16C2B}"/>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11122" name="Text Box 445">
          <a:extLst>
            <a:ext uri="{FF2B5EF4-FFF2-40B4-BE49-F238E27FC236}">
              <a16:creationId xmlns:a16="http://schemas.microsoft.com/office/drawing/2014/main" id="{9E8E041E-4D64-48AE-86A8-3E22D0DDDAE1}"/>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85</xdr:row>
      <xdr:rowOff>0</xdr:rowOff>
    </xdr:from>
    <xdr:ext cx="95250" cy="19050"/>
    <xdr:sp macro="" textlink="">
      <xdr:nvSpPr>
        <xdr:cNvPr id="11123" name="Text Box 446">
          <a:extLst>
            <a:ext uri="{FF2B5EF4-FFF2-40B4-BE49-F238E27FC236}">
              <a16:creationId xmlns:a16="http://schemas.microsoft.com/office/drawing/2014/main" id="{B5315277-0F34-4619-A555-D51B5438315E}"/>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7"/>
    <xdr:sp macro="" textlink="">
      <xdr:nvSpPr>
        <xdr:cNvPr id="11124" name="Text Box 447">
          <a:extLst>
            <a:ext uri="{FF2B5EF4-FFF2-40B4-BE49-F238E27FC236}">
              <a16:creationId xmlns:a16="http://schemas.microsoft.com/office/drawing/2014/main" id="{601950C8-473A-41A6-B33E-2091A6DC7164}"/>
            </a:ext>
          </a:extLst>
        </xdr:cNvPr>
        <xdr:cNvSpPr txBox="1">
          <a:spLocks noChangeArrowheads="1"/>
        </xdr:cNvSpPr>
      </xdr:nvSpPr>
      <xdr:spPr bwMode="auto">
        <a:xfrm>
          <a:off x="1076325" y="844867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1125" name="Text Box 448">
          <a:extLst>
            <a:ext uri="{FF2B5EF4-FFF2-40B4-BE49-F238E27FC236}">
              <a16:creationId xmlns:a16="http://schemas.microsoft.com/office/drawing/2014/main" id="{2D30536A-4B23-4640-A7C3-0BC7426170E2}"/>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1126" name="Text Box 449">
          <a:extLst>
            <a:ext uri="{FF2B5EF4-FFF2-40B4-BE49-F238E27FC236}">
              <a16:creationId xmlns:a16="http://schemas.microsoft.com/office/drawing/2014/main" id="{21A9D041-549D-4A43-9DC9-8053CE3E6AAB}"/>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4"/>
    <xdr:sp macro="" textlink="">
      <xdr:nvSpPr>
        <xdr:cNvPr id="11127" name="Text Box 450">
          <a:extLst>
            <a:ext uri="{FF2B5EF4-FFF2-40B4-BE49-F238E27FC236}">
              <a16:creationId xmlns:a16="http://schemas.microsoft.com/office/drawing/2014/main" id="{8D4A66B6-E40F-4A2C-9294-8BED3D2FBF07}"/>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1128" name="Text Box 451">
          <a:extLst>
            <a:ext uri="{FF2B5EF4-FFF2-40B4-BE49-F238E27FC236}">
              <a16:creationId xmlns:a16="http://schemas.microsoft.com/office/drawing/2014/main" id="{4D688165-2492-40DA-A1FB-0772E4077077}"/>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1129" name="Text Box 452">
          <a:extLst>
            <a:ext uri="{FF2B5EF4-FFF2-40B4-BE49-F238E27FC236}">
              <a16:creationId xmlns:a16="http://schemas.microsoft.com/office/drawing/2014/main" id="{BD601FC0-1474-4431-8C49-6C777A4CB8B4}"/>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4"/>
    <xdr:sp macro="" textlink="">
      <xdr:nvSpPr>
        <xdr:cNvPr id="11130" name="Text Box 453">
          <a:extLst>
            <a:ext uri="{FF2B5EF4-FFF2-40B4-BE49-F238E27FC236}">
              <a16:creationId xmlns:a16="http://schemas.microsoft.com/office/drawing/2014/main" id="{09D6CE63-B000-424E-9D9B-AB96A084AB75}"/>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1131" name="Text Box 454">
          <a:extLst>
            <a:ext uri="{FF2B5EF4-FFF2-40B4-BE49-F238E27FC236}">
              <a16:creationId xmlns:a16="http://schemas.microsoft.com/office/drawing/2014/main" id="{254712EA-6463-4AAD-8191-828BFBFD6B46}"/>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1132" name="Text Box 455">
          <a:extLst>
            <a:ext uri="{FF2B5EF4-FFF2-40B4-BE49-F238E27FC236}">
              <a16:creationId xmlns:a16="http://schemas.microsoft.com/office/drawing/2014/main" id="{A4049208-B26B-474B-A417-DD53F1CB9F2D}"/>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4"/>
    <xdr:sp macro="" textlink="">
      <xdr:nvSpPr>
        <xdr:cNvPr id="11133" name="Text Box 456">
          <a:extLst>
            <a:ext uri="{FF2B5EF4-FFF2-40B4-BE49-F238E27FC236}">
              <a16:creationId xmlns:a16="http://schemas.microsoft.com/office/drawing/2014/main" id="{FB355C47-959C-427C-B3AB-729CE1429541}"/>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4"/>
    <xdr:sp macro="" textlink="">
      <xdr:nvSpPr>
        <xdr:cNvPr id="11134" name="Text Box 457">
          <a:extLst>
            <a:ext uri="{FF2B5EF4-FFF2-40B4-BE49-F238E27FC236}">
              <a16:creationId xmlns:a16="http://schemas.microsoft.com/office/drawing/2014/main" id="{1DA99CA9-05FF-4533-8AA2-8160C4C22E9C}"/>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1135" name="Text Box 458">
          <a:extLst>
            <a:ext uri="{FF2B5EF4-FFF2-40B4-BE49-F238E27FC236}">
              <a16:creationId xmlns:a16="http://schemas.microsoft.com/office/drawing/2014/main" id="{06389F02-C15C-4982-9C27-974691A246A2}"/>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1136" name="Text Box 459">
          <a:extLst>
            <a:ext uri="{FF2B5EF4-FFF2-40B4-BE49-F238E27FC236}">
              <a16:creationId xmlns:a16="http://schemas.microsoft.com/office/drawing/2014/main" id="{B14F498F-D975-4BC3-8853-97411FB15FFD}"/>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4"/>
    <xdr:sp macro="" textlink="">
      <xdr:nvSpPr>
        <xdr:cNvPr id="11137" name="Text Box 460">
          <a:extLst>
            <a:ext uri="{FF2B5EF4-FFF2-40B4-BE49-F238E27FC236}">
              <a16:creationId xmlns:a16="http://schemas.microsoft.com/office/drawing/2014/main" id="{87B0E095-C278-4253-AE79-686BE0A358CE}"/>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1138" name="Text Box 461">
          <a:extLst>
            <a:ext uri="{FF2B5EF4-FFF2-40B4-BE49-F238E27FC236}">
              <a16:creationId xmlns:a16="http://schemas.microsoft.com/office/drawing/2014/main" id="{1D1BDC5A-B51A-43FB-8683-6D5D2D24E8B9}"/>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1139" name="Text Box 462">
          <a:extLst>
            <a:ext uri="{FF2B5EF4-FFF2-40B4-BE49-F238E27FC236}">
              <a16:creationId xmlns:a16="http://schemas.microsoft.com/office/drawing/2014/main" id="{6A6C5AD9-F545-46C3-8050-1826EAD1C0F4}"/>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4"/>
    <xdr:sp macro="" textlink="">
      <xdr:nvSpPr>
        <xdr:cNvPr id="11140" name="Text Box 463">
          <a:extLst>
            <a:ext uri="{FF2B5EF4-FFF2-40B4-BE49-F238E27FC236}">
              <a16:creationId xmlns:a16="http://schemas.microsoft.com/office/drawing/2014/main" id="{7FF7B5E4-DA02-42A6-B393-14CBC3423B69}"/>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1141" name="Text Box 464">
          <a:extLst>
            <a:ext uri="{FF2B5EF4-FFF2-40B4-BE49-F238E27FC236}">
              <a16:creationId xmlns:a16="http://schemas.microsoft.com/office/drawing/2014/main" id="{2A6A69F8-8C55-43AE-BBC4-E59A24B7274F}"/>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1142" name="Text Box 465">
          <a:extLst>
            <a:ext uri="{FF2B5EF4-FFF2-40B4-BE49-F238E27FC236}">
              <a16:creationId xmlns:a16="http://schemas.microsoft.com/office/drawing/2014/main" id="{AEBBEE17-87F3-4838-8D82-CB65B1518D29}"/>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4"/>
    <xdr:sp macro="" textlink="">
      <xdr:nvSpPr>
        <xdr:cNvPr id="11143" name="Text Box 466">
          <a:extLst>
            <a:ext uri="{FF2B5EF4-FFF2-40B4-BE49-F238E27FC236}">
              <a16:creationId xmlns:a16="http://schemas.microsoft.com/office/drawing/2014/main" id="{453FB243-5BA7-433D-BC66-A45B0A93D6F6}"/>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4"/>
    <xdr:sp macro="" textlink="">
      <xdr:nvSpPr>
        <xdr:cNvPr id="11144" name="Text Box 467">
          <a:extLst>
            <a:ext uri="{FF2B5EF4-FFF2-40B4-BE49-F238E27FC236}">
              <a16:creationId xmlns:a16="http://schemas.microsoft.com/office/drawing/2014/main" id="{71FBCFDB-0271-47F3-8261-249A1482B6B6}"/>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1145" name="Text Box 468">
          <a:extLst>
            <a:ext uri="{FF2B5EF4-FFF2-40B4-BE49-F238E27FC236}">
              <a16:creationId xmlns:a16="http://schemas.microsoft.com/office/drawing/2014/main" id="{89F73352-926C-4105-995A-37C37A880219}"/>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1146" name="Text Box 469">
          <a:extLst>
            <a:ext uri="{FF2B5EF4-FFF2-40B4-BE49-F238E27FC236}">
              <a16:creationId xmlns:a16="http://schemas.microsoft.com/office/drawing/2014/main" id="{4E92EB0D-88B4-4E40-8BF7-B21169B5561B}"/>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4"/>
    <xdr:sp macro="" textlink="">
      <xdr:nvSpPr>
        <xdr:cNvPr id="11147" name="Text Box 470">
          <a:extLst>
            <a:ext uri="{FF2B5EF4-FFF2-40B4-BE49-F238E27FC236}">
              <a16:creationId xmlns:a16="http://schemas.microsoft.com/office/drawing/2014/main" id="{11D1F1AF-4FFC-47FF-895A-C0A6427929B2}"/>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1148" name="Text Box 471">
          <a:extLst>
            <a:ext uri="{FF2B5EF4-FFF2-40B4-BE49-F238E27FC236}">
              <a16:creationId xmlns:a16="http://schemas.microsoft.com/office/drawing/2014/main" id="{06EFC183-29D1-4BEB-A705-4D068BFD5CEF}"/>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1149" name="Text Box 472">
          <a:extLst>
            <a:ext uri="{FF2B5EF4-FFF2-40B4-BE49-F238E27FC236}">
              <a16:creationId xmlns:a16="http://schemas.microsoft.com/office/drawing/2014/main" id="{42449E5C-2547-41A4-B2A4-40FFB5678A33}"/>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4"/>
    <xdr:sp macro="" textlink="">
      <xdr:nvSpPr>
        <xdr:cNvPr id="11150" name="Text Box 473">
          <a:extLst>
            <a:ext uri="{FF2B5EF4-FFF2-40B4-BE49-F238E27FC236}">
              <a16:creationId xmlns:a16="http://schemas.microsoft.com/office/drawing/2014/main" id="{E7698549-A06C-4CEC-959C-CDB78DC8B7EB}"/>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1151" name="Text Box 474">
          <a:extLst>
            <a:ext uri="{FF2B5EF4-FFF2-40B4-BE49-F238E27FC236}">
              <a16:creationId xmlns:a16="http://schemas.microsoft.com/office/drawing/2014/main" id="{338449AE-F121-4A3B-844D-39EBB12F3CC8}"/>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1152" name="Text Box 475">
          <a:extLst>
            <a:ext uri="{FF2B5EF4-FFF2-40B4-BE49-F238E27FC236}">
              <a16:creationId xmlns:a16="http://schemas.microsoft.com/office/drawing/2014/main" id="{A6DE97DA-BE58-4158-B55C-C19E5C6107BB}"/>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4"/>
    <xdr:sp macro="" textlink="">
      <xdr:nvSpPr>
        <xdr:cNvPr id="11153" name="Text Box 476">
          <a:extLst>
            <a:ext uri="{FF2B5EF4-FFF2-40B4-BE49-F238E27FC236}">
              <a16:creationId xmlns:a16="http://schemas.microsoft.com/office/drawing/2014/main" id="{488D9277-073C-4556-90F2-5B594E2D58F0}"/>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1154" name="Text Box 477">
          <a:extLst>
            <a:ext uri="{FF2B5EF4-FFF2-40B4-BE49-F238E27FC236}">
              <a16:creationId xmlns:a16="http://schemas.microsoft.com/office/drawing/2014/main" id="{2D8F0398-CB46-4093-8942-1A201CBC9FC6}"/>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1155" name="Text Box 478">
          <a:extLst>
            <a:ext uri="{FF2B5EF4-FFF2-40B4-BE49-F238E27FC236}">
              <a16:creationId xmlns:a16="http://schemas.microsoft.com/office/drawing/2014/main" id="{40FC71DE-975B-4BFA-8021-F1087DC237E0}"/>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7"/>
    <xdr:sp macro="" textlink="">
      <xdr:nvSpPr>
        <xdr:cNvPr id="11156" name="Text Box 479">
          <a:extLst>
            <a:ext uri="{FF2B5EF4-FFF2-40B4-BE49-F238E27FC236}">
              <a16:creationId xmlns:a16="http://schemas.microsoft.com/office/drawing/2014/main" id="{D67E6BA9-0C94-4066-94C3-F1EEAC4C93DB}"/>
            </a:ext>
          </a:extLst>
        </xdr:cNvPr>
        <xdr:cNvSpPr txBox="1">
          <a:spLocks noChangeArrowheads="1"/>
        </xdr:cNvSpPr>
      </xdr:nvSpPr>
      <xdr:spPr bwMode="auto">
        <a:xfrm>
          <a:off x="1076325" y="844867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1157" name="Text Box 480">
          <a:extLst>
            <a:ext uri="{FF2B5EF4-FFF2-40B4-BE49-F238E27FC236}">
              <a16:creationId xmlns:a16="http://schemas.microsoft.com/office/drawing/2014/main" id="{4267F96F-DA1A-4D04-9550-C26473850DFC}"/>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1158" name="Text Box 481">
          <a:extLst>
            <a:ext uri="{FF2B5EF4-FFF2-40B4-BE49-F238E27FC236}">
              <a16:creationId xmlns:a16="http://schemas.microsoft.com/office/drawing/2014/main" id="{91E0D912-94EB-47CB-8907-B6D10B6ED194}"/>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7"/>
    <xdr:sp macro="" textlink="">
      <xdr:nvSpPr>
        <xdr:cNvPr id="11159" name="Text Box 482">
          <a:extLst>
            <a:ext uri="{FF2B5EF4-FFF2-40B4-BE49-F238E27FC236}">
              <a16:creationId xmlns:a16="http://schemas.microsoft.com/office/drawing/2014/main" id="{D9052D99-7B49-430A-AB2B-DDAEA2220ACF}"/>
            </a:ext>
          </a:extLst>
        </xdr:cNvPr>
        <xdr:cNvSpPr txBox="1">
          <a:spLocks noChangeArrowheads="1"/>
        </xdr:cNvSpPr>
      </xdr:nvSpPr>
      <xdr:spPr bwMode="auto">
        <a:xfrm>
          <a:off x="1076325" y="844867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1160" name="Text Box 483">
          <a:extLst>
            <a:ext uri="{FF2B5EF4-FFF2-40B4-BE49-F238E27FC236}">
              <a16:creationId xmlns:a16="http://schemas.microsoft.com/office/drawing/2014/main" id="{369B8EED-843B-4D90-B125-80E7876B0B67}"/>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1161" name="Text Box 484">
          <a:extLst>
            <a:ext uri="{FF2B5EF4-FFF2-40B4-BE49-F238E27FC236}">
              <a16:creationId xmlns:a16="http://schemas.microsoft.com/office/drawing/2014/main" id="{90F67213-1593-430E-97FB-A68C946D9B3F}"/>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7"/>
    <xdr:sp macro="" textlink="">
      <xdr:nvSpPr>
        <xdr:cNvPr id="11162" name="Text Box 485">
          <a:extLst>
            <a:ext uri="{FF2B5EF4-FFF2-40B4-BE49-F238E27FC236}">
              <a16:creationId xmlns:a16="http://schemas.microsoft.com/office/drawing/2014/main" id="{BA27D488-1B9F-4FAC-B96A-DEBB08A66B6B}"/>
            </a:ext>
          </a:extLst>
        </xdr:cNvPr>
        <xdr:cNvSpPr txBox="1">
          <a:spLocks noChangeArrowheads="1"/>
        </xdr:cNvSpPr>
      </xdr:nvSpPr>
      <xdr:spPr bwMode="auto">
        <a:xfrm>
          <a:off x="1076325" y="844867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7"/>
    <xdr:sp macro="" textlink="">
      <xdr:nvSpPr>
        <xdr:cNvPr id="11163" name="Text Box 486">
          <a:extLst>
            <a:ext uri="{FF2B5EF4-FFF2-40B4-BE49-F238E27FC236}">
              <a16:creationId xmlns:a16="http://schemas.microsoft.com/office/drawing/2014/main" id="{A55951BD-1984-4D3F-8B57-81E839A736DB}"/>
            </a:ext>
          </a:extLst>
        </xdr:cNvPr>
        <xdr:cNvSpPr txBox="1">
          <a:spLocks noChangeArrowheads="1"/>
        </xdr:cNvSpPr>
      </xdr:nvSpPr>
      <xdr:spPr bwMode="auto">
        <a:xfrm>
          <a:off x="1076325" y="844867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1164" name="Text Box 487">
          <a:extLst>
            <a:ext uri="{FF2B5EF4-FFF2-40B4-BE49-F238E27FC236}">
              <a16:creationId xmlns:a16="http://schemas.microsoft.com/office/drawing/2014/main" id="{A1FD99C8-7C07-4263-8D4B-8651DA127A39}"/>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1165" name="Text Box 488">
          <a:extLst>
            <a:ext uri="{FF2B5EF4-FFF2-40B4-BE49-F238E27FC236}">
              <a16:creationId xmlns:a16="http://schemas.microsoft.com/office/drawing/2014/main" id="{E0D8892B-E5FE-4EA7-9A6F-455BCD2E760F}"/>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7"/>
    <xdr:sp macro="" textlink="">
      <xdr:nvSpPr>
        <xdr:cNvPr id="11166" name="Text Box 489">
          <a:extLst>
            <a:ext uri="{FF2B5EF4-FFF2-40B4-BE49-F238E27FC236}">
              <a16:creationId xmlns:a16="http://schemas.microsoft.com/office/drawing/2014/main" id="{C7559A34-162D-4DB4-A5DD-9781CC837079}"/>
            </a:ext>
          </a:extLst>
        </xdr:cNvPr>
        <xdr:cNvSpPr txBox="1">
          <a:spLocks noChangeArrowheads="1"/>
        </xdr:cNvSpPr>
      </xdr:nvSpPr>
      <xdr:spPr bwMode="auto">
        <a:xfrm>
          <a:off x="1076325" y="844867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1167" name="Text Box 490">
          <a:extLst>
            <a:ext uri="{FF2B5EF4-FFF2-40B4-BE49-F238E27FC236}">
              <a16:creationId xmlns:a16="http://schemas.microsoft.com/office/drawing/2014/main" id="{F76954B9-1519-474D-A6D2-5B2BF0DCB98C}"/>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1168" name="Text Box 491">
          <a:extLst>
            <a:ext uri="{FF2B5EF4-FFF2-40B4-BE49-F238E27FC236}">
              <a16:creationId xmlns:a16="http://schemas.microsoft.com/office/drawing/2014/main" id="{83E743F3-CB83-4622-AB22-840FFE2DED93}"/>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7"/>
    <xdr:sp macro="" textlink="">
      <xdr:nvSpPr>
        <xdr:cNvPr id="11169" name="Text Box 492">
          <a:extLst>
            <a:ext uri="{FF2B5EF4-FFF2-40B4-BE49-F238E27FC236}">
              <a16:creationId xmlns:a16="http://schemas.microsoft.com/office/drawing/2014/main" id="{DDB47B6E-6D11-4459-BE11-FFE672A83F29}"/>
            </a:ext>
          </a:extLst>
        </xdr:cNvPr>
        <xdr:cNvSpPr txBox="1">
          <a:spLocks noChangeArrowheads="1"/>
        </xdr:cNvSpPr>
      </xdr:nvSpPr>
      <xdr:spPr bwMode="auto">
        <a:xfrm>
          <a:off x="1076325" y="844867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1170" name="Text Box 493">
          <a:extLst>
            <a:ext uri="{FF2B5EF4-FFF2-40B4-BE49-F238E27FC236}">
              <a16:creationId xmlns:a16="http://schemas.microsoft.com/office/drawing/2014/main" id="{A06269EF-21BF-4C1B-AB29-7AD234A8DE7B}"/>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1171" name="Text Box 494">
          <a:extLst>
            <a:ext uri="{FF2B5EF4-FFF2-40B4-BE49-F238E27FC236}">
              <a16:creationId xmlns:a16="http://schemas.microsoft.com/office/drawing/2014/main" id="{092C7AE9-4FB9-4A51-9C6C-3D5BB95333DA}"/>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7"/>
    <xdr:sp macro="" textlink="">
      <xdr:nvSpPr>
        <xdr:cNvPr id="11172" name="Text Box 495">
          <a:extLst>
            <a:ext uri="{FF2B5EF4-FFF2-40B4-BE49-F238E27FC236}">
              <a16:creationId xmlns:a16="http://schemas.microsoft.com/office/drawing/2014/main" id="{CBAE8D53-F4F5-4DE0-8009-AD6471E1AFFD}"/>
            </a:ext>
          </a:extLst>
        </xdr:cNvPr>
        <xdr:cNvSpPr txBox="1">
          <a:spLocks noChangeArrowheads="1"/>
        </xdr:cNvSpPr>
      </xdr:nvSpPr>
      <xdr:spPr bwMode="auto">
        <a:xfrm>
          <a:off x="1076325" y="844867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7"/>
    <xdr:sp macro="" textlink="">
      <xdr:nvSpPr>
        <xdr:cNvPr id="11173" name="Text Box 496">
          <a:extLst>
            <a:ext uri="{FF2B5EF4-FFF2-40B4-BE49-F238E27FC236}">
              <a16:creationId xmlns:a16="http://schemas.microsoft.com/office/drawing/2014/main" id="{745E77AB-7279-4B6C-9CB9-1EEDB05549C8}"/>
            </a:ext>
          </a:extLst>
        </xdr:cNvPr>
        <xdr:cNvSpPr txBox="1">
          <a:spLocks noChangeArrowheads="1"/>
        </xdr:cNvSpPr>
      </xdr:nvSpPr>
      <xdr:spPr bwMode="auto">
        <a:xfrm>
          <a:off x="1076325" y="844867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1174" name="Text Box 497">
          <a:extLst>
            <a:ext uri="{FF2B5EF4-FFF2-40B4-BE49-F238E27FC236}">
              <a16:creationId xmlns:a16="http://schemas.microsoft.com/office/drawing/2014/main" id="{DF697CFA-2FBF-4B4A-8B21-C4950E9DDCA4}"/>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1175" name="Text Box 498">
          <a:extLst>
            <a:ext uri="{FF2B5EF4-FFF2-40B4-BE49-F238E27FC236}">
              <a16:creationId xmlns:a16="http://schemas.microsoft.com/office/drawing/2014/main" id="{C8D2C7E5-F25A-4F23-AF09-25539C424D8A}"/>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7"/>
    <xdr:sp macro="" textlink="">
      <xdr:nvSpPr>
        <xdr:cNvPr id="11176" name="Text Box 499">
          <a:extLst>
            <a:ext uri="{FF2B5EF4-FFF2-40B4-BE49-F238E27FC236}">
              <a16:creationId xmlns:a16="http://schemas.microsoft.com/office/drawing/2014/main" id="{54851285-C149-4ACC-B34E-1D4E854917ED}"/>
            </a:ext>
          </a:extLst>
        </xdr:cNvPr>
        <xdr:cNvSpPr txBox="1">
          <a:spLocks noChangeArrowheads="1"/>
        </xdr:cNvSpPr>
      </xdr:nvSpPr>
      <xdr:spPr bwMode="auto">
        <a:xfrm>
          <a:off x="1076325" y="844867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1177" name="Text Box 500">
          <a:extLst>
            <a:ext uri="{FF2B5EF4-FFF2-40B4-BE49-F238E27FC236}">
              <a16:creationId xmlns:a16="http://schemas.microsoft.com/office/drawing/2014/main" id="{3DDC403A-E437-4394-9D19-B1CDF3842BCB}"/>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1178" name="Text Box 501">
          <a:extLst>
            <a:ext uri="{FF2B5EF4-FFF2-40B4-BE49-F238E27FC236}">
              <a16:creationId xmlns:a16="http://schemas.microsoft.com/office/drawing/2014/main" id="{E7A35AF2-8D9A-4506-9CAA-A49A87C3411B}"/>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7"/>
    <xdr:sp macro="" textlink="">
      <xdr:nvSpPr>
        <xdr:cNvPr id="11179" name="Text Box 502">
          <a:extLst>
            <a:ext uri="{FF2B5EF4-FFF2-40B4-BE49-F238E27FC236}">
              <a16:creationId xmlns:a16="http://schemas.microsoft.com/office/drawing/2014/main" id="{7E1B6E23-8E39-4CD5-807A-DD44E17ADA48}"/>
            </a:ext>
          </a:extLst>
        </xdr:cNvPr>
        <xdr:cNvSpPr txBox="1">
          <a:spLocks noChangeArrowheads="1"/>
        </xdr:cNvSpPr>
      </xdr:nvSpPr>
      <xdr:spPr bwMode="auto">
        <a:xfrm>
          <a:off x="1076325" y="844867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1180" name="Text Box 503">
          <a:extLst>
            <a:ext uri="{FF2B5EF4-FFF2-40B4-BE49-F238E27FC236}">
              <a16:creationId xmlns:a16="http://schemas.microsoft.com/office/drawing/2014/main" id="{9E3C217C-6603-4CFC-BF02-D8E78EE4671F}"/>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1181" name="Text Box 504">
          <a:extLst>
            <a:ext uri="{FF2B5EF4-FFF2-40B4-BE49-F238E27FC236}">
              <a16:creationId xmlns:a16="http://schemas.microsoft.com/office/drawing/2014/main" id="{E74CC87D-B819-4955-877A-FBE61DA9F1A3}"/>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7"/>
    <xdr:sp macro="" textlink="">
      <xdr:nvSpPr>
        <xdr:cNvPr id="11182" name="Text Box 505">
          <a:extLst>
            <a:ext uri="{FF2B5EF4-FFF2-40B4-BE49-F238E27FC236}">
              <a16:creationId xmlns:a16="http://schemas.microsoft.com/office/drawing/2014/main" id="{C1BC0094-D21B-4166-B4B2-8CC131279E18}"/>
            </a:ext>
          </a:extLst>
        </xdr:cNvPr>
        <xdr:cNvSpPr txBox="1">
          <a:spLocks noChangeArrowheads="1"/>
        </xdr:cNvSpPr>
      </xdr:nvSpPr>
      <xdr:spPr bwMode="auto">
        <a:xfrm>
          <a:off x="1076325" y="844867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1183" name="Text Box 506">
          <a:extLst>
            <a:ext uri="{FF2B5EF4-FFF2-40B4-BE49-F238E27FC236}">
              <a16:creationId xmlns:a16="http://schemas.microsoft.com/office/drawing/2014/main" id="{61A48BDC-417A-4F30-93C4-99BA8E11B43E}"/>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1184" name="Text Box 507">
          <a:extLst>
            <a:ext uri="{FF2B5EF4-FFF2-40B4-BE49-F238E27FC236}">
              <a16:creationId xmlns:a16="http://schemas.microsoft.com/office/drawing/2014/main" id="{20DB0A10-7393-4023-8FCE-178DAE974A96}"/>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4"/>
    <xdr:sp macro="" textlink="">
      <xdr:nvSpPr>
        <xdr:cNvPr id="11185" name="Text Box 508">
          <a:extLst>
            <a:ext uri="{FF2B5EF4-FFF2-40B4-BE49-F238E27FC236}">
              <a16:creationId xmlns:a16="http://schemas.microsoft.com/office/drawing/2014/main" id="{AB4FEFB1-1234-4AC1-A6CA-29FFC2AC1417}"/>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1186" name="Text Box 509">
          <a:extLst>
            <a:ext uri="{FF2B5EF4-FFF2-40B4-BE49-F238E27FC236}">
              <a16:creationId xmlns:a16="http://schemas.microsoft.com/office/drawing/2014/main" id="{A9DFEDA1-5DEA-4A01-B577-BAAB48D9A4AC}"/>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1187" name="Text Box 510">
          <a:extLst>
            <a:ext uri="{FF2B5EF4-FFF2-40B4-BE49-F238E27FC236}">
              <a16:creationId xmlns:a16="http://schemas.microsoft.com/office/drawing/2014/main" id="{000433DC-0DB0-4CC7-B0A7-86BE4153A026}"/>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4"/>
    <xdr:sp macro="" textlink="">
      <xdr:nvSpPr>
        <xdr:cNvPr id="11188" name="Text Box 511">
          <a:extLst>
            <a:ext uri="{FF2B5EF4-FFF2-40B4-BE49-F238E27FC236}">
              <a16:creationId xmlns:a16="http://schemas.microsoft.com/office/drawing/2014/main" id="{AB6C0377-F2B7-4DA2-9CA1-3AE936DE62B9}"/>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1189" name="Text Box 512">
          <a:extLst>
            <a:ext uri="{FF2B5EF4-FFF2-40B4-BE49-F238E27FC236}">
              <a16:creationId xmlns:a16="http://schemas.microsoft.com/office/drawing/2014/main" id="{F98FF90C-ABA8-4CEE-9547-995C526551A8}"/>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1190" name="Text Box 513">
          <a:extLst>
            <a:ext uri="{FF2B5EF4-FFF2-40B4-BE49-F238E27FC236}">
              <a16:creationId xmlns:a16="http://schemas.microsoft.com/office/drawing/2014/main" id="{37F3F5A4-682F-417F-9B6B-BE218815A233}"/>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4"/>
    <xdr:sp macro="" textlink="">
      <xdr:nvSpPr>
        <xdr:cNvPr id="11191" name="Text Box 514">
          <a:extLst>
            <a:ext uri="{FF2B5EF4-FFF2-40B4-BE49-F238E27FC236}">
              <a16:creationId xmlns:a16="http://schemas.microsoft.com/office/drawing/2014/main" id="{DF84C6FC-BC25-47E0-8094-6EC25DE5D33E}"/>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4"/>
    <xdr:sp macro="" textlink="">
      <xdr:nvSpPr>
        <xdr:cNvPr id="11192" name="Text Box 515">
          <a:extLst>
            <a:ext uri="{FF2B5EF4-FFF2-40B4-BE49-F238E27FC236}">
              <a16:creationId xmlns:a16="http://schemas.microsoft.com/office/drawing/2014/main" id="{3577DF5B-542A-4C41-8F7F-60646EACE948}"/>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1193" name="Text Box 516">
          <a:extLst>
            <a:ext uri="{FF2B5EF4-FFF2-40B4-BE49-F238E27FC236}">
              <a16:creationId xmlns:a16="http://schemas.microsoft.com/office/drawing/2014/main" id="{EBEBDECB-326D-4116-8A07-4A96AFB6829C}"/>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1194" name="Text Box 517">
          <a:extLst>
            <a:ext uri="{FF2B5EF4-FFF2-40B4-BE49-F238E27FC236}">
              <a16:creationId xmlns:a16="http://schemas.microsoft.com/office/drawing/2014/main" id="{FE469811-DBC1-4216-A6CC-3EADECF8F84B}"/>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4"/>
    <xdr:sp macro="" textlink="">
      <xdr:nvSpPr>
        <xdr:cNvPr id="11195" name="Text Box 518">
          <a:extLst>
            <a:ext uri="{FF2B5EF4-FFF2-40B4-BE49-F238E27FC236}">
              <a16:creationId xmlns:a16="http://schemas.microsoft.com/office/drawing/2014/main" id="{666B68F5-DB3C-4628-8F4A-FD838EC5CCA8}"/>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1196" name="Text Box 519">
          <a:extLst>
            <a:ext uri="{FF2B5EF4-FFF2-40B4-BE49-F238E27FC236}">
              <a16:creationId xmlns:a16="http://schemas.microsoft.com/office/drawing/2014/main" id="{02E34006-2AC2-4D2B-B548-DD8EAE2EDFC4}"/>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1197" name="Text Box 520">
          <a:extLst>
            <a:ext uri="{FF2B5EF4-FFF2-40B4-BE49-F238E27FC236}">
              <a16:creationId xmlns:a16="http://schemas.microsoft.com/office/drawing/2014/main" id="{C2304C7D-B7E8-47B7-96AE-DA5D23DD7076}"/>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4"/>
    <xdr:sp macro="" textlink="">
      <xdr:nvSpPr>
        <xdr:cNvPr id="11198" name="Text Box 521">
          <a:extLst>
            <a:ext uri="{FF2B5EF4-FFF2-40B4-BE49-F238E27FC236}">
              <a16:creationId xmlns:a16="http://schemas.microsoft.com/office/drawing/2014/main" id="{06ACDED4-B414-4911-BF80-BA7955E118F6}"/>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1199" name="Text Box 522">
          <a:extLst>
            <a:ext uri="{FF2B5EF4-FFF2-40B4-BE49-F238E27FC236}">
              <a16:creationId xmlns:a16="http://schemas.microsoft.com/office/drawing/2014/main" id="{FD593DA6-1934-4596-9EFD-42A0E200ACA8}"/>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1200" name="Text Box 523">
          <a:extLst>
            <a:ext uri="{FF2B5EF4-FFF2-40B4-BE49-F238E27FC236}">
              <a16:creationId xmlns:a16="http://schemas.microsoft.com/office/drawing/2014/main" id="{E136012C-80C3-4F39-AE73-ADD6F00AD85C}"/>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4"/>
    <xdr:sp macro="" textlink="">
      <xdr:nvSpPr>
        <xdr:cNvPr id="11201" name="Text Box 524">
          <a:extLst>
            <a:ext uri="{FF2B5EF4-FFF2-40B4-BE49-F238E27FC236}">
              <a16:creationId xmlns:a16="http://schemas.microsoft.com/office/drawing/2014/main" id="{08DD0FED-858F-4E88-A6C4-E7991FCA9CFD}"/>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4"/>
    <xdr:sp macro="" textlink="">
      <xdr:nvSpPr>
        <xdr:cNvPr id="11202" name="Text Box 525">
          <a:extLst>
            <a:ext uri="{FF2B5EF4-FFF2-40B4-BE49-F238E27FC236}">
              <a16:creationId xmlns:a16="http://schemas.microsoft.com/office/drawing/2014/main" id="{B0D01320-060E-487D-97F5-FFA54D3C9024}"/>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1203" name="Text Box 526">
          <a:extLst>
            <a:ext uri="{FF2B5EF4-FFF2-40B4-BE49-F238E27FC236}">
              <a16:creationId xmlns:a16="http://schemas.microsoft.com/office/drawing/2014/main" id="{B5DDDD43-92F9-4A9A-8CB1-01EF3A06C6B4}"/>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1204" name="Text Box 527">
          <a:extLst>
            <a:ext uri="{FF2B5EF4-FFF2-40B4-BE49-F238E27FC236}">
              <a16:creationId xmlns:a16="http://schemas.microsoft.com/office/drawing/2014/main" id="{23C5B6DE-6171-483F-8E96-DBF64E25470F}"/>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4"/>
    <xdr:sp macro="" textlink="">
      <xdr:nvSpPr>
        <xdr:cNvPr id="11205" name="Text Box 528">
          <a:extLst>
            <a:ext uri="{FF2B5EF4-FFF2-40B4-BE49-F238E27FC236}">
              <a16:creationId xmlns:a16="http://schemas.microsoft.com/office/drawing/2014/main" id="{DF5A84E7-7088-4618-9222-92513A584C87}"/>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1206" name="Text Box 529">
          <a:extLst>
            <a:ext uri="{FF2B5EF4-FFF2-40B4-BE49-F238E27FC236}">
              <a16:creationId xmlns:a16="http://schemas.microsoft.com/office/drawing/2014/main" id="{18857DD8-B222-4051-99A2-0AD3B340A324}"/>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1207" name="Text Box 530">
          <a:extLst>
            <a:ext uri="{FF2B5EF4-FFF2-40B4-BE49-F238E27FC236}">
              <a16:creationId xmlns:a16="http://schemas.microsoft.com/office/drawing/2014/main" id="{682A3592-9815-47B6-868A-F6616391C039}"/>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4"/>
    <xdr:sp macro="" textlink="">
      <xdr:nvSpPr>
        <xdr:cNvPr id="11208" name="Text Box 531">
          <a:extLst>
            <a:ext uri="{FF2B5EF4-FFF2-40B4-BE49-F238E27FC236}">
              <a16:creationId xmlns:a16="http://schemas.microsoft.com/office/drawing/2014/main" id="{292022D6-245E-4B09-A086-FE8E0D47D77B}"/>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1209" name="Text Box 532">
          <a:extLst>
            <a:ext uri="{FF2B5EF4-FFF2-40B4-BE49-F238E27FC236}">
              <a16:creationId xmlns:a16="http://schemas.microsoft.com/office/drawing/2014/main" id="{853170E1-BFC0-4B17-990C-CEF44A6B4C37}"/>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1210" name="Text Box 533">
          <a:extLst>
            <a:ext uri="{FF2B5EF4-FFF2-40B4-BE49-F238E27FC236}">
              <a16:creationId xmlns:a16="http://schemas.microsoft.com/office/drawing/2014/main" id="{54DE3ABF-549D-4FB4-8D10-2226C22ADE47}"/>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4"/>
    <xdr:sp macro="" textlink="">
      <xdr:nvSpPr>
        <xdr:cNvPr id="11211" name="Text Box 534">
          <a:extLst>
            <a:ext uri="{FF2B5EF4-FFF2-40B4-BE49-F238E27FC236}">
              <a16:creationId xmlns:a16="http://schemas.microsoft.com/office/drawing/2014/main" id="{07053A62-63B8-4452-B186-479B7549BDE1}"/>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6"/>
    <xdr:sp macro="" textlink="">
      <xdr:nvSpPr>
        <xdr:cNvPr id="11212" name="Text Box 535">
          <a:extLst>
            <a:ext uri="{FF2B5EF4-FFF2-40B4-BE49-F238E27FC236}">
              <a16:creationId xmlns:a16="http://schemas.microsoft.com/office/drawing/2014/main" id="{7DAB751F-E8D6-4767-852C-2844B6F46AD9}"/>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1213" name="Text Box 536">
          <a:extLst>
            <a:ext uri="{FF2B5EF4-FFF2-40B4-BE49-F238E27FC236}">
              <a16:creationId xmlns:a16="http://schemas.microsoft.com/office/drawing/2014/main" id="{C378FF75-3111-46E1-91C9-08183A3E6375}"/>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1214" name="Text Box 537">
          <a:extLst>
            <a:ext uri="{FF2B5EF4-FFF2-40B4-BE49-F238E27FC236}">
              <a16:creationId xmlns:a16="http://schemas.microsoft.com/office/drawing/2014/main" id="{D7DCDE01-14DD-42D2-8FF7-BFD6F87CB8E0}"/>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6"/>
    <xdr:sp macro="" textlink="">
      <xdr:nvSpPr>
        <xdr:cNvPr id="11215" name="Text Box 538">
          <a:extLst>
            <a:ext uri="{FF2B5EF4-FFF2-40B4-BE49-F238E27FC236}">
              <a16:creationId xmlns:a16="http://schemas.microsoft.com/office/drawing/2014/main" id="{857F0271-FB6B-46A8-9B1B-CB9172D50B71}"/>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1216" name="Text Box 539">
          <a:extLst>
            <a:ext uri="{FF2B5EF4-FFF2-40B4-BE49-F238E27FC236}">
              <a16:creationId xmlns:a16="http://schemas.microsoft.com/office/drawing/2014/main" id="{EAC700C8-B234-4547-B8E1-CFE4FA038E64}"/>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1217" name="Text Box 540">
          <a:extLst>
            <a:ext uri="{FF2B5EF4-FFF2-40B4-BE49-F238E27FC236}">
              <a16:creationId xmlns:a16="http://schemas.microsoft.com/office/drawing/2014/main" id="{22E8A78A-A689-48B9-B0F8-F623376D6D3F}"/>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6"/>
    <xdr:sp macro="" textlink="">
      <xdr:nvSpPr>
        <xdr:cNvPr id="11218" name="Text Box 541">
          <a:extLst>
            <a:ext uri="{FF2B5EF4-FFF2-40B4-BE49-F238E27FC236}">
              <a16:creationId xmlns:a16="http://schemas.microsoft.com/office/drawing/2014/main" id="{B161656D-CFFE-4E69-8742-8A4659B7D748}"/>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1219" name="Text Box 542">
          <a:extLst>
            <a:ext uri="{FF2B5EF4-FFF2-40B4-BE49-F238E27FC236}">
              <a16:creationId xmlns:a16="http://schemas.microsoft.com/office/drawing/2014/main" id="{A7283939-DD4F-4E00-8D5C-C5F0CB758751}"/>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1220" name="Text Box 543">
          <a:extLst>
            <a:ext uri="{FF2B5EF4-FFF2-40B4-BE49-F238E27FC236}">
              <a16:creationId xmlns:a16="http://schemas.microsoft.com/office/drawing/2014/main" id="{0CE937CC-2E5A-4392-89EA-53F826EEBE11}"/>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6"/>
    <xdr:sp macro="" textlink="">
      <xdr:nvSpPr>
        <xdr:cNvPr id="11221" name="Text Box 544">
          <a:extLst>
            <a:ext uri="{FF2B5EF4-FFF2-40B4-BE49-F238E27FC236}">
              <a16:creationId xmlns:a16="http://schemas.microsoft.com/office/drawing/2014/main" id="{201C0610-3577-4640-8678-9FD07BF069E1}"/>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1222" name="Text Box 545">
          <a:extLst>
            <a:ext uri="{FF2B5EF4-FFF2-40B4-BE49-F238E27FC236}">
              <a16:creationId xmlns:a16="http://schemas.microsoft.com/office/drawing/2014/main" id="{92C70678-D50B-42D2-B76F-4238F6B784DB}"/>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1223" name="Text Box 546">
          <a:extLst>
            <a:ext uri="{FF2B5EF4-FFF2-40B4-BE49-F238E27FC236}">
              <a16:creationId xmlns:a16="http://schemas.microsoft.com/office/drawing/2014/main" id="{44F0D7A8-6E51-47AC-A894-FAD611F9B109}"/>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6"/>
    <xdr:sp macro="" textlink="">
      <xdr:nvSpPr>
        <xdr:cNvPr id="11224" name="Text Box 547">
          <a:extLst>
            <a:ext uri="{FF2B5EF4-FFF2-40B4-BE49-F238E27FC236}">
              <a16:creationId xmlns:a16="http://schemas.microsoft.com/office/drawing/2014/main" id="{5421A0A3-9CC3-4719-A753-64AE21F778B7}"/>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1225" name="Text Box 548">
          <a:extLst>
            <a:ext uri="{FF2B5EF4-FFF2-40B4-BE49-F238E27FC236}">
              <a16:creationId xmlns:a16="http://schemas.microsoft.com/office/drawing/2014/main" id="{577ADA67-32A5-43A4-94E9-0A82578AC8C5}"/>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1226" name="Text Box 549">
          <a:extLst>
            <a:ext uri="{FF2B5EF4-FFF2-40B4-BE49-F238E27FC236}">
              <a16:creationId xmlns:a16="http://schemas.microsoft.com/office/drawing/2014/main" id="{3B95713F-F7E4-4384-BB86-5DE462CC9364}"/>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6"/>
    <xdr:sp macro="" textlink="">
      <xdr:nvSpPr>
        <xdr:cNvPr id="11227" name="Text Box 550">
          <a:extLst>
            <a:ext uri="{FF2B5EF4-FFF2-40B4-BE49-F238E27FC236}">
              <a16:creationId xmlns:a16="http://schemas.microsoft.com/office/drawing/2014/main" id="{1D344282-638D-4142-AD54-A70D07A9B77F}"/>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6"/>
    <xdr:sp macro="" textlink="">
      <xdr:nvSpPr>
        <xdr:cNvPr id="11228" name="Text Box 551">
          <a:extLst>
            <a:ext uri="{FF2B5EF4-FFF2-40B4-BE49-F238E27FC236}">
              <a16:creationId xmlns:a16="http://schemas.microsoft.com/office/drawing/2014/main" id="{A3BABC77-61EC-47E4-BB1B-ED67111C82EA}"/>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1229" name="Text Box 552">
          <a:extLst>
            <a:ext uri="{FF2B5EF4-FFF2-40B4-BE49-F238E27FC236}">
              <a16:creationId xmlns:a16="http://schemas.microsoft.com/office/drawing/2014/main" id="{83F4F4B4-CAE3-4B5C-B168-84D5A1DCFD0C}"/>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1230" name="Text Box 553">
          <a:extLst>
            <a:ext uri="{FF2B5EF4-FFF2-40B4-BE49-F238E27FC236}">
              <a16:creationId xmlns:a16="http://schemas.microsoft.com/office/drawing/2014/main" id="{2087BECB-01AC-41ED-B262-172EB2F527C3}"/>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6"/>
    <xdr:sp macro="" textlink="">
      <xdr:nvSpPr>
        <xdr:cNvPr id="11231" name="Text Box 554">
          <a:extLst>
            <a:ext uri="{FF2B5EF4-FFF2-40B4-BE49-F238E27FC236}">
              <a16:creationId xmlns:a16="http://schemas.microsoft.com/office/drawing/2014/main" id="{C81CFC7B-0061-439A-8196-15F0BB2263C2}"/>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1232" name="Text Box 555">
          <a:extLst>
            <a:ext uri="{FF2B5EF4-FFF2-40B4-BE49-F238E27FC236}">
              <a16:creationId xmlns:a16="http://schemas.microsoft.com/office/drawing/2014/main" id="{479797DA-F4EA-422E-BC2B-274C66328CC0}"/>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1233" name="Text Box 556">
          <a:extLst>
            <a:ext uri="{FF2B5EF4-FFF2-40B4-BE49-F238E27FC236}">
              <a16:creationId xmlns:a16="http://schemas.microsoft.com/office/drawing/2014/main" id="{35B9FE63-CF47-4976-B4B5-68D4D136DFCE}"/>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6"/>
    <xdr:sp macro="" textlink="">
      <xdr:nvSpPr>
        <xdr:cNvPr id="11234" name="Text Box 557">
          <a:extLst>
            <a:ext uri="{FF2B5EF4-FFF2-40B4-BE49-F238E27FC236}">
              <a16:creationId xmlns:a16="http://schemas.microsoft.com/office/drawing/2014/main" id="{F219C423-2A7C-44BD-B3CD-5942702694FF}"/>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1235" name="Text Box 558">
          <a:extLst>
            <a:ext uri="{FF2B5EF4-FFF2-40B4-BE49-F238E27FC236}">
              <a16:creationId xmlns:a16="http://schemas.microsoft.com/office/drawing/2014/main" id="{6D980B24-EB1B-4600-9AE8-1AE93261BF14}"/>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1236" name="Text Box 559">
          <a:extLst>
            <a:ext uri="{FF2B5EF4-FFF2-40B4-BE49-F238E27FC236}">
              <a16:creationId xmlns:a16="http://schemas.microsoft.com/office/drawing/2014/main" id="{77478ECE-6606-44E6-8CBD-D72D19D1902C}"/>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6"/>
    <xdr:sp macro="" textlink="">
      <xdr:nvSpPr>
        <xdr:cNvPr id="11237" name="Text Box 560">
          <a:extLst>
            <a:ext uri="{FF2B5EF4-FFF2-40B4-BE49-F238E27FC236}">
              <a16:creationId xmlns:a16="http://schemas.microsoft.com/office/drawing/2014/main" id="{5A2BECA1-0B24-4C82-A269-4397B5477044}"/>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6"/>
    <xdr:sp macro="" textlink="">
      <xdr:nvSpPr>
        <xdr:cNvPr id="11238" name="Text Box 561">
          <a:extLst>
            <a:ext uri="{FF2B5EF4-FFF2-40B4-BE49-F238E27FC236}">
              <a16:creationId xmlns:a16="http://schemas.microsoft.com/office/drawing/2014/main" id="{E782617F-2DCF-487A-896C-AC5CC1752D2F}"/>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1239" name="Text Box 562">
          <a:extLst>
            <a:ext uri="{FF2B5EF4-FFF2-40B4-BE49-F238E27FC236}">
              <a16:creationId xmlns:a16="http://schemas.microsoft.com/office/drawing/2014/main" id="{C63BCBEC-E838-439B-934D-A7123163D305}"/>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1240" name="Text Box 563">
          <a:extLst>
            <a:ext uri="{FF2B5EF4-FFF2-40B4-BE49-F238E27FC236}">
              <a16:creationId xmlns:a16="http://schemas.microsoft.com/office/drawing/2014/main" id="{F32C2625-0142-44D5-A37D-35572FCD4224}"/>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6"/>
    <xdr:sp macro="" textlink="">
      <xdr:nvSpPr>
        <xdr:cNvPr id="11241" name="Text Box 564">
          <a:extLst>
            <a:ext uri="{FF2B5EF4-FFF2-40B4-BE49-F238E27FC236}">
              <a16:creationId xmlns:a16="http://schemas.microsoft.com/office/drawing/2014/main" id="{BFF8156B-2F3A-4816-856A-32955F71C277}"/>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1242" name="Text Box 565">
          <a:extLst>
            <a:ext uri="{FF2B5EF4-FFF2-40B4-BE49-F238E27FC236}">
              <a16:creationId xmlns:a16="http://schemas.microsoft.com/office/drawing/2014/main" id="{C27EBC8A-5AF4-476F-A0E6-42C68A8324F7}"/>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1243" name="Text Box 566">
          <a:extLst>
            <a:ext uri="{FF2B5EF4-FFF2-40B4-BE49-F238E27FC236}">
              <a16:creationId xmlns:a16="http://schemas.microsoft.com/office/drawing/2014/main" id="{EC9C095B-9EAF-4620-ADBA-309ED78BB089}"/>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6"/>
    <xdr:sp macro="" textlink="">
      <xdr:nvSpPr>
        <xdr:cNvPr id="11244" name="Text Box 567">
          <a:extLst>
            <a:ext uri="{FF2B5EF4-FFF2-40B4-BE49-F238E27FC236}">
              <a16:creationId xmlns:a16="http://schemas.microsoft.com/office/drawing/2014/main" id="{292DEE54-DA19-4F16-9FCD-8B387E3079D9}"/>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1245" name="Text Box 568">
          <a:extLst>
            <a:ext uri="{FF2B5EF4-FFF2-40B4-BE49-F238E27FC236}">
              <a16:creationId xmlns:a16="http://schemas.microsoft.com/office/drawing/2014/main" id="{B1AAA24D-923B-40F7-864C-2995769584C5}"/>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1246" name="Text Box 569">
          <a:extLst>
            <a:ext uri="{FF2B5EF4-FFF2-40B4-BE49-F238E27FC236}">
              <a16:creationId xmlns:a16="http://schemas.microsoft.com/office/drawing/2014/main" id="{1FB46944-4ACC-490F-A921-FBDC2420642F}"/>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6"/>
    <xdr:sp macro="" textlink="">
      <xdr:nvSpPr>
        <xdr:cNvPr id="11247" name="Text Box 570">
          <a:extLst>
            <a:ext uri="{FF2B5EF4-FFF2-40B4-BE49-F238E27FC236}">
              <a16:creationId xmlns:a16="http://schemas.microsoft.com/office/drawing/2014/main" id="{03B9CE36-B6BF-4E23-9F15-6AC85AA712F7}"/>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6"/>
    <xdr:sp macro="" textlink="">
      <xdr:nvSpPr>
        <xdr:cNvPr id="11248" name="Text Box 571">
          <a:extLst>
            <a:ext uri="{FF2B5EF4-FFF2-40B4-BE49-F238E27FC236}">
              <a16:creationId xmlns:a16="http://schemas.microsoft.com/office/drawing/2014/main" id="{F7401614-E092-4C1E-BD46-7DD8001D0BBD}"/>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1249" name="Text Box 572">
          <a:extLst>
            <a:ext uri="{FF2B5EF4-FFF2-40B4-BE49-F238E27FC236}">
              <a16:creationId xmlns:a16="http://schemas.microsoft.com/office/drawing/2014/main" id="{3813DA80-4B80-441F-A3B1-8EB9C83891B5}"/>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1250" name="Text Box 573">
          <a:extLst>
            <a:ext uri="{FF2B5EF4-FFF2-40B4-BE49-F238E27FC236}">
              <a16:creationId xmlns:a16="http://schemas.microsoft.com/office/drawing/2014/main" id="{7109EBD1-2416-44B5-A381-33804CF3AC1C}"/>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6"/>
    <xdr:sp macro="" textlink="">
      <xdr:nvSpPr>
        <xdr:cNvPr id="11251" name="Text Box 574">
          <a:extLst>
            <a:ext uri="{FF2B5EF4-FFF2-40B4-BE49-F238E27FC236}">
              <a16:creationId xmlns:a16="http://schemas.microsoft.com/office/drawing/2014/main" id="{27023087-64B6-4A15-A608-FEF8B6A5EB47}"/>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1252" name="Text Box 575">
          <a:extLst>
            <a:ext uri="{FF2B5EF4-FFF2-40B4-BE49-F238E27FC236}">
              <a16:creationId xmlns:a16="http://schemas.microsoft.com/office/drawing/2014/main" id="{4BFE861E-3DEB-4EE7-9EA4-0ADD3F6F2A3A}"/>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1253" name="Text Box 576">
          <a:extLst>
            <a:ext uri="{FF2B5EF4-FFF2-40B4-BE49-F238E27FC236}">
              <a16:creationId xmlns:a16="http://schemas.microsoft.com/office/drawing/2014/main" id="{C9A6B1A5-B35D-4E07-AB80-83C1C86B66AE}"/>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6"/>
    <xdr:sp macro="" textlink="">
      <xdr:nvSpPr>
        <xdr:cNvPr id="11254" name="Text Box 577">
          <a:extLst>
            <a:ext uri="{FF2B5EF4-FFF2-40B4-BE49-F238E27FC236}">
              <a16:creationId xmlns:a16="http://schemas.microsoft.com/office/drawing/2014/main" id="{071A8C50-BD8C-4040-8E01-39DED9CB375C}"/>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1255" name="Text Box 578">
          <a:extLst>
            <a:ext uri="{FF2B5EF4-FFF2-40B4-BE49-F238E27FC236}">
              <a16:creationId xmlns:a16="http://schemas.microsoft.com/office/drawing/2014/main" id="{B2A00A21-E750-4000-94F1-AF8E1861604B}"/>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1256" name="Text Box 579">
          <a:extLst>
            <a:ext uri="{FF2B5EF4-FFF2-40B4-BE49-F238E27FC236}">
              <a16:creationId xmlns:a16="http://schemas.microsoft.com/office/drawing/2014/main" id="{5FC54D92-C165-4EE9-A87F-51D669EEBE70}"/>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6"/>
    <xdr:sp macro="" textlink="">
      <xdr:nvSpPr>
        <xdr:cNvPr id="11257" name="Text Box 580">
          <a:extLst>
            <a:ext uri="{FF2B5EF4-FFF2-40B4-BE49-F238E27FC236}">
              <a16:creationId xmlns:a16="http://schemas.microsoft.com/office/drawing/2014/main" id="{7B5270CA-0137-4814-B953-9643725D0A63}"/>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1258" name="Text Box 581">
          <a:extLst>
            <a:ext uri="{FF2B5EF4-FFF2-40B4-BE49-F238E27FC236}">
              <a16:creationId xmlns:a16="http://schemas.microsoft.com/office/drawing/2014/main" id="{985F9C80-35EB-4B9C-89D3-5583FB68339A}"/>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1259" name="Text Box 582">
          <a:extLst>
            <a:ext uri="{FF2B5EF4-FFF2-40B4-BE49-F238E27FC236}">
              <a16:creationId xmlns:a16="http://schemas.microsoft.com/office/drawing/2014/main" id="{AC32858F-633A-4C21-96A2-2812D66F0CD0}"/>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6"/>
    <xdr:sp macro="" textlink="">
      <xdr:nvSpPr>
        <xdr:cNvPr id="11260" name="Text Box 583">
          <a:extLst>
            <a:ext uri="{FF2B5EF4-FFF2-40B4-BE49-F238E27FC236}">
              <a16:creationId xmlns:a16="http://schemas.microsoft.com/office/drawing/2014/main" id="{C8F6E676-1C6D-437D-AAA1-E89F4595BD62}"/>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1261" name="Text Box 584">
          <a:extLst>
            <a:ext uri="{FF2B5EF4-FFF2-40B4-BE49-F238E27FC236}">
              <a16:creationId xmlns:a16="http://schemas.microsoft.com/office/drawing/2014/main" id="{D7BB0C13-5BB2-4207-A1B1-20A23401D95F}"/>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1262" name="Text Box 585">
          <a:extLst>
            <a:ext uri="{FF2B5EF4-FFF2-40B4-BE49-F238E27FC236}">
              <a16:creationId xmlns:a16="http://schemas.microsoft.com/office/drawing/2014/main" id="{6309943A-8F5D-4900-8172-579ABB27592B}"/>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6"/>
    <xdr:sp macro="" textlink="">
      <xdr:nvSpPr>
        <xdr:cNvPr id="11263" name="Text Box 586">
          <a:extLst>
            <a:ext uri="{FF2B5EF4-FFF2-40B4-BE49-F238E27FC236}">
              <a16:creationId xmlns:a16="http://schemas.microsoft.com/office/drawing/2014/main" id="{D5033748-70FE-4AAB-B60F-1C72F09D9C7A}"/>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6"/>
    <xdr:sp macro="" textlink="">
      <xdr:nvSpPr>
        <xdr:cNvPr id="11264" name="Text Box 587">
          <a:extLst>
            <a:ext uri="{FF2B5EF4-FFF2-40B4-BE49-F238E27FC236}">
              <a16:creationId xmlns:a16="http://schemas.microsoft.com/office/drawing/2014/main" id="{181B8841-8CC8-43F8-B32E-69076332E9DC}"/>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1265" name="Text Box 588">
          <a:extLst>
            <a:ext uri="{FF2B5EF4-FFF2-40B4-BE49-F238E27FC236}">
              <a16:creationId xmlns:a16="http://schemas.microsoft.com/office/drawing/2014/main" id="{C7ADED38-6353-4A66-ABE8-462F9999105F}"/>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1266" name="Text Box 589">
          <a:extLst>
            <a:ext uri="{FF2B5EF4-FFF2-40B4-BE49-F238E27FC236}">
              <a16:creationId xmlns:a16="http://schemas.microsoft.com/office/drawing/2014/main" id="{ECCEDCC9-DA76-41A5-BF68-89A2E83E9671}"/>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6"/>
    <xdr:sp macro="" textlink="">
      <xdr:nvSpPr>
        <xdr:cNvPr id="11267" name="Text Box 590">
          <a:extLst>
            <a:ext uri="{FF2B5EF4-FFF2-40B4-BE49-F238E27FC236}">
              <a16:creationId xmlns:a16="http://schemas.microsoft.com/office/drawing/2014/main" id="{4D5C573D-FCC9-479E-BDEC-59ED1892C8EE}"/>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1268" name="Text Box 591">
          <a:extLst>
            <a:ext uri="{FF2B5EF4-FFF2-40B4-BE49-F238E27FC236}">
              <a16:creationId xmlns:a16="http://schemas.microsoft.com/office/drawing/2014/main" id="{CC63CDB5-A115-4C6A-A4D7-1DA7000B76FD}"/>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1269" name="Text Box 592">
          <a:extLst>
            <a:ext uri="{FF2B5EF4-FFF2-40B4-BE49-F238E27FC236}">
              <a16:creationId xmlns:a16="http://schemas.microsoft.com/office/drawing/2014/main" id="{AF3CF1CA-CC2B-479A-B858-5FBE98CC1F32}"/>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6"/>
    <xdr:sp macro="" textlink="">
      <xdr:nvSpPr>
        <xdr:cNvPr id="11270" name="Text Box 593">
          <a:extLst>
            <a:ext uri="{FF2B5EF4-FFF2-40B4-BE49-F238E27FC236}">
              <a16:creationId xmlns:a16="http://schemas.microsoft.com/office/drawing/2014/main" id="{299A1E6B-F484-404F-87B2-CE0D1F2DC5C8}"/>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1271" name="Text Box 594">
          <a:extLst>
            <a:ext uri="{FF2B5EF4-FFF2-40B4-BE49-F238E27FC236}">
              <a16:creationId xmlns:a16="http://schemas.microsoft.com/office/drawing/2014/main" id="{3C7DA8D7-3A36-46A8-9E9F-2208704B156D}"/>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1272" name="Text Box 595">
          <a:extLst>
            <a:ext uri="{FF2B5EF4-FFF2-40B4-BE49-F238E27FC236}">
              <a16:creationId xmlns:a16="http://schemas.microsoft.com/office/drawing/2014/main" id="{781377E2-8D74-49C4-8315-6F20AA664CEB}"/>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6"/>
    <xdr:sp macro="" textlink="">
      <xdr:nvSpPr>
        <xdr:cNvPr id="11273" name="Text Box 596">
          <a:extLst>
            <a:ext uri="{FF2B5EF4-FFF2-40B4-BE49-F238E27FC236}">
              <a16:creationId xmlns:a16="http://schemas.microsoft.com/office/drawing/2014/main" id="{D4E59094-4866-4185-B117-8992A5768BBF}"/>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6"/>
    <xdr:sp macro="" textlink="">
      <xdr:nvSpPr>
        <xdr:cNvPr id="11274" name="Text Box 597">
          <a:extLst>
            <a:ext uri="{FF2B5EF4-FFF2-40B4-BE49-F238E27FC236}">
              <a16:creationId xmlns:a16="http://schemas.microsoft.com/office/drawing/2014/main" id="{08FBABD8-118D-4A61-B826-283DED8C8F1F}"/>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1275" name="Text Box 598">
          <a:extLst>
            <a:ext uri="{FF2B5EF4-FFF2-40B4-BE49-F238E27FC236}">
              <a16:creationId xmlns:a16="http://schemas.microsoft.com/office/drawing/2014/main" id="{01163EE4-5F59-48D3-9C0B-89B0FE468184}"/>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1276" name="Text Box 599">
          <a:extLst>
            <a:ext uri="{FF2B5EF4-FFF2-40B4-BE49-F238E27FC236}">
              <a16:creationId xmlns:a16="http://schemas.microsoft.com/office/drawing/2014/main" id="{710534E8-3241-4164-9665-E3F7B45345A4}"/>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6"/>
    <xdr:sp macro="" textlink="">
      <xdr:nvSpPr>
        <xdr:cNvPr id="11277" name="Text Box 600">
          <a:extLst>
            <a:ext uri="{FF2B5EF4-FFF2-40B4-BE49-F238E27FC236}">
              <a16:creationId xmlns:a16="http://schemas.microsoft.com/office/drawing/2014/main" id="{E759BAD4-6A89-4100-AE77-AD9AACC4CDE8}"/>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1278" name="Text Box 601">
          <a:extLst>
            <a:ext uri="{FF2B5EF4-FFF2-40B4-BE49-F238E27FC236}">
              <a16:creationId xmlns:a16="http://schemas.microsoft.com/office/drawing/2014/main" id="{E9612537-D422-4499-95A8-4DC616B3AC3D}"/>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1279" name="Text Box 602">
          <a:extLst>
            <a:ext uri="{FF2B5EF4-FFF2-40B4-BE49-F238E27FC236}">
              <a16:creationId xmlns:a16="http://schemas.microsoft.com/office/drawing/2014/main" id="{FE723F7D-B3D6-4038-9193-2C1046397381}"/>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6"/>
    <xdr:sp macro="" textlink="">
      <xdr:nvSpPr>
        <xdr:cNvPr id="11280" name="Text Box 603">
          <a:extLst>
            <a:ext uri="{FF2B5EF4-FFF2-40B4-BE49-F238E27FC236}">
              <a16:creationId xmlns:a16="http://schemas.microsoft.com/office/drawing/2014/main" id="{3F919201-ED56-42B3-81E7-8DD00E20514E}"/>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1281" name="Text Box 604">
          <a:extLst>
            <a:ext uri="{FF2B5EF4-FFF2-40B4-BE49-F238E27FC236}">
              <a16:creationId xmlns:a16="http://schemas.microsoft.com/office/drawing/2014/main" id="{70AFA561-9E20-40D6-9DD2-6A4FE9C531A8}"/>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1282" name="Text Box 605">
          <a:extLst>
            <a:ext uri="{FF2B5EF4-FFF2-40B4-BE49-F238E27FC236}">
              <a16:creationId xmlns:a16="http://schemas.microsoft.com/office/drawing/2014/main" id="{E10025CA-5654-4979-BD43-B77B538DCB4C}"/>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6"/>
    <xdr:sp macro="" textlink="">
      <xdr:nvSpPr>
        <xdr:cNvPr id="11283" name="Text Box 606">
          <a:extLst>
            <a:ext uri="{FF2B5EF4-FFF2-40B4-BE49-F238E27FC236}">
              <a16:creationId xmlns:a16="http://schemas.microsoft.com/office/drawing/2014/main" id="{B545359C-C86F-4918-8E5F-23D879AB102B}"/>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3"/>
    <xdr:sp macro="" textlink="">
      <xdr:nvSpPr>
        <xdr:cNvPr id="11284" name="Text Box 607">
          <a:extLst>
            <a:ext uri="{FF2B5EF4-FFF2-40B4-BE49-F238E27FC236}">
              <a16:creationId xmlns:a16="http://schemas.microsoft.com/office/drawing/2014/main" id="{8ED0A06E-8895-4F8B-83B8-82BFF5345025}"/>
            </a:ext>
          </a:extLst>
        </xdr:cNvPr>
        <xdr:cNvSpPr txBox="1">
          <a:spLocks noChangeArrowheads="1"/>
        </xdr:cNvSpPr>
      </xdr:nvSpPr>
      <xdr:spPr bwMode="auto">
        <a:xfrm>
          <a:off x="1076325" y="844867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1285" name="Text Box 608">
          <a:extLst>
            <a:ext uri="{FF2B5EF4-FFF2-40B4-BE49-F238E27FC236}">
              <a16:creationId xmlns:a16="http://schemas.microsoft.com/office/drawing/2014/main" id="{B517FF15-A1D4-42B3-BC71-9533CC308D9F}"/>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1286" name="Text Box 609">
          <a:extLst>
            <a:ext uri="{FF2B5EF4-FFF2-40B4-BE49-F238E27FC236}">
              <a16:creationId xmlns:a16="http://schemas.microsoft.com/office/drawing/2014/main" id="{41EDFCFC-7819-44C4-935B-B2AD6189BA6C}"/>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3"/>
    <xdr:sp macro="" textlink="">
      <xdr:nvSpPr>
        <xdr:cNvPr id="11287" name="Text Box 610">
          <a:extLst>
            <a:ext uri="{FF2B5EF4-FFF2-40B4-BE49-F238E27FC236}">
              <a16:creationId xmlns:a16="http://schemas.microsoft.com/office/drawing/2014/main" id="{EA219CE2-0B6F-4EBF-A5B3-67DDE022FCB0}"/>
            </a:ext>
          </a:extLst>
        </xdr:cNvPr>
        <xdr:cNvSpPr txBox="1">
          <a:spLocks noChangeArrowheads="1"/>
        </xdr:cNvSpPr>
      </xdr:nvSpPr>
      <xdr:spPr bwMode="auto">
        <a:xfrm>
          <a:off x="1076325" y="844867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1288" name="Text Box 611">
          <a:extLst>
            <a:ext uri="{FF2B5EF4-FFF2-40B4-BE49-F238E27FC236}">
              <a16:creationId xmlns:a16="http://schemas.microsoft.com/office/drawing/2014/main" id="{40075FF1-7714-4AC2-9DA5-EE28E685C9C6}"/>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1289" name="Text Box 612">
          <a:extLst>
            <a:ext uri="{FF2B5EF4-FFF2-40B4-BE49-F238E27FC236}">
              <a16:creationId xmlns:a16="http://schemas.microsoft.com/office/drawing/2014/main" id="{599BF487-BED6-4655-8984-E88C3A01DC50}"/>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3"/>
    <xdr:sp macro="" textlink="">
      <xdr:nvSpPr>
        <xdr:cNvPr id="11290" name="Text Box 613">
          <a:extLst>
            <a:ext uri="{FF2B5EF4-FFF2-40B4-BE49-F238E27FC236}">
              <a16:creationId xmlns:a16="http://schemas.microsoft.com/office/drawing/2014/main" id="{6DEA686D-5DAC-4210-A110-05084CF3A17E}"/>
            </a:ext>
          </a:extLst>
        </xdr:cNvPr>
        <xdr:cNvSpPr txBox="1">
          <a:spLocks noChangeArrowheads="1"/>
        </xdr:cNvSpPr>
      </xdr:nvSpPr>
      <xdr:spPr bwMode="auto">
        <a:xfrm>
          <a:off x="1076325" y="844867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1291" name="Text Box 614">
          <a:extLst>
            <a:ext uri="{FF2B5EF4-FFF2-40B4-BE49-F238E27FC236}">
              <a16:creationId xmlns:a16="http://schemas.microsoft.com/office/drawing/2014/main" id="{7ED7D43A-4B95-41BD-90F9-A4782D8052C6}"/>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1292" name="Text Box 615">
          <a:extLst>
            <a:ext uri="{FF2B5EF4-FFF2-40B4-BE49-F238E27FC236}">
              <a16:creationId xmlns:a16="http://schemas.microsoft.com/office/drawing/2014/main" id="{AD54B5F3-3C8A-479D-90C6-7D12B6993D35}"/>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3"/>
    <xdr:sp macro="" textlink="">
      <xdr:nvSpPr>
        <xdr:cNvPr id="11293" name="Text Box 616">
          <a:extLst>
            <a:ext uri="{FF2B5EF4-FFF2-40B4-BE49-F238E27FC236}">
              <a16:creationId xmlns:a16="http://schemas.microsoft.com/office/drawing/2014/main" id="{C4949397-B794-4FC1-AC1C-2C3B330C5012}"/>
            </a:ext>
          </a:extLst>
        </xdr:cNvPr>
        <xdr:cNvSpPr txBox="1">
          <a:spLocks noChangeArrowheads="1"/>
        </xdr:cNvSpPr>
      </xdr:nvSpPr>
      <xdr:spPr bwMode="auto">
        <a:xfrm>
          <a:off x="1076325" y="844867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1294" name="Text Box 617">
          <a:extLst>
            <a:ext uri="{FF2B5EF4-FFF2-40B4-BE49-F238E27FC236}">
              <a16:creationId xmlns:a16="http://schemas.microsoft.com/office/drawing/2014/main" id="{E89B4178-9522-4AC8-A78D-ADA6A03BBFD0}"/>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1295" name="Text Box 618">
          <a:extLst>
            <a:ext uri="{FF2B5EF4-FFF2-40B4-BE49-F238E27FC236}">
              <a16:creationId xmlns:a16="http://schemas.microsoft.com/office/drawing/2014/main" id="{46D53021-7426-488F-92B5-4DD9B520E40C}"/>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3"/>
    <xdr:sp macro="" textlink="">
      <xdr:nvSpPr>
        <xdr:cNvPr id="11296" name="Text Box 619">
          <a:extLst>
            <a:ext uri="{FF2B5EF4-FFF2-40B4-BE49-F238E27FC236}">
              <a16:creationId xmlns:a16="http://schemas.microsoft.com/office/drawing/2014/main" id="{BAD7E16E-94EF-41C4-A29F-55C3CEE9AC34}"/>
            </a:ext>
          </a:extLst>
        </xdr:cNvPr>
        <xdr:cNvSpPr txBox="1">
          <a:spLocks noChangeArrowheads="1"/>
        </xdr:cNvSpPr>
      </xdr:nvSpPr>
      <xdr:spPr bwMode="auto">
        <a:xfrm>
          <a:off x="1076325" y="844867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1297" name="Text Box 620">
          <a:extLst>
            <a:ext uri="{FF2B5EF4-FFF2-40B4-BE49-F238E27FC236}">
              <a16:creationId xmlns:a16="http://schemas.microsoft.com/office/drawing/2014/main" id="{830F6F00-40D5-42BD-8D0E-EBF4DB0E05D9}"/>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1298" name="Text Box 621">
          <a:extLst>
            <a:ext uri="{FF2B5EF4-FFF2-40B4-BE49-F238E27FC236}">
              <a16:creationId xmlns:a16="http://schemas.microsoft.com/office/drawing/2014/main" id="{5C2CB690-61B1-4CEF-941B-D556EF3B5013}"/>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3"/>
    <xdr:sp macro="" textlink="">
      <xdr:nvSpPr>
        <xdr:cNvPr id="11299" name="Text Box 622">
          <a:extLst>
            <a:ext uri="{FF2B5EF4-FFF2-40B4-BE49-F238E27FC236}">
              <a16:creationId xmlns:a16="http://schemas.microsoft.com/office/drawing/2014/main" id="{7256A44A-6620-4180-A110-873A277B7199}"/>
            </a:ext>
          </a:extLst>
        </xdr:cNvPr>
        <xdr:cNvSpPr txBox="1">
          <a:spLocks noChangeArrowheads="1"/>
        </xdr:cNvSpPr>
      </xdr:nvSpPr>
      <xdr:spPr bwMode="auto">
        <a:xfrm>
          <a:off x="1076325" y="844867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3"/>
    <xdr:sp macro="" textlink="">
      <xdr:nvSpPr>
        <xdr:cNvPr id="11300" name="Text Box 623">
          <a:extLst>
            <a:ext uri="{FF2B5EF4-FFF2-40B4-BE49-F238E27FC236}">
              <a16:creationId xmlns:a16="http://schemas.microsoft.com/office/drawing/2014/main" id="{B663586B-3862-45E5-9AFD-408321AB9363}"/>
            </a:ext>
          </a:extLst>
        </xdr:cNvPr>
        <xdr:cNvSpPr txBox="1">
          <a:spLocks noChangeArrowheads="1"/>
        </xdr:cNvSpPr>
      </xdr:nvSpPr>
      <xdr:spPr bwMode="auto">
        <a:xfrm>
          <a:off x="1076325" y="844867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1301" name="Text Box 624">
          <a:extLst>
            <a:ext uri="{FF2B5EF4-FFF2-40B4-BE49-F238E27FC236}">
              <a16:creationId xmlns:a16="http://schemas.microsoft.com/office/drawing/2014/main" id="{752250E9-8CB9-4D14-A975-2D8D7C93149D}"/>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1302" name="Text Box 625">
          <a:extLst>
            <a:ext uri="{FF2B5EF4-FFF2-40B4-BE49-F238E27FC236}">
              <a16:creationId xmlns:a16="http://schemas.microsoft.com/office/drawing/2014/main" id="{2C4EC9F5-BC13-42F9-8B3E-8B0870110FD4}"/>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3"/>
    <xdr:sp macro="" textlink="">
      <xdr:nvSpPr>
        <xdr:cNvPr id="11303" name="Text Box 626">
          <a:extLst>
            <a:ext uri="{FF2B5EF4-FFF2-40B4-BE49-F238E27FC236}">
              <a16:creationId xmlns:a16="http://schemas.microsoft.com/office/drawing/2014/main" id="{9F638CC0-3A28-4697-9E19-74CF1FFFC413}"/>
            </a:ext>
          </a:extLst>
        </xdr:cNvPr>
        <xdr:cNvSpPr txBox="1">
          <a:spLocks noChangeArrowheads="1"/>
        </xdr:cNvSpPr>
      </xdr:nvSpPr>
      <xdr:spPr bwMode="auto">
        <a:xfrm>
          <a:off x="1076325" y="844867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1304" name="Text Box 627">
          <a:extLst>
            <a:ext uri="{FF2B5EF4-FFF2-40B4-BE49-F238E27FC236}">
              <a16:creationId xmlns:a16="http://schemas.microsoft.com/office/drawing/2014/main" id="{5BCDFBEC-6BE9-4B64-8FE9-3A5E3616C4BB}"/>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1305" name="Text Box 628">
          <a:extLst>
            <a:ext uri="{FF2B5EF4-FFF2-40B4-BE49-F238E27FC236}">
              <a16:creationId xmlns:a16="http://schemas.microsoft.com/office/drawing/2014/main" id="{5B5EAD1B-B2F0-44BC-81F2-3A7B9FD9ADC0}"/>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3"/>
    <xdr:sp macro="" textlink="">
      <xdr:nvSpPr>
        <xdr:cNvPr id="11306" name="Text Box 629">
          <a:extLst>
            <a:ext uri="{FF2B5EF4-FFF2-40B4-BE49-F238E27FC236}">
              <a16:creationId xmlns:a16="http://schemas.microsoft.com/office/drawing/2014/main" id="{FD9103C8-5089-4FE4-9D87-F1E854F03D3E}"/>
            </a:ext>
          </a:extLst>
        </xdr:cNvPr>
        <xdr:cNvSpPr txBox="1">
          <a:spLocks noChangeArrowheads="1"/>
        </xdr:cNvSpPr>
      </xdr:nvSpPr>
      <xdr:spPr bwMode="auto">
        <a:xfrm>
          <a:off x="1076325" y="844867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1307" name="Text Box 630">
          <a:extLst>
            <a:ext uri="{FF2B5EF4-FFF2-40B4-BE49-F238E27FC236}">
              <a16:creationId xmlns:a16="http://schemas.microsoft.com/office/drawing/2014/main" id="{714411E8-F362-4594-87BD-B8FAFC590C6E}"/>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1308" name="Text Box 631">
          <a:extLst>
            <a:ext uri="{FF2B5EF4-FFF2-40B4-BE49-F238E27FC236}">
              <a16:creationId xmlns:a16="http://schemas.microsoft.com/office/drawing/2014/main" id="{61709A68-0715-4A75-8258-F2D858F398B5}"/>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3"/>
    <xdr:sp macro="" textlink="">
      <xdr:nvSpPr>
        <xdr:cNvPr id="11309" name="Text Box 632">
          <a:extLst>
            <a:ext uri="{FF2B5EF4-FFF2-40B4-BE49-F238E27FC236}">
              <a16:creationId xmlns:a16="http://schemas.microsoft.com/office/drawing/2014/main" id="{F188AAE7-2083-43C3-B0C1-1BC1F45580CE}"/>
            </a:ext>
          </a:extLst>
        </xdr:cNvPr>
        <xdr:cNvSpPr txBox="1">
          <a:spLocks noChangeArrowheads="1"/>
        </xdr:cNvSpPr>
      </xdr:nvSpPr>
      <xdr:spPr bwMode="auto">
        <a:xfrm>
          <a:off x="1076325" y="844867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3"/>
    <xdr:sp macro="" textlink="">
      <xdr:nvSpPr>
        <xdr:cNvPr id="11310" name="Text Box 633">
          <a:extLst>
            <a:ext uri="{FF2B5EF4-FFF2-40B4-BE49-F238E27FC236}">
              <a16:creationId xmlns:a16="http://schemas.microsoft.com/office/drawing/2014/main" id="{247DE4D7-3182-4FF6-8856-57D8EFEB21DC}"/>
            </a:ext>
          </a:extLst>
        </xdr:cNvPr>
        <xdr:cNvSpPr txBox="1">
          <a:spLocks noChangeArrowheads="1"/>
        </xdr:cNvSpPr>
      </xdr:nvSpPr>
      <xdr:spPr bwMode="auto">
        <a:xfrm>
          <a:off x="1076325" y="844867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1311" name="Text Box 634">
          <a:extLst>
            <a:ext uri="{FF2B5EF4-FFF2-40B4-BE49-F238E27FC236}">
              <a16:creationId xmlns:a16="http://schemas.microsoft.com/office/drawing/2014/main" id="{8011B079-1E3A-4F01-A43E-70E9430A3446}"/>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1312" name="Text Box 635">
          <a:extLst>
            <a:ext uri="{FF2B5EF4-FFF2-40B4-BE49-F238E27FC236}">
              <a16:creationId xmlns:a16="http://schemas.microsoft.com/office/drawing/2014/main" id="{29D48B8A-C7BF-4F4F-9C01-8892475350ED}"/>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3"/>
    <xdr:sp macro="" textlink="">
      <xdr:nvSpPr>
        <xdr:cNvPr id="11313" name="Text Box 636">
          <a:extLst>
            <a:ext uri="{FF2B5EF4-FFF2-40B4-BE49-F238E27FC236}">
              <a16:creationId xmlns:a16="http://schemas.microsoft.com/office/drawing/2014/main" id="{B2D84DE9-609F-4F69-81C9-8DDAEF618190}"/>
            </a:ext>
          </a:extLst>
        </xdr:cNvPr>
        <xdr:cNvSpPr txBox="1">
          <a:spLocks noChangeArrowheads="1"/>
        </xdr:cNvSpPr>
      </xdr:nvSpPr>
      <xdr:spPr bwMode="auto">
        <a:xfrm>
          <a:off x="1076325" y="844867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1314" name="Text Box 637">
          <a:extLst>
            <a:ext uri="{FF2B5EF4-FFF2-40B4-BE49-F238E27FC236}">
              <a16:creationId xmlns:a16="http://schemas.microsoft.com/office/drawing/2014/main" id="{D688FE99-4142-4E26-9215-DDDEFB8E5734}"/>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1315" name="Text Box 638">
          <a:extLst>
            <a:ext uri="{FF2B5EF4-FFF2-40B4-BE49-F238E27FC236}">
              <a16:creationId xmlns:a16="http://schemas.microsoft.com/office/drawing/2014/main" id="{FA9B76DF-DCF6-41D8-813C-61E171410378}"/>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3"/>
    <xdr:sp macro="" textlink="">
      <xdr:nvSpPr>
        <xdr:cNvPr id="11316" name="Text Box 639">
          <a:extLst>
            <a:ext uri="{FF2B5EF4-FFF2-40B4-BE49-F238E27FC236}">
              <a16:creationId xmlns:a16="http://schemas.microsoft.com/office/drawing/2014/main" id="{130F20BD-A1A0-4031-BE7A-804BA8E3D6C4}"/>
            </a:ext>
          </a:extLst>
        </xdr:cNvPr>
        <xdr:cNvSpPr txBox="1">
          <a:spLocks noChangeArrowheads="1"/>
        </xdr:cNvSpPr>
      </xdr:nvSpPr>
      <xdr:spPr bwMode="auto">
        <a:xfrm>
          <a:off x="1076325" y="844867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1317" name="Text Box 640">
          <a:extLst>
            <a:ext uri="{FF2B5EF4-FFF2-40B4-BE49-F238E27FC236}">
              <a16:creationId xmlns:a16="http://schemas.microsoft.com/office/drawing/2014/main" id="{A11CD2C9-BA3D-4CE6-9CAD-CCBD24B933C5}"/>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1318" name="Text Box 641">
          <a:extLst>
            <a:ext uri="{FF2B5EF4-FFF2-40B4-BE49-F238E27FC236}">
              <a16:creationId xmlns:a16="http://schemas.microsoft.com/office/drawing/2014/main" id="{5A335096-D8E9-490C-88E8-5E9A0498BC27}"/>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3"/>
    <xdr:sp macro="" textlink="">
      <xdr:nvSpPr>
        <xdr:cNvPr id="11319" name="Text Box 642">
          <a:extLst>
            <a:ext uri="{FF2B5EF4-FFF2-40B4-BE49-F238E27FC236}">
              <a16:creationId xmlns:a16="http://schemas.microsoft.com/office/drawing/2014/main" id="{5023B26D-33DD-4BC7-9165-832061F624FD}"/>
            </a:ext>
          </a:extLst>
        </xdr:cNvPr>
        <xdr:cNvSpPr txBox="1">
          <a:spLocks noChangeArrowheads="1"/>
        </xdr:cNvSpPr>
      </xdr:nvSpPr>
      <xdr:spPr bwMode="auto">
        <a:xfrm>
          <a:off x="1076325" y="844867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1320" name="Text Box 643">
          <a:extLst>
            <a:ext uri="{FF2B5EF4-FFF2-40B4-BE49-F238E27FC236}">
              <a16:creationId xmlns:a16="http://schemas.microsoft.com/office/drawing/2014/main" id="{933D9ECE-F1D1-4590-A39F-77421EBAE66E}"/>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1321" name="Text Box 644">
          <a:extLst>
            <a:ext uri="{FF2B5EF4-FFF2-40B4-BE49-F238E27FC236}">
              <a16:creationId xmlns:a16="http://schemas.microsoft.com/office/drawing/2014/main" id="{904180FD-A82F-40BB-9C72-64733FFF86DF}"/>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6"/>
    <xdr:sp macro="" textlink="">
      <xdr:nvSpPr>
        <xdr:cNvPr id="11322" name="Text Box 645">
          <a:extLst>
            <a:ext uri="{FF2B5EF4-FFF2-40B4-BE49-F238E27FC236}">
              <a16:creationId xmlns:a16="http://schemas.microsoft.com/office/drawing/2014/main" id="{1EE621F7-2DB2-4B62-BBD5-3134EAC73896}"/>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1323" name="Text Box 646">
          <a:extLst>
            <a:ext uri="{FF2B5EF4-FFF2-40B4-BE49-F238E27FC236}">
              <a16:creationId xmlns:a16="http://schemas.microsoft.com/office/drawing/2014/main" id="{8AB33FAA-C5BF-4D17-9D37-8FD9851F6C5A}"/>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1324" name="Text Box 647">
          <a:extLst>
            <a:ext uri="{FF2B5EF4-FFF2-40B4-BE49-F238E27FC236}">
              <a16:creationId xmlns:a16="http://schemas.microsoft.com/office/drawing/2014/main" id="{D9477C32-A86F-4A64-B0FF-657843E40431}"/>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6"/>
    <xdr:sp macro="" textlink="">
      <xdr:nvSpPr>
        <xdr:cNvPr id="11325" name="Text Box 648">
          <a:extLst>
            <a:ext uri="{FF2B5EF4-FFF2-40B4-BE49-F238E27FC236}">
              <a16:creationId xmlns:a16="http://schemas.microsoft.com/office/drawing/2014/main" id="{B83A7BEC-F6B0-4BDC-A183-7733011CF0EE}"/>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1326" name="Text Box 649">
          <a:extLst>
            <a:ext uri="{FF2B5EF4-FFF2-40B4-BE49-F238E27FC236}">
              <a16:creationId xmlns:a16="http://schemas.microsoft.com/office/drawing/2014/main" id="{5C772540-6564-4158-83A9-554A8346CB9D}"/>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1327" name="Text Box 650">
          <a:extLst>
            <a:ext uri="{FF2B5EF4-FFF2-40B4-BE49-F238E27FC236}">
              <a16:creationId xmlns:a16="http://schemas.microsoft.com/office/drawing/2014/main" id="{1D8992A8-1BD7-42D8-9385-A37A29FBB892}"/>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6"/>
    <xdr:sp macro="" textlink="">
      <xdr:nvSpPr>
        <xdr:cNvPr id="11328" name="Text Box 651">
          <a:extLst>
            <a:ext uri="{FF2B5EF4-FFF2-40B4-BE49-F238E27FC236}">
              <a16:creationId xmlns:a16="http://schemas.microsoft.com/office/drawing/2014/main" id="{71CF2F04-4B30-45A3-B1E1-E34D22EF2093}"/>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6"/>
    <xdr:sp macro="" textlink="">
      <xdr:nvSpPr>
        <xdr:cNvPr id="11329" name="Text Box 652">
          <a:extLst>
            <a:ext uri="{FF2B5EF4-FFF2-40B4-BE49-F238E27FC236}">
              <a16:creationId xmlns:a16="http://schemas.microsoft.com/office/drawing/2014/main" id="{E40BB157-38E2-4DF3-885F-C6AAD7B77BAA}"/>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1330" name="Text Box 653">
          <a:extLst>
            <a:ext uri="{FF2B5EF4-FFF2-40B4-BE49-F238E27FC236}">
              <a16:creationId xmlns:a16="http://schemas.microsoft.com/office/drawing/2014/main" id="{AE186391-17C2-4130-9A61-6C08F8CE3346}"/>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1331" name="Text Box 654">
          <a:extLst>
            <a:ext uri="{FF2B5EF4-FFF2-40B4-BE49-F238E27FC236}">
              <a16:creationId xmlns:a16="http://schemas.microsoft.com/office/drawing/2014/main" id="{3D06E9BE-5244-4D54-A7E7-FE842019CCEC}"/>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6"/>
    <xdr:sp macro="" textlink="">
      <xdr:nvSpPr>
        <xdr:cNvPr id="11332" name="Text Box 655">
          <a:extLst>
            <a:ext uri="{FF2B5EF4-FFF2-40B4-BE49-F238E27FC236}">
              <a16:creationId xmlns:a16="http://schemas.microsoft.com/office/drawing/2014/main" id="{29B85AEF-21B1-49E8-A820-64E6674AD991}"/>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1333" name="Text Box 656">
          <a:extLst>
            <a:ext uri="{FF2B5EF4-FFF2-40B4-BE49-F238E27FC236}">
              <a16:creationId xmlns:a16="http://schemas.microsoft.com/office/drawing/2014/main" id="{ADC29DAE-805F-4A5B-A3F7-D87A96CBB1AD}"/>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1334" name="Text Box 657">
          <a:extLst>
            <a:ext uri="{FF2B5EF4-FFF2-40B4-BE49-F238E27FC236}">
              <a16:creationId xmlns:a16="http://schemas.microsoft.com/office/drawing/2014/main" id="{085B4D7D-A0FA-4F66-BCA1-54954EA00CC5}"/>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6"/>
    <xdr:sp macro="" textlink="">
      <xdr:nvSpPr>
        <xdr:cNvPr id="11335" name="Text Box 658">
          <a:extLst>
            <a:ext uri="{FF2B5EF4-FFF2-40B4-BE49-F238E27FC236}">
              <a16:creationId xmlns:a16="http://schemas.microsoft.com/office/drawing/2014/main" id="{240B6131-779C-4123-AD7D-BBD594590955}"/>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1336" name="Text Box 659">
          <a:extLst>
            <a:ext uri="{FF2B5EF4-FFF2-40B4-BE49-F238E27FC236}">
              <a16:creationId xmlns:a16="http://schemas.microsoft.com/office/drawing/2014/main" id="{CB3F1AC3-419F-4DB1-B249-5F7D44AA0FAB}"/>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1337" name="Text Box 660">
          <a:extLst>
            <a:ext uri="{FF2B5EF4-FFF2-40B4-BE49-F238E27FC236}">
              <a16:creationId xmlns:a16="http://schemas.microsoft.com/office/drawing/2014/main" id="{96D37154-036D-4240-9E7C-2F5DD10326B7}"/>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6"/>
    <xdr:sp macro="" textlink="">
      <xdr:nvSpPr>
        <xdr:cNvPr id="11338" name="Text Box 661">
          <a:extLst>
            <a:ext uri="{FF2B5EF4-FFF2-40B4-BE49-F238E27FC236}">
              <a16:creationId xmlns:a16="http://schemas.microsoft.com/office/drawing/2014/main" id="{4C7E18DE-D68C-40E0-996F-2F94AE539275}"/>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1339" name="Text Box 662">
          <a:extLst>
            <a:ext uri="{FF2B5EF4-FFF2-40B4-BE49-F238E27FC236}">
              <a16:creationId xmlns:a16="http://schemas.microsoft.com/office/drawing/2014/main" id="{969E8D93-555F-4B5D-BCAD-782D6E94CB69}"/>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1340" name="Text Box 663">
          <a:extLst>
            <a:ext uri="{FF2B5EF4-FFF2-40B4-BE49-F238E27FC236}">
              <a16:creationId xmlns:a16="http://schemas.microsoft.com/office/drawing/2014/main" id="{CC65CE6B-75E6-4AED-9F71-73AC2A88F173}"/>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4"/>
    <xdr:sp macro="" textlink="">
      <xdr:nvSpPr>
        <xdr:cNvPr id="11341" name="Text Box 664">
          <a:extLst>
            <a:ext uri="{FF2B5EF4-FFF2-40B4-BE49-F238E27FC236}">
              <a16:creationId xmlns:a16="http://schemas.microsoft.com/office/drawing/2014/main" id="{2FF64073-4B4B-4FD5-91D1-FAC7600A4C73}"/>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1342" name="Text Box 665">
          <a:extLst>
            <a:ext uri="{FF2B5EF4-FFF2-40B4-BE49-F238E27FC236}">
              <a16:creationId xmlns:a16="http://schemas.microsoft.com/office/drawing/2014/main" id="{DF6DE79F-5A7F-40A7-ADAF-309906E9E0DB}"/>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1343" name="Text Box 666">
          <a:extLst>
            <a:ext uri="{FF2B5EF4-FFF2-40B4-BE49-F238E27FC236}">
              <a16:creationId xmlns:a16="http://schemas.microsoft.com/office/drawing/2014/main" id="{2A3FC6D5-532F-496A-872C-551810723917}"/>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4"/>
    <xdr:sp macro="" textlink="">
      <xdr:nvSpPr>
        <xdr:cNvPr id="11344" name="Text Box 667">
          <a:extLst>
            <a:ext uri="{FF2B5EF4-FFF2-40B4-BE49-F238E27FC236}">
              <a16:creationId xmlns:a16="http://schemas.microsoft.com/office/drawing/2014/main" id="{078D6C80-4086-4DC8-A4A0-C311A1A97856}"/>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1345" name="Text Box 668">
          <a:extLst>
            <a:ext uri="{FF2B5EF4-FFF2-40B4-BE49-F238E27FC236}">
              <a16:creationId xmlns:a16="http://schemas.microsoft.com/office/drawing/2014/main" id="{7C233BBD-C1BD-4F9C-9FC4-A967C8E93F9E}"/>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1346" name="Text Box 669">
          <a:extLst>
            <a:ext uri="{FF2B5EF4-FFF2-40B4-BE49-F238E27FC236}">
              <a16:creationId xmlns:a16="http://schemas.microsoft.com/office/drawing/2014/main" id="{157B5EA7-D502-4068-8198-FFD4F68046B2}"/>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4"/>
    <xdr:sp macro="" textlink="">
      <xdr:nvSpPr>
        <xdr:cNvPr id="11347" name="Text Box 670">
          <a:extLst>
            <a:ext uri="{FF2B5EF4-FFF2-40B4-BE49-F238E27FC236}">
              <a16:creationId xmlns:a16="http://schemas.microsoft.com/office/drawing/2014/main" id="{CE661E07-F93D-4E66-B3C1-94E89E7CAC2E}"/>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4"/>
    <xdr:sp macro="" textlink="">
      <xdr:nvSpPr>
        <xdr:cNvPr id="11348" name="Text Box 671">
          <a:extLst>
            <a:ext uri="{FF2B5EF4-FFF2-40B4-BE49-F238E27FC236}">
              <a16:creationId xmlns:a16="http://schemas.microsoft.com/office/drawing/2014/main" id="{CFD9CA44-4452-48E8-8B10-7D111C8AD60C}"/>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1349" name="Text Box 672">
          <a:extLst>
            <a:ext uri="{FF2B5EF4-FFF2-40B4-BE49-F238E27FC236}">
              <a16:creationId xmlns:a16="http://schemas.microsoft.com/office/drawing/2014/main" id="{B017F74A-3747-451D-9E93-CF0EEA3F1020}"/>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1350" name="Text Box 673">
          <a:extLst>
            <a:ext uri="{FF2B5EF4-FFF2-40B4-BE49-F238E27FC236}">
              <a16:creationId xmlns:a16="http://schemas.microsoft.com/office/drawing/2014/main" id="{F5FB83D9-DB62-47CE-A619-4C5AC5DF303C}"/>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4"/>
    <xdr:sp macro="" textlink="">
      <xdr:nvSpPr>
        <xdr:cNvPr id="11351" name="Text Box 674">
          <a:extLst>
            <a:ext uri="{FF2B5EF4-FFF2-40B4-BE49-F238E27FC236}">
              <a16:creationId xmlns:a16="http://schemas.microsoft.com/office/drawing/2014/main" id="{E0E99338-380A-43C6-9BFC-7692AAF9D7D8}"/>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1352" name="Text Box 675">
          <a:extLst>
            <a:ext uri="{FF2B5EF4-FFF2-40B4-BE49-F238E27FC236}">
              <a16:creationId xmlns:a16="http://schemas.microsoft.com/office/drawing/2014/main" id="{89BE42D9-821A-4A2E-B741-C9AF78F02BD0}"/>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1353" name="Text Box 676">
          <a:extLst>
            <a:ext uri="{FF2B5EF4-FFF2-40B4-BE49-F238E27FC236}">
              <a16:creationId xmlns:a16="http://schemas.microsoft.com/office/drawing/2014/main" id="{6C3C9E7D-B456-4E26-85D0-E8B7C00E65CD}"/>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4"/>
    <xdr:sp macro="" textlink="">
      <xdr:nvSpPr>
        <xdr:cNvPr id="11354" name="Text Box 677">
          <a:extLst>
            <a:ext uri="{FF2B5EF4-FFF2-40B4-BE49-F238E27FC236}">
              <a16:creationId xmlns:a16="http://schemas.microsoft.com/office/drawing/2014/main" id="{64221FE9-E3C4-459C-90FF-75407F2DFC66}"/>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1355" name="Text Box 678">
          <a:extLst>
            <a:ext uri="{FF2B5EF4-FFF2-40B4-BE49-F238E27FC236}">
              <a16:creationId xmlns:a16="http://schemas.microsoft.com/office/drawing/2014/main" id="{5059EC96-8ED0-4E05-83EA-9803B96759D7}"/>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1356" name="Text Box 679">
          <a:extLst>
            <a:ext uri="{FF2B5EF4-FFF2-40B4-BE49-F238E27FC236}">
              <a16:creationId xmlns:a16="http://schemas.microsoft.com/office/drawing/2014/main" id="{64943F2D-610C-4D5D-BA54-79A25BE58966}"/>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4"/>
    <xdr:sp macro="" textlink="">
      <xdr:nvSpPr>
        <xdr:cNvPr id="11357" name="Text Box 680">
          <a:extLst>
            <a:ext uri="{FF2B5EF4-FFF2-40B4-BE49-F238E27FC236}">
              <a16:creationId xmlns:a16="http://schemas.microsoft.com/office/drawing/2014/main" id="{5450EC1E-C92B-4836-8EA1-450DAC834EDF}"/>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1358" name="Text Box 681">
          <a:extLst>
            <a:ext uri="{FF2B5EF4-FFF2-40B4-BE49-F238E27FC236}">
              <a16:creationId xmlns:a16="http://schemas.microsoft.com/office/drawing/2014/main" id="{7646CD84-8478-433D-BAF9-620EB153ED74}"/>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1359" name="Text Box 682">
          <a:extLst>
            <a:ext uri="{FF2B5EF4-FFF2-40B4-BE49-F238E27FC236}">
              <a16:creationId xmlns:a16="http://schemas.microsoft.com/office/drawing/2014/main" id="{101FE399-61B7-4885-B18E-D395DB03EF4D}"/>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5"/>
    <xdr:sp macro="" textlink="">
      <xdr:nvSpPr>
        <xdr:cNvPr id="11360" name="Text Box 683">
          <a:extLst>
            <a:ext uri="{FF2B5EF4-FFF2-40B4-BE49-F238E27FC236}">
              <a16:creationId xmlns:a16="http://schemas.microsoft.com/office/drawing/2014/main" id="{DED906FF-1D9E-49D2-B5EF-1619AC7FC756}"/>
            </a:ext>
          </a:extLst>
        </xdr:cNvPr>
        <xdr:cNvSpPr txBox="1">
          <a:spLocks noChangeArrowheads="1"/>
        </xdr:cNvSpPr>
      </xdr:nvSpPr>
      <xdr:spPr bwMode="auto">
        <a:xfrm>
          <a:off x="1076325" y="8448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1361" name="Text Box 684">
          <a:extLst>
            <a:ext uri="{FF2B5EF4-FFF2-40B4-BE49-F238E27FC236}">
              <a16:creationId xmlns:a16="http://schemas.microsoft.com/office/drawing/2014/main" id="{9DD44DBB-C4E5-4DF0-A64C-34C92581313E}"/>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1362" name="Text Box 685">
          <a:extLst>
            <a:ext uri="{FF2B5EF4-FFF2-40B4-BE49-F238E27FC236}">
              <a16:creationId xmlns:a16="http://schemas.microsoft.com/office/drawing/2014/main" id="{E3688122-243B-4052-8C02-C7EC4A50D293}"/>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5"/>
    <xdr:sp macro="" textlink="">
      <xdr:nvSpPr>
        <xdr:cNvPr id="11363" name="Text Box 686">
          <a:extLst>
            <a:ext uri="{FF2B5EF4-FFF2-40B4-BE49-F238E27FC236}">
              <a16:creationId xmlns:a16="http://schemas.microsoft.com/office/drawing/2014/main" id="{C016C240-C757-4B61-AA91-7D874547BEBD}"/>
            </a:ext>
          </a:extLst>
        </xdr:cNvPr>
        <xdr:cNvSpPr txBox="1">
          <a:spLocks noChangeArrowheads="1"/>
        </xdr:cNvSpPr>
      </xdr:nvSpPr>
      <xdr:spPr bwMode="auto">
        <a:xfrm>
          <a:off x="1076325" y="8448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1364" name="Text Box 687">
          <a:extLst>
            <a:ext uri="{FF2B5EF4-FFF2-40B4-BE49-F238E27FC236}">
              <a16:creationId xmlns:a16="http://schemas.microsoft.com/office/drawing/2014/main" id="{7928E0CE-95E5-4E2D-94C2-61EDC4E8D632}"/>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1365" name="Text Box 688">
          <a:extLst>
            <a:ext uri="{FF2B5EF4-FFF2-40B4-BE49-F238E27FC236}">
              <a16:creationId xmlns:a16="http://schemas.microsoft.com/office/drawing/2014/main" id="{2A8D8349-E3E0-4EA5-A09B-ED821F3CA02D}"/>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5"/>
    <xdr:sp macro="" textlink="">
      <xdr:nvSpPr>
        <xdr:cNvPr id="11366" name="Text Box 689">
          <a:extLst>
            <a:ext uri="{FF2B5EF4-FFF2-40B4-BE49-F238E27FC236}">
              <a16:creationId xmlns:a16="http://schemas.microsoft.com/office/drawing/2014/main" id="{EC6F7A84-0F5A-40A9-8BCE-FD5821F84222}"/>
            </a:ext>
          </a:extLst>
        </xdr:cNvPr>
        <xdr:cNvSpPr txBox="1">
          <a:spLocks noChangeArrowheads="1"/>
        </xdr:cNvSpPr>
      </xdr:nvSpPr>
      <xdr:spPr bwMode="auto">
        <a:xfrm>
          <a:off x="1076325" y="8448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5"/>
    <xdr:sp macro="" textlink="">
      <xdr:nvSpPr>
        <xdr:cNvPr id="11367" name="Text Box 690">
          <a:extLst>
            <a:ext uri="{FF2B5EF4-FFF2-40B4-BE49-F238E27FC236}">
              <a16:creationId xmlns:a16="http://schemas.microsoft.com/office/drawing/2014/main" id="{D8637AFB-07E4-4341-BA55-6271553E0492}"/>
            </a:ext>
          </a:extLst>
        </xdr:cNvPr>
        <xdr:cNvSpPr txBox="1">
          <a:spLocks noChangeArrowheads="1"/>
        </xdr:cNvSpPr>
      </xdr:nvSpPr>
      <xdr:spPr bwMode="auto">
        <a:xfrm>
          <a:off x="1076325" y="8448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1368" name="Text Box 691">
          <a:extLst>
            <a:ext uri="{FF2B5EF4-FFF2-40B4-BE49-F238E27FC236}">
              <a16:creationId xmlns:a16="http://schemas.microsoft.com/office/drawing/2014/main" id="{70A6C4CB-9885-42F3-9EC6-9FE5C88A0818}"/>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1369" name="Text Box 692">
          <a:extLst>
            <a:ext uri="{FF2B5EF4-FFF2-40B4-BE49-F238E27FC236}">
              <a16:creationId xmlns:a16="http://schemas.microsoft.com/office/drawing/2014/main" id="{035C6FB9-0A31-485A-98A1-EC8D60278B6A}"/>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5"/>
    <xdr:sp macro="" textlink="">
      <xdr:nvSpPr>
        <xdr:cNvPr id="11370" name="Text Box 693">
          <a:extLst>
            <a:ext uri="{FF2B5EF4-FFF2-40B4-BE49-F238E27FC236}">
              <a16:creationId xmlns:a16="http://schemas.microsoft.com/office/drawing/2014/main" id="{46485077-0769-42EB-9AE3-E036A5968F0E}"/>
            </a:ext>
          </a:extLst>
        </xdr:cNvPr>
        <xdr:cNvSpPr txBox="1">
          <a:spLocks noChangeArrowheads="1"/>
        </xdr:cNvSpPr>
      </xdr:nvSpPr>
      <xdr:spPr bwMode="auto">
        <a:xfrm>
          <a:off x="1076325" y="8448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1371" name="Text Box 694">
          <a:extLst>
            <a:ext uri="{FF2B5EF4-FFF2-40B4-BE49-F238E27FC236}">
              <a16:creationId xmlns:a16="http://schemas.microsoft.com/office/drawing/2014/main" id="{B6DC9EF1-984E-4C8D-9B0D-73594769E9E7}"/>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1372" name="Text Box 695">
          <a:extLst>
            <a:ext uri="{FF2B5EF4-FFF2-40B4-BE49-F238E27FC236}">
              <a16:creationId xmlns:a16="http://schemas.microsoft.com/office/drawing/2014/main" id="{8E9A0ACB-8205-496F-9218-F888C0F690BC}"/>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5"/>
    <xdr:sp macro="" textlink="">
      <xdr:nvSpPr>
        <xdr:cNvPr id="11373" name="Text Box 696">
          <a:extLst>
            <a:ext uri="{FF2B5EF4-FFF2-40B4-BE49-F238E27FC236}">
              <a16:creationId xmlns:a16="http://schemas.microsoft.com/office/drawing/2014/main" id="{BBD4AE5A-9072-4278-A9B6-7F996B997520}"/>
            </a:ext>
          </a:extLst>
        </xdr:cNvPr>
        <xdr:cNvSpPr txBox="1">
          <a:spLocks noChangeArrowheads="1"/>
        </xdr:cNvSpPr>
      </xdr:nvSpPr>
      <xdr:spPr bwMode="auto">
        <a:xfrm>
          <a:off x="1076325" y="8448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1374" name="Text Box 697">
          <a:extLst>
            <a:ext uri="{FF2B5EF4-FFF2-40B4-BE49-F238E27FC236}">
              <a16:creationId xmlns:a16="http://schemas.microsoft.com/office/drawing/2014/main" id="{6F67A8A7-47CB-4F08-8D26-9AE3E7698ACA}"/>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1375" name="Text Box 698">
          <a:extLst>
            <a:ext uri="{FF2B5EF4-FFF2-40B4-BE49-F238E27FC236}">
              <a16:creationId xmlns:a16="http://schemas.microsoft.com/office/drawing/2014/main" id="{80C6C34E-768F-4851-AC3F-D41E99EE15DF}"/>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5"/>
    <xdr:sp macro="" textlink="">
      <xdr:nvSpPr>
        <xdr:cNvPr id="11376" name="Text Box 699">
          <a:extLst>
            <a:ext uri="{FF2B5EF4-FFF2-40B4-BE49-F238E27FC236}">
              <a16:creationId xmlns:a16="http://schemas.microsoft.com/office/drawing/2014/main" id="{23BB3F06-9146-4C54-A959-A4DD5349AF5E}"/>
            </a:ext>
          </a:extLst>
        </xdr:cNvPr>
        <xdr:cNvSpPr txBox="1">
          <a:spLocks noChangeArrowheads="1"/>
        </xdr:cNvSpPr>
      </xdr:nvSpPr>
      <xdr:spPr bwMode="auto">
        <a:xfrm>
          <a:off x="1076325" y="8448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6"/>
    <xdr:sp macro="" textlink="">
      <xdr:nvSpPr>
        <xdr:cNvPr id="11377" name="Text Box 700">
          <a:extLst>
            <a:ext uri="{FF2B5EF4-FFF2-40B4-BE49-F238E27FC236}">
              <a16:creationId xmlns:a16="http://schemas.microsoft.com/office/drawing/2014/main" id="{78B046D2-0446-4CBB-8B4C-3A728869A141}"/>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1378" name="Text Box 701">
          <a:extLst>
            <a:ext uri="{FF2B5EF4-FFF2-40B4-BE49-F238E27FC236}">
              <a16:creationId xmlns:a16="http://schemas.microsoft.com/office/drawing/2014/main" id="{9B92C571-C1AB-41A1-9CC0-C0A12E82BE57}"/>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1379" name="Text Box 702">
          <a:extLst>
            <a:ext uri="{FF2B5EF4-FFF2-40B4-BE49-F238E27FC236}">
              <a16:creationId xmlns:a16="http://schemas.microsoft.com/office/drawing/2014/main" id="{F6838707-9C9F-40D1-8F62-830F3FA69799}"/>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6"/>
    <xdr:sp macro="" textlink="">
      <xdr:nvSpPr>
        <xdr:cNvPr id="11380" name="Text Box 703">
          <a:extLst>
            <a:ext uri="{FF2B5EF4-FFF2-40B4-BE49-F238E27FC236}">
              <a16:creationId xmlns:a16="http://schemas.microsoft.com/office/drawing/2014/main" id="{7360F1FF-9BA4-4AD5-8B92-6DCF817E59CE}"/>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1381" name="Text Box 704">
          <a:extLst>
            <a:ext uri="{FF2B5EF4-FFF2-40B4-BE49-F238E27FC236}">
              <a16:creationId xmlns:a16="http://schemas.microsoft.com/office/drawing/2014/main" id="{3CBA909C-8CEA-49E4-9F8B-A7A3D9E54908}"/>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1382" name="Text Box 705">
          <a:extLst>
            <a:ext uri="{FF2B5EF4-FFF2-40B4-BE49-F238E27FC236}">
              <a16:creationId xmlns:a16="http://schemas.microsoft.com/office/drawing/2014/main" id="{1C1A2CCE-496A-4AB3-B4CD-BD147A2779F1}"/>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6"/>
    <xdr:sp macro="" textlink="">
      <xdr:nvSpPr>
        <xdr:cNvPr id="11383" name="Text Box 706">
          <a:extLst>
            <a:ext uri="{FF2B5EF4-FFF2-40B4-BE49-F238E27FC236}">
              <a16:creationId xmlns:a16="http://schemas.microsoft.com/office/drawing/2014/main" id="{367639C5-EBAD-4382-83C9-6E40C8ED209C}"/>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6"/>
    <xdr:sp macro="" textlink="">
      <xdr:nvSpPr>
        <xdr:cNvPr id="11384" name="Text Box 707">
          <a:extLst>
            <a:ext uri="{FF2B5EF4-FFF2-40B4-BE49-F238E27FC236}">
              <a16:creationId xmlns:a16="http://schemas.microsoft.com/office/drawing/2014/main" id="{0E4C5FC5-FDC3-4D92-BD9F-582A0400483A}"/>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1385" name="Text Box 708">
          <a:extLst>
            <a:ext uri="{FF2B5EF4-FFF2-40B4-BE49-F238E27FC236}">
              <a16:creationId xmlns:a16="http://schemas.microsoft.com/office/drawing/2014/main" id="{72EBBC37-FD22-4930-9AA4-BC8AD760A149}"/>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1386" name="Text Box 709">
          <a:extLst>
            <a:ext uri="{FF2B5EF4-FFF2-40B4-BE49-F238E27FC236}">
              <a16:creationId xmlns:a16="http://schemas.microsoft.com/office/drawing/2014/main" id="{32BB632E-854B-44EC-8CA4-0F556AE0ECE1}"/>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6"/>
    <xdr:sp macro="" textlink="">
      <xdr:nvSpPr>
        <xdr:cNvPr id="11387" name="Text Box 710">
          <a:extLst>
            <a:ext uri="{FF2B5EF4-FFF2-40B4-BE49-F238E27FC236}">
              <a16:creationId xmlns:a16="http://schemas.microsoft.com/office/drawing/2014/main" id="{402225E1-34D4-40F5-9377-28519F7208E0}"/>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1388" name="Text Box 711">
          <a:extLst>
            <a:ext uri="{FF2B5EF4-FFF2-40B4-BE49-F238E27FC236}">
              <a16:creationId xmlns:a16="http://schemas.microsoft.com/office/drawing/2014/main" id="{C4A3F808-142F-4299-8CB7-25BDDC7CDB0A}"/>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1389" name="Text Box 712">
          <a:extLst>
            <a:ext uri="{FF2B5EF4-FFF2-40B4-BE49-F238E27FC236}">
              <a16:creationId xmlns:a16="http://schemas.microsoft.com/office/drawing/2014/main" id="{F576FA38-B8B7-4845-8F39-F398455F21D5}"/>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6"/>
    <xdr:sp macro="" textlink="">
      <xdr:nvSpPr>
        <xdr:cNvPr id="11390" name="Text Box 713">
          <a:extLst>
            <a:ext uri="{FF2B5EF4-FFF2-40B4-BE49-F238E27FC236}">
              <a16:creationId xmlns:a16="http://schemas.microsoft.com/office/drawing/2014/main" id="{31E1939A-ABC6-4A1C-BA23-C7BDCFB5B2A3}"/>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1391" name="Text Box 714">
          <a:extLst>
            <a:ext uri="{FF2B5EF4-FFF2-40B4-BE49-F238E27FC236}">
              <a16:creationId xmlns:a16="http://schemas.microsoft.com/office/drawing/2014/main" id="{223B1F15-0C12-496B-B1CF-998C81E17B72}"/>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1392" name="Text Box 715">
          <a:extLst>
            <a:ext uri="{FF2B5EF4-FFF2-40B4-BE49-F238E27FC236}">
              <a16:creationId xmlns:a16="http://schemas.microsoft.com/office/drawing/2014/main" id="{B4373037-9E9F-4469-B30A-0CD82BF4A30B}"/>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6"/>
    <xdr:sp macro="" textlink="">
      <xdr:nvSpPr>
        <xdr:cNvPr id="11393" name="Text Box 716">
          <a:extLst>
            <a:ext uri="{FF2B5EF4-FFF2-40B4-BE49-F238E27FC236}">
              <a16:creationId xmlns:a16="http://schemas.microsoft.com/office/drawing/2014/main" id="{AEB35B79-46ED-4AD5-BC7F-9FDED88DE41A}"/>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4"/>
    <xdr:sp macro="" textlink="">
      <xdr:nvSpPr>
        <xdr:cNvPr id="11394" name="Text Box 717">
          <a:extLst>
            <a:ext uri="{FF2B5EF4-FFF2-40B4-BE49-F238E27FC236}">
              <a16:creationId xmlns:a16="http://schemas.microsoft.com/office/drawing/2014/main" id="{EC144DA1-D332-4A6B-9C7D-50F9B27FFF21}"/>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1395" name="Text Box 718">
          <a:extLst>
            <a:ext uri="{FF2B5EF4-FFF2-40B4-BE49-F238E27FC236}">
              <a16:creationId xmlns:a16="http://schemas.microsoft.com/office/drawing/2014/main" id="{57EC30E7-02BC-44BC-BAF6-16154B570991}"/>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1396" name="Text Box 719">
          <a:extLst>
            <a:ext uri="{FF2B5EF4-FFF2-40B4-BE49-F238E27FC236}">
              <a16:creationId xmlns:a16="http://schemas.microsoft.com/office/drawing/2014/main" id="{9CCAD0AA-BF8F-45BF-B288-E945B57A815C}"/>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4"/>
    <xdr:sp macro="" textlink="">
      <xdr:nvSpPr>
        <xdr:cNvPr id="11397" name="Text Box 720">
          <a:extLst>
            <a:ext uri="{FF2B5EF4-FFF2-40B4-BE49-F238E27FC236}">
              <a16:creationId xmlns:a16="http://schemas.microsoft.com/office/drawing/2014/main" id="{2E0283C4-0DBA-4931-9EEB-85D50AA7EE93}"/>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1398" name="Text Box 721">
          <a:extLst>
            <a:ext uri="{FF2B5EF4-FFF2-40B4-BE49-F238E27FC236}">
              <a16:creationId xmlns:a16="http://schemas.microsoft.com/office/drawing/2014/main" id="{490837E9-9273-4390-B342-CD0B6749FE43}"/>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1399" name="Text Box 722">
          <a:extLst>
            <a:ext uri="{FF2B5EF4-FFF2-40B4-BE49-F238E27FC236}">
              <a16:creationId xmlns:a16="http://schemas.microsoft.com/office/drawing/2014/main" id="{BAAEFF18-B4DF-426A-9A05-DB87CCC21B32}"/>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4"/>
    <xdr:sp macro="" textlink="">
      <xdr:nvSpPr>
        <xdr:cNvPr id="11400" name="Text Box 723">
          <a:extLst>
            <a:ext uri="{FF2B5EF4-FFF2-40B4-BE49-F238E27FC236}">
              <a16:creationId xmlns:a16="http://schemas.microsoft.com/office/drawing/2014/main" id="{9640F958-E269-427C-9294-26ACE9F5903D}"/>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4"/>
    <xdr:sp macro="" textlink="">
      <xdr:nvSpPr>
        <xdr:cNvPr id="11401" name="Text Box 724">
          <a:extLst>
            <a:ext uri="{FF2B5EF4-FFF2-40B4-BE49-F238E27FC236}">
              <a16:creationId xmlns:a16="http://schemas.microsoft.com/office/drawing/2014/main" id="{2FF4CBA7-98DD-4CB5-8F26-170D4632D970}"/>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1402" name="Text Box 725">
          <a:extLst>
            <a:ext uri="{FF2B5EF4-FFF2-40B4-BE49-F238E27FC236}">
              <a16:creationId xmlns:a16="http://schemas.microsoft.com/office/drawing/2014/main" id="{039B9CCA-F818-454B-A6DA-102367F3A085}"/>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1403" name="Text Box 726">
          <a:extLst>
            <a:ext uri="{FF2B5EF4-FFF2-40B4-BE49-F238E27FC236}">
              <a16:creationId xmlns:a16="http://schemas.microsoft.com/office/drawing/2014/main" id="{D0310B0C-3A6F-4740-A3E1-1C999569082F}"/>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4"/>
    <xdr:sp macro="" textlink="">
      <xdr:nvSpPr>
        <xdr:cNvPr id="11404" name="Text Box 727">
          <a:extLst>
            <a:ext uri="{FF2B5EF4-FFF2-40B4-BE49-F238E27FC236}">
              <a16:creationId xmlns:a16="http://schemas.microsoft.com/office/drawing/2014/main" id="{C468775C-B69B-4CBF-BEE7-6571C65A0DFE}"/>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1405" name="Text Box 728">
          <a:extLst>
            <a:ext uri="{FF2B5EF4-FFF2-40B4-BE49-F238E27FC236}">
              <a16:creationId xmlns:a16="http://schemas.microsoft.com/office/drawing/2014/main" id="{FE9255C1-CE48-4412-896F-B66012FE6DEC}"/>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1406" name="Text Box 729">
          <a:extLst>
            <a:ext uri="{FF2B5EF4-FFF2-40B4-BE49-F238E27FC236}">
              <a16:creationId xmlns:a16="http://schemas.microsoft.com/office/drawing/2014/main" id="{0A8261A7-72D1-412B-9E3B-9E6864596D25}"/>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4"/>
    <xdr:sp macro="" textlink="">
      <xdr:nvSpPr>
        <xdr:cNvPr id="11407" name="Text Box 730">
          <a:extLst>
            <a:ext uri="{FF2B5EF4-FFF2-40B4-BE49-F238E27FC236}">
              <a16:creationId xmlns:a16="http://schemas.microsoft.com/office/drawing/2014/main" id="{E0A09A17-D081-4B2F-9F40-EE57DB017ADD}"/>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1408" name="Text Box 731">
          <a:extLst>
            <a:ext uri="{FF2B5EF4-FFF2-40B4-BE49-F238E27FC236}">
              <a16:creationId xmlns:a16="http://schemas.microsoft.com/office/drawing/2014/main" id="{29E27317-8B45-48E3-B58B-2FA8612CC785}"/>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1409" name="Text Box 732">
          <a:extLst>
            <a:ext uri="{FF2B5EF4-FFF2-40B4-BE49-F238E27FC236}">
              <a16:creationId xmlns:a16="http://schemas.microsoft.com/office/drawing/2014/main" id="{51CAB4B6-F006-4195-9D01-C4BDACE4E1CA}"/>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4"/>
    <xdr:sp macro="" textlink="">
      <xdr:nvSpPr>
        <xdr:cNvPr id="11410" name="Text Box 733">
          <a:extLst>
            <a:ext uri="{FF2B5EF4-FFF2-40B4-BE49-F238E27FC236}">
              <a16:creationId xmlns:a16="http://schemas.microsoft.com/office/drawing/2014/main" id="{627BCD8F-ECD4-4C52-93EE-96D563E5A61D}"/>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5"/>
    <xdr:sp macro="" textlink="">
      <xdr:nvSpPr>
        <xdr:cNvPr id="11411" name="Text Box 734">
          <a:extLst>
            <a:ext uri="{FF2B5EF4-FFF2-40B4-BE49-F238E27FC236}">
              <a16:creationId xmlns:a16="http://schemas.microsoft.com/office/drawing/2014/main" id="{4D3481C7-0785-4ABB-A57C-FA2F89D726D6}"/>
            </a:ext>
          </a:extLst>
        </xdr:cNvPr>
        <xdr:cNvSpPr txBox="1">
          <a:spLocks noChangeArrowheads="1"/>
        </xdr:cNvSpPr>
      </xdr:nvSpPr>
      <xdr:spPr bwMode="auto">
        <a:xfrm>
          <a:off x="1076325" y="8448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1412" name="Text Box 735">
          <a:extLst>
            <a:ext uri="{FF2B5EF4-FFF2-40B4-BE49-F238E27FC236}">
              <a16:creationId xmlns:a16="http://schemas.microsoft.com/office/drawing/2014/main" id="{C9C217F0-113C-4A0B-969B-50208B3C09D5}"/>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1413" name="Text Box 736">
          <a:extLst>
            <a:ext uri="{FF2B5EF4-FFF2-40B4-BE49-F238E27FC236}">
              <a16:creationId xmlns:a16="http://schemas.microsoft.com/office/drawing/2014/main" id="{63921BD1-0EAD-4B59-8F43-F9E86C366FA4}"/>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5"/>
    <xdr:sp macro="" textlink="">
      <xdr:nvSpPr>
        <xdr:cNvPr id="11414" name="Text Box 737">
          <a:extLst>
            <a:ext uri="{FF2B5EF4-FFF2-40B4-BE49-F238E27FC236}">
              <a16:creationId xmlns:a16="http://schemas.microsoft.com/office/drawing/2014/main" id="{D4AD461B-3F49-4104-8541-75DEC540C392}"/>
            </a:ext>
          </a:extLst>
        </xdr:cNvPr>
        <xdr:cNvSpPr txBox="1">
          <a:spLocks noChangeArrowheads="1"/>
        </xdr:cNvSpPr>
      </xdr:nvSpPr>
      <xdr:spPr bwMode="auto">
        <a:xfrm>
          <a:off x="1076325" y="8448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1415" name="Text Box 738">
          <a:extLst>
            <a:ext uri="{FF2B5EF4-FFF2-40B4-BE49-F238E27FC236}">
              <a16:creationId xmlns:a16="http://schemas.microsoft.com/office/drawing/2014/main" id="{51F9E4A4-8840-4120-901A-7236F53E22C7}"/>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1416" name="Text Box 739">
          <a:extLst>
            <a:ext uri="{FF2B5EF4-FFF2-40B4-BE49-F238E27FC236}">
              <a16:creationId xmlns:a16="http://schemas.microsoft.com/office/drawing/2014/main" id="{5ABA30DF-2F25-467E-BB11-1C736461144D}"/>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5"/>
    <xdr:sp macro="" textlink="">
      <xdr:nvSpPr>
        <xdr:cNvPr id="11417" name="Text Box 740">
          <a:extLst>
            <a:ext uri="{FF2B5EF4-FFF2-40B4-BE49-F238E27FC236}">
              <a16:creationId xmlns:a16="http://schemas.microsoft.com/office/drawing/2014/main" id="{A3F46521-08E3-47A4-B48C-377D975E259A}"/>
            </a:ext>
          </a:extLst>
        </xdr:cNvPr>
        <xdr:cNvSpPr txBox="1">
          <a:spLocks noChangeArrowheads="1"/>
        </xdr:cNvSpPr>
      </xdr:nvSpPr>
      <xdr:spPr bwMode="auto">
        <a:xfrm>
          <a:off x="1076325" y="8448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5"/>
    <xdr:sp macro="" textlink="">
      <xdr:nvSpPr>
        <xdr:cNvPr id="11418" name="Text Box 741">
          <a:extLst>
            <a:ext uri="{FF2B5EF4-FFF2-40B4-BE49-F238E27FC236}">
              <a16:creationId xmlns:a16="http://schemas.microsoft.com/office/drawing/2014/main" id="{BA52EEC6-6E0B-47B6-B46D-685EA29DE0A6}"/>
            </a:ext>
          </a:extLst>
        </xdr:cNvPr>
        <xdr:cNvSpPr txBox="1">
          <a:spLocks noChangeArrowheads="1"/>
        </xdr:cNvSpPr>
      </xdr:nvSpPr>
      <xdr:spPr bwMode="auto">
        <a:xfrm>
          <a:off x="1076325" y="8448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1419" name="Text Box 742">
          <a:extLst>
            <a:ext uri="{FF2B5EF4-FFF2-40B4-BE49-F238E27FC236}">
              <a16:creationId xmlns:a16="http://schemas.microsoft.com/office/drawing/2014/main" id="{002300A1-20F6-492A-95CA-338D96528F90}"/>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1420" name="Text Box 743">
          <a:extLst>
            <a:ext uri="{FF2B5EF4-FFF2-40B4-BE49-F238E27FC236}">
              <a16:creationId xmlns:a16="http://schemas.microsoft.com/office/drawing/2014/main" id="{588DAB86-65C4-43B7-A5BB-EB6D21B4CA08}"/>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5"/>
    <xdr:sp macro="" textlink="">
      <xdr:nvSpPr>
        <xdr:cNvPr id="11421" name="Text Box 744">
          <a:extLst>
            <a:ext uri="{FF2B5EF4-FFF2-40B4-BE49-F238E27FC236}">
              <a16:creationId xmlns:a16="http://schemas.microsoft.com/office/drawing/2014/main" id="{26963E37-FE84-457F-968B-A0CC27DA986E}"/>
            </a:ext>
          </a:extLst>
        </xdr:cNvPr>
        <xdr:cNvSpPr txBox="1">
          <a:spLocks noChangeArrowheads="1"/>
        </xdr:cNvSpPr>
      </xdr:nvSpPr>
      <xdr:spPr bwMode="auto">
        <a:xfrm>
          <a:off x="1076325" y="8448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1422" name="Text Box 745">
          <a:extLst>
            <a:ext uri="{FF2B5EF4-FFF2-40B4-BE49-F238E27FC236}">
              <a16:creationId xmlns:a16="http://schemas.microsoft.com/office/drawing/2014/main" id="{4B92E7A8-1141-43A9-B1EE-04202035C9B9}"/>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1423" name="Text Box 746">
          <a:extLst>
            <a:ext uri="{FF2B5EF4-FFF2-40B4-BE49-F238E27FC236}">
              <a16:creationId xmlns:a16="http://schemas.microsoft.com/office/drawing/2014/main" id="{CAFFFD17-58DD-467A-8B63-B4BDBA365834}"/>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5"/>
    <xdr:sp macro="" textlink="">
      <xdr:nvSpPr>
        <xdr:cNvPr id="11424" name="Text Box 747">
          <a:extLst>
            <a:ext uri="{FF2B5EF4-FFF2-40B4-BE49-F238E27FC236}">
              <a16:creationId xmlns:a16="http://schemas.microsoft.com/office/drawing/2014/main" id="{5CE85C86-582A-49C2-8ABD-85653AC793BD}"/>
            </a:ext>
          </a:extLst>
        </xdr:cNvPr>
        <xdr:cNvSpPr txBox="1">
          <a:spLocks noChangeArrowheads="1"/>
        </xdr:cNvSpPr>
      </xdr:nvSpPr>
      <xdr:spPr bwMode="auto">
        <a:xfrm>
          <a:off x="1076325" y="8448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1425" name="Text Box 748">
          <a:extLst>
            <a:ext uri="{FF2B5EF4-FFF2-40B4-BE49-F238E27FC236}">
              <a16:creationId xmlns:a16="http://schemas.microsoft.com/office/drawing/2014/main" id="{A7319AFA-293E-4D37-AF82-578E019F21DC}"/>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1426" name="Text Box 749">
          <a:extLst>
            <a:ext uri="{FF2B5EF4-FFF2-40B4-BE49-F238E27FC236}">
              <a16:creationId xmlns:a16="http://schemas.microsoft.com/office/drawing/2014/main" id="{D11B37ED-5639-4292-97CB-82230EF6E751}"/>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5"/>
    <xdr:sp macro="" textlink="">
      <xdr:nvSpPr>
        <xdr:cNvPr id="11427" name="Text Box 750">
          <a:extLst>
            <a:ext uri="{FF2B5EF4-FFF2-40B4-BE49-F238E27FC236}">
              <a16:creationId xmlns:a16="http://schemas.microsoft.com/office/drawing/2014/main" id="{82DEDF78-8AF4-4FE3-91E3-1F0BF6C11D1D}"/>
            </a:ext>
          </a:extLst>
        </xdr:cNvPr>
        <xdr:cNvSpPr txBox="1">
          <a:spLocks noChangeArrowheads="1"/>
        </xdr:cNvSpPr>
      </xdr:nvSpPr>
      <xdr:spPr bwMode="auto">
        <a:xfrm>
          <a:off x="1076325" y="8448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1428" name="Text Box 751">
          <a:extLst>
            <a:ext uri="{FF2B5EF4-FFF2-40B4-BE49-F238E27FC236}">
              <a16:creationId xmlns:a16="http://schemas.microsoft.com/office/drawing/2014/main" id="{E6B68B48-4B1F-4878-89B5-69F08C37C861}"/>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1429" name="Text Box 752">
          <a:extLst>
            <a:ext uri="{FF2B5EF4-FFF2-40B4-BE49-F238E27FC236}">
              <a16:creationId xmlns:a16="http://schemas.microsoft.com/office/drawing/2014/main" id="{B1760491-B060-4E54-B861-9CEB8E72CA71}"/>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4"/>
    <xdr:sp macro="" textlink="">
      <xdr:nvSpPr>
        <xdr:cNvPr id="11430" name="Text Box 753">
          <a:extLst>
            <a:ext uri="{FF2B5EF4-FFF2-40B4-BE49-F238E27FC236}">
              <a16:creationId xmlns:a16="http://schemas.microsoft.com/office/drawing/2014/main" id="{01000FF2-CE98-40C1-A847-94150B629808}"/>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1431" name="Text Box 754">
          <a:extLst>
            <a:ext uri="{FF2B5EF4-FFF2-40B4-BE49-F238E27FC236}">
              <a16:creationId xmlns:a16="http://schemas.microsoft.com/office/drawing/2014/main" id="{411CB4E4-F84F-4BAD-832B-79FBC7A36E5D}"/>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1432" name="Text Box 755">
          <a:extLst>
            <a:ext uri="{FF2B5EF4-FFF2-40B4-BE49-F238E27FC236}">
              <a16:creationId xmlns:a16="http://schemas.microsoft.com/office/drawing/2014/main" id="{1DB0ECE9-6DBD-4A11-A0E0-C90FDADC3DE6}"/>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4"/>
    <xdr:sp macro="" textlink="">
      <xdr:nvSpPr>
        <xdr:cNvPr id="11433" name="Text Box 756">
          <a:extLst>
            <a:ext uri="{FF2B5EF4-FFF2-40B4-BE49-F238E27FC236}">
              <a16:creationId xmlns:a16="http://schemas.microsoft.com/office/drawing/2014/main" id="{A69D78F8-E1BF-4BE3-8625-DA5AF9277157}"/>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1434" name="Text Box 757">
          <a:extLst>
            <a:ext uri="{FF2B5EF4-FFF2-40B4-BE49-F238E27FC236}">
              <a16:creationId xmlns:a16="http://schemas.microsoft.com/office/drawing/2014/main" id="{89CD143D-DA41-49D3-A632-8D58AF28A2CB}"/>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1435" name="Text Box 758">
          <a:extLst>
            <a:ext uri="{FF2B5EF4-FFF2-40B4-BE49-F238E27FC236}">
              <a16:creationId xmlns:a16="http://schemas.microsoft.com/office/drawing/2014/main" id="{1660A334-DC93-4F4D-9D74-BD27F0F8031C}"/>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4"/>
    <xdr:sp macro="" textlink="">
      <xdr:nvSpPr>
        <xdr:cNvPr id="11436" name="Text Box 759">
          <a:extLst>
            <a:ext uri="{FF2B5EF4-FFF2-40B4-BE49-F238E27FC236}">
              <a16:creationId xmlns:a16="http://schemas.microsoft.com/office/drawing/2014/main" id="{22B5F1E3-98FA-47F5-81F5-57CBCFD67847}"/>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4"/>
    <xdr:sp macro="" textlink="">
      <xdr:nvSpPr>
        <xdr:cNvPr id="11437" name="Text Box 760">
          <a:extLst>
            <a:ext uri="{FF2B5EF4-FFF2-40B4-BE49-F238E27FC236}">
              <a16:creationId xmlns:a16="http://schemas.microsoft.com/office/drawing/2014/main" id="{40D618F7-ED5F-4952-8C14-0B81AA5D95DA}"/>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1438" name="Text Box 761">
          <a:extLst>
            <a:ext uri="{FF2B5EF4-FFF2-40B4-BE49-F238E27FC236}">
              <a16:creationId xmlns:a16="http://schemas.microsoft.com/office/drawing/2014/main" id="{123872DA-28F5-46B8-815A-D166ABB95447}"/>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1439" name="Text Box 762">
          <a:extLst>
            <a:ext uri="{FF2B5EF4-FFF2-40B4-BE49-F238E27FC236}">
              <a16:creationId xmlns:a16="http://schemas.microsoft.com/office/drawing/2014/main" id="{BDC37C1F-D03C-4475-B64A-8CFA4D5314B2}"/>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4"/>
    <xdr:sp macro="" textlink="">
      <xdr:nvSpPr>
        <xdr:cNvPr id="11440" name="Text Box 763">
          <a:extLst>
            <a:ext uri="{FF2B5EF4-FFF2-40B4-BE49-F238E27FC236}">
              <a16:creationId xmlns:a16="http://schemas.microsoft.com/office/drawing/2014/main" id="{3B2807E8-702E-4D89-A89E-104696FD60FE}"/>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1441" name="Text Box 764">
          <a:extLst>
            <a:ext uri="{FF2B5EF4-FFF2-40B4-BE49-F238E27FC236}">
              <a16:creationId xmlns:a16="http://schemas.microsoft.com/office/drawing/2014/main" id="{DC9FF85F-3509-49C9-A653-4F4C5353B207}"/>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1442" name="Text Box 765">
          <a:extLst>
            <a:ext uri="{FF2B5EF4-FFF2-40B4-BE49-F238E27FC236}">
              <a16:creationId xmlns:a16="http://schemas.microsoft.com/office/drawing/2014/main" id="{606908CB-24C5-4119-8F91-D81E6320007A}"/>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4"/>
    <xdr:sp macro="" textlink="">
      <xdr:nvSpPr>
        <xdr:cNvPr id="11443" name="Text Box 766">
          <a:extLst>
            <a:ext uri="{FF2B5EF4-FFF2-40B4-BE49-F238E27FC236}">
              <a16:creationId xmlns:a16="http://schemas.microsoft.com/office/drawing/2014/main" id="{2FDFF318-6180-484E-8BED-28661A3F6C49}"/>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1444" name="Text Box 767">
          <a:extLst>
            <a:ext uri="{FF2B5EF4-FFF2-40B4-BE49-F238E27FC236}">
              <a16:creationId xmlns:a16="http://schemas.microsoft.com/office/drawing/2014/main" id="{956E0CE0-3242-4EFB-95E9-25E9FC610649}"/>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1445" name="Text Box 768">
          <a:extLst>
            <a:ext uri="{FF2B5EF4-FFF2-40B4-BE49-F238E27FC236}">
              <a16:creationId xmlns:a16="http://schemas.microsoft.com/office/drawing/2014/main" id="{5AFDDA6A-13B1-4353-81C3-65CA835A8B6A}"/>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4"/>
    <xdr:sp macro="" textlink="">
      <xdr:nvSpPr>
        <xdr:cNvPr id="11446" name="Text Box 769">
          <a:extLst>
            <a:ext uri="{FF2B5EF4-FFF2-40B4-BE49-F238E27FC236}">
              <a16:creationId xmlns:a16="http://schemas.microsoft.com/office/drawing/2014/main" id="{7C70E762-5512-44C0-8E3D-5F753E3ABE1C}"/>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1447" name="Text Box 770">
          <a:extLst>
            <a:ext uri="{FF2B5EF4-FFF2-40B4-BE49-F238E27FC236}">
              <a16:creationId xmlns:a16="http://schemas.microsoft.com/office/drawing/2014/main" id="{D809034B-7B9E-4F27-848C-18D290AC6D52}"/>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1448" name="Text Box 771">
          <a:extLst>
            <a:ext uri="{FF2B5EF4-FFF2-40B4-BE49-F238E27FC236}">
              <a16:creationId xmlns:a16="http://schemas.microsoft.com/office/drawing/2014/main" id="{018A2B3F-5199-4C26-9388-AFEFF2379623}"/>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5"/>
    <xdr:sp macro="" textlink="">
      <xdr:nvSpPr>
        <xdr:cNvPr id="11449" name="Text Box 772">
          <a:extLst>
            <a:ext uri="{FF2B5EF4-FFF2-40B4-BE49-F238E27FC236}">
              <a16:creationId xmlns:a16="http://schemas.microsoft.com/office/drawing/2014/main" id="{4531881A-6F80-4F07-82BA-8217ED174DD3}"/>
            </a:ext>
          </a:extLst>
        </xdr:cNvPr>
        <xdr:cNvSpPr txBox="1">
          <a:spLocks noChangeArrowheads="1"/>
        </xdr:cNvSpPr>
      </xdr:nvSpPr>
      <xdr:spPr bwMode="auto">
        <a:xfrm>
          <a:off x="1076325" y="8448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1450" name="Text Box 773">
          <a:extLst>
            <a:ext uri="{FF2B5EF4-FFF2-40B4-BE49-F238E27FC236}">
              <a16:creationId xmlns:a16="http://schemas.microsoft.com/office/drawing/2014/main" id="{895096E1-2AA1-4139-86E4-DBBA0B0EC00E}"/>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1451" name="Text Box 774">
          <a:extLst>
            <a:ext uri="{FF2B5EF4-FFF2-40B4-BE49-F238E27FC236}">
              <a16:creationId xmlns:a16="http://schemas.microsoft.com/office/drawing/2014/main" id="{F7837298-235E-4EA5-9FC4-969ADE50DD8F}"/>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5"/>
    <xdr:sp macro="" textlink="">
      <xdr:nvSpPr>
        <xdr:cNvPr id="11452" name="Text Box 775">
          <a:extLst>
            <a:ext uri="{FF2B5EF4-FFF2-40B4-BE49-F238E27FC236}">
              <a16:creationId xmlns:a16="http://schemas.microsoft.com/office/drawing/2014/main" id="{1DE58827-8C4C-421E-8B5A-B22CBF9FBCE9}"/>
            </a:ext>
          </a:extLst>
        </xdr:cNvPr>
        <xdr:cNvSpPr txBox="1">
          <a:spLocks noChangeArrowheads="1"/>
        </xdr:cNvSpPr>
      </xdr:nvSpPr>
      <xdr:spPr bwMode="auto">
        <a:xfrm>
          <a:off x="1076325" y="8448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1453" name="Text Box 776">
          <a:extLst>
            <a:ext uri="{FF2B5EF4-FFF2-40B4-BE49-F238E27FC236}">
              <a16:creationId xmlns:a16="http://schemas.microsoft.com/office/drawing/2014/main" id="{D85B0555-684F-48BE-9B22-825C84673A5D}"/>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1454" name="Text Box 777">
          <a:extLst>
            <a:ext uri="{FF2B5EF4-FFF2-40B4-BE49-F238E27FC236}">
              <a16:creationId xmlns:a16="http://schemas.microsoft.com/office/drawing/2014/main" id="{C58F1E90-03AC-4B53-8CE7-DF3769E20782}"/>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5"/>
    <xdr:sp macro="" textlink="">
      <xdr:nvSpPr>
        <xdr:cNvPr id="11455" name="Text Box 778">
          <a:extLst>
            <a:ext uri="{FF2B5EF4-FFF2-40B4-BE49-F238E27FC236}">
              <a16:creationId xmlns:a16="http://schemas.microsoft.com/office/drawing/2014/main" id="{20C988AA-9D33-465C-B08B-D7E99EEFC2D1}"/>
            </a:ext>
          </a:extLst>
        </xdr:cNvPr>
        <xdr:cNvSpPr txBox="1">
          <a:spLocks noChangeArrowheads="1"/>
        </xdr:cNvSpPr>
      </xdr:nvSpPr>
      <xdr:spPr bwMode="auto">
        <a:xfrm>
          <a:off x="1076325" y="8448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5"/>
    <xdr:sp macro="" textlink="">
      <xdr:nvSpPr>
        <xdr:cNvPr id="11456" name="Text Box 779">
          <a:extLst>
            <a:ext uri="{FF2B5EF4-FFF2-40B4-BE49-F238E27FC236}">
              <a16:creationId xmlns:a16="http://schemas.microsoft.com/office/drawing/2014/main" id="{D5D5E5A7-C710-459B-AE31-E2D6615E7466}"/>
            </a:ext>
          </a:extLst>
        </xdr:cNvPr>
        <xdr:cNvSpPr txBox="1">
          <a:spLocks noChangeArrowheads="1"/>
        </xdr:cNvSpPr>
      </xdr:nvSpPr>
      <xdr:spPr bwMode="auto">
        <a:xfrm>
          <a:off x="1076325" y="8448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1457" name="Text Box 780">
          <a:extLst>
            <a:ext uri="{FF2B5EF4-FFF2-40B4-BE49-F238E27FC236}">
              <a16:creationId xmlns:a16="http://schemas.microsoft.com/office/drawing/2014/main" id="{DFA856CF-A53E-4441-B556-08FDD352EC26}"/>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1458" name="Text Box 781">
          <a:extLst>
            <a:ext uri="{FF2B5EF4-FFF2-40B4-BE49-F238E27FC236}">
              <a16:creationId xmlns:a16="http://schemas.microsoft.com/office/drawing/2014/main" id="{CF0A6916-E852-4195-8299-BA63B936E219}"/>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5"/>
    <xdr:sp macro="" textlink="">
      <xdr:nvSpPr>
        <xdr:cNvPr id="11459" name="Text Box 782">
          <a:extLst>
            <a:ext uri="{FF2B5EF4-FFF2-40B4-BE49-F238E27FC236}">
              <a16:creationId xmlns:a16="http://schemas.microsoft.com/office/drawing/2014/main" id="{5033D78E-85C5-482D-ADE7-57FE4DC45492}"/>
            </a:ext>
          </a:extLst>
        </xdr:cNvPr>
        <xdr:cNvSpPr txBox="1">
          <a:spLocks noChangeArrowheads="1"/>
        </xdr:cNvSpPr>
      </xdr:nvSpPr>
      <xdr:spPr bwMode="auto">
        <a:xfrm>
          <a:off x="1076325" y="8448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1460" name="Text Box 783">
          <a:extLst>
            <a:ext uri="{FF2B5EF4-FFF2-40B4-BE49-F238E27FC236}">
              <a16:creationId xmlns:a16="http://schemas.microsoft.com/office/drawing/2014/main" id="{EEE0735A-9FA6-4063-932F-05F1E2A079D3}"/>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1461" name="Text Box 784">
          <a:extLst>
            <a:ext uri="{FF2B5EF4-FFF2-40B4-BE49-F238E27FC236}">
              <a16:creationId xmlns:a16="http://schemas.microsoft.com/office/drawing/2014/main" id="{F37DE1D0-0833-403E-929E-BE1797B67F8A}"/>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5"/>
    <xdr:sp macro="" textlink="">
      <xdr:nvSpPr>
        <xdr:cNvPr id="11462" name="Text Box 785">
          <a:extLst>
            <a:ext uri="{FF2B5EF4-FFF2-40B4-BE49-F238E27FC236}">
              <a16:creationId xmlns:a16="http://schemas.microsoft.com/office/drawing/2014/main" id="{4D0472CE-36EA-411E-AC20-28ADF3417833}"/>
            </a:ext>
          </a:extLst>
        </xdr:cNvPr>
        <xdr:cNvSpPr txBox="1">
          <a:spLocks noChangeArrowheads="1"/>
        </xdr:cNvSpPr>
      </xdr:nvSpPr>
      <xdr:spPr bwMode="auto">
        <a:xfrm>
          <a:off x="1076325" y="8448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1463" name="Text Box 786">
          <a:extLst>
            <a:ext uri="{FF2B5EF4-FFF2-40B4-BE49-F238E27FC236}">
              <a16:creationId xmlns:a16="http://schemas.microsoft.com/office/drawing/2014/main" id="{BBA0C779-9BE0-407E-B45D-7DB02263E54E}"/>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1464" name="Text Box 787">
          <a:extLst>
            <a:ext uri="{FF2B5EF4-FFF2-40B4-BE49-F238E27FC236}">
              <a16:creationId xmlns:a16="http://schemas.microsoft.com/office/drawing/2014/main" id="{50D003F9-2A0D-4831-9740-18A514353A4E}"/>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5"/>
    <xdr:sp macro="" textlink="">
      <xdr:nvSpPr>
        <xdr:cNvPr id="11465" name="Text Box 788">
          <a:extLst>
            <a:ext uri="{FF2B5EF4-FFF2-40B4-BE49-F238E27FC236}">
              <a16:creationId xmlns:a16="http://schemas.microsoft.com/office/drawing/2014/main" id="{986CCA7B-4930-4767-8F07-997B493603F7}"/>
            </a:ext>
          </a:extLst>
        </xdr:cNvPr>
        <xdr:cNvSpPr txBox="1">
          <a:spLocks noChangeArrowheads="1"/>
        </xdr:cNvSpPr>
      </xdr:nvSpPr>
      <xdr:spPr bwMode="auto">
        <a:xfrm>
          <a:off x="1076325" y="8448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1466" name="Text Box 789">
          <a:extLst>
            <a:ext uri="{FF2B5EF4-FFF2-40B4-BE49-F238E27FC236}">
              <a16:creationId xmlns:a16="http://schemas.microsoft.com/office/drawing/2014/main" id="{D192299E-AF8D-4B48-8AEB-C0253F5D0C6D}"/>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1467" name="Text Box 790">
          <a:extLst>
            <a:ext uri="{FF2B5EF4-FFF2-40B4-BE49-F238E27FC236}">
              <a16:creationId xmlns:a16="http://schemas.microsoft.com/office/drawing/2014/main" id="{2C9FEC4E-70D9-4532-AFDF-776F8AC2208A}"/>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5"/>
    <xdr:sp macro="" textlink="">
      <xdr:nvSpPr>
        <xdr:cNvPr id="11468" name="Text Box 791">
          <a:extLst>
            <a:ext uri="{FF2B5EF4-FFF2-40B4-BE49-F238E27FC236}">
              <a16:creationId xmlns:a16="http://schemas.microsoft.com/office/drawing/2014/main" id="{6E6C4454-9EFD-4B62-8373-5285B11D9301}"/>
            </a:ext>
          </a:extLst>
        </xdr:cNvPr>
        <xdr:cNvSpPr txBox="1">
          <a:spLocks noChangeArrowheads="1"/>
        </xdr:cNvSpPr>
      </xdr:nvSpPr>
      <xdr:spPr bwMode="auto">
        <a:xfrm>
          <a:off x="1076325" y="8448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1469" name="Text Box 792">
          <a:extLst>
            <a:ext uri="{FF2B5EF4-FFF2-40B4-BE49-F238E27FC236}">
              <a16:creationId xmlns:a16="http://schemas.microsoft.com/office/drawing/2014/main" id="{493822F2-2816-4DBF-9E3F-BE124061DD30}"/>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1470" name="Text Box 793">
          <a:extLst>
            <a:ext uri="{FF2B5EF4-FFF2-40B4-BE49-F238E27FC236}">
              <a16:creationId xmlns:a16="http://schemas.microsoft.com/office/drawing/2014/main" id="{C5D1A46D-0866-4313-8AAF-6FD71102663F}"/>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5"/>
    <xdr:sp macro="" textlink="">
      <xdr:nvSpPr>
        <xdr:cNvPr id="11471" name="Text Box 794">
          <a:extLst>
            <a:ext uri="{FF2B5EF4-FFF2-40B4-BE49-F238E27FC236}">
              <a16:creationId xmlns:a16="http://schemas.microsoft.com/office/drawing/2014/main" id="{CDB242A1-8613-4A5C-A0D2-CC2E828E7FF1}"/>
            </a:ext>
          </a:extLst>
        </xdr:cNvPr>
        <xdr:cNvSpPr txBox="1">
          <a:spLocks noChangeArrowheads="1"/>
        </xdr:cNvSpPr>
      </xdr:nvSpPr>
      <xdr:spPr bwMode="auto">
        <a:xfrm>
          <a:off x="1076325" y="8448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1472" name="Text Box 795">
          <a:extLst>
            <a:ext uri="{FF2B5EF4-FFF2-40B4-BE49-F238E27FC236}">
              <a16:creationId xmlns:a16="http://schemas.microsoft.com/office/drawing/2014/main" id="{65C3E4E1-45A3-4C41-8165-687C7BF3682F}"/>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1473" name="Text Box 796">
          <a:extLst>
            <a:ext uri="{FF2B5EF4-FFF2-40B4-BE49-F238E27FC236}">
              <a16:creationId xmlns:a16="http://schemas.microsoft.com/office/drawing/2014/main" id="{F8CF8170-53C2-4DB2-949E-024BB43B0AF8}"/>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5"/>
    <xdr:sp macro="" textlink="">
      <xdr:nvSpPr>
        <xdr:cNvPr id="11474" name="Text Box 797">
          <a:extLst>
            <a:ext uri="{FF2B5EF4-FFF2-40B4-BE49-F238E27FC236}">
              <a16:creationId xmlns:a16="http://schemas.microsoft.com/office/drawing/2014/main" id="{EC7B5824-8497-4042-B403-1D775C1BB150}"/>
            </a:ext>
          </a:extLst>
        </xdr:cNvPr>
        <xdr:cNvSpPr txBox="1">
          <a:spLocks noChangeArrowheads="1"/>
        </xdr:cNvSpPr>
      </xdr:nvSpPr>
      <xdr:spPr bwMode="auto">
        <a:xfrm>
          <a:off x="1076325" y="8448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5"/>
    <xdr:sp macro="" textlink="">
      <xdr:nvSpPr>
        <xdr:cNvPr id="11475" name="Text Box 798">
          <a:extLst>
            <a:ext uri="{FF2B5EF4-FFF2-40B4-BE49-F238E27FC236}">
              <a16:creationId xmlns:a16="http://schemas.microsoft.com/office/drawing/2014/main" id="{F232B8C0-2BC6-468F-9A74-710A84480CDB}"/>
            </a:ext>
          </a:extLst>
        </xdr:cNvPr>
        <xdr:cNvSpPr txBox="1">
          <a:spLocks noChangeArrowheads="1"/>
        </xdr:cNvSpPr>
      </xdr:nvSpPr>
      <xdr:spPr bwMode="auto">
        <a:xfrm>
          <a:off x="1076325" y="8448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1476" name="Text Box 799">
          <a:extLst>
            <a:ext uri="{FF2B5EF4-FFF2-40B4-BE49-F238E27FC236}">
              <a16:creationId xmlns:a16="http://schemas.microsoft.com/office/drawing/2014/main" id="{CEDFC73F-DD94-4C3A-BB73-310198C0279E}"/>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1477" name="Text Box 800">
          <a:extLst>
            <a:ext uri="{FF2B5EF4-FFF2-40B4-BE49-F238E27FC236}">
              <a16:creationId xmlns:a16="http://schemas.microsoft.com/office/drawing/2014/main" id="{2A34D40D-D331-46A0-8417-402853921A97}"/>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5"/>
    <xdr:sp macro="" textlink="">
      <xdr:nvSpPr>
        <xdr:cNvPr id="11478" name="Text Box 801">
          <a:extLst>
            <a:ext uri="{FF2B5EF4-FFF2-40B4-BE49-F238E27FC236}">
              <a16:creationId xmlns:a16="http://schemas.microsoft.com/office/drawing/2014/main" id="{45D0A99B-B3BB-4F35-8283-7F62E8A18FF3}"/>
            </a:ext>
          </a:extLst>
        </xdr:cNvPr>
        <xdr:cNvSpPr txBox="1">
          <a:spLocks noChangeArrowheads="1"/>
        </xdr:cNvSpPr>
      </xdr:nvSpPr>
      <xdr:spPr bwMode="auto">
        <a:xfrm>
          <a:off x="1076325" y="8448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1479" name="Text Box 802">
          <a:extLst>
            <a:ext uri="{FF2B5EF4-FFF2-40B4-BE49-F238E27FC236}">
              <a16:creationId xmlns:a16="http://schemas.microsoft.com/office/drawing/2014/main" id="{22613B14-FF2A-4E89-8A60-298F93B8D4CC}"/>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1480" name="Text Box 803">
          <a:extLst>
            <a:ext uri="{FF2B5EF4-FFF2-40B4-BE49-F238E27FC236}">
              <a16:creationId xmlns:a16="http://schemas.microsoft.com/office/drawing/2014/main" id="{58935ED8-175E-4D4E-9358-AE850A5E3521}"/>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5"/>
    <xdr:sp macro="" textlink="">
      <xdr:nvSpPr>
        <xdr:cNvPr id="11481" name="Text Box 804">
          <a:extLst>
            <a:ext uri="{FF2B5EF4-FFF2-40B4-BE49-F238E27FC236}">
              <a16:creationId xmlns:a16="http://schemas.microsoft.com/office/drawing/2014/main" id="{E8BC282B-9F06-4B68-BFB9-56F5871123AF}"/>
            </a:ext>
          </a:extLst>
        </xdr:cNvPr>
        <xdr:cNvSpPr txBox="1">
          <a:spLocks noChangeArrowheads="1"/>
        </xdr:cNvSpPr>
      </xdr:nvSpPr>
      <xdr:spPr bwMode="auto">
        <a:xfrm>
          <a:off x="1076325" y="8448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1482" name="Text Box 805">
          <a:extLst>
            <a:ext uri="{FF2B5EF4-FFF2-40B4-BE49-F238E27FC236}">
              <a16:creationId xmlns:a16="http://schemas.microsoft.com/office/drawing/2014/main" id="{37744AEF-CE7E-44B0-A0EA-43405DA28683}"/>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1483" name="Text Box 806">
          <a:extLst>
            <a:ext uri="{FF2B5EF4-FFF2-40B4-BE49-F238E27FC236}">
              <a16:creationId xmlns:a16="http://schemas.microsoft.com/office/drawing/2014/main" id="{0265F26C-6B80-40E0-AB05-25FC0EFC7BC4}"/>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5"/>
    <xdr:sp macro="" textlink="">
      <xdr:nvSpPr>
        <xdr:cNvPr id="11484" name="Text Box 807">
          <a:extLst>
            <a:ext uri="{FF2B5EF4-FFF2-40B4-BE49-F238E27FC236}">
              <a16:creationId xmlns:a16="http://schemas.microsoft.com/office/drawing/2014/main" id="{3F839AE6-3361-4FC6-B081-5CD176DC6B6B}"/>
            </a:ext>
          </a:extLst>
        </xdr:cNvPr>
        <xdr:cNvSpPr txBox="1">
          <a:spLocks noChangeArrowheads="1"/>
        </xdr:cNvSpPr>
      </xdr:nvSpPr>
      <xdr:spPr bwMode="auto">
        <a:xfrm>
          <a:off x="1076325" y="8448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1485" name="Text Box 808">
          <a:extLst>
            <a:ext uri="{FF2B5EF4-FFF2-40B4-BE49-F238E27FC236}">
              <a16:creationId xmlns:a16="http://schemas.microsoft.com/office/drawing/2014/main" id="{1688ABF6-D220-4CB6-B9FC-E36BD34A1E49}"/>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1486" name="Text Box 809">
          <a:extLst>
            <a:ext uri="{FF2B5EF4-FFF2-40B4-BE49-F238E27FC236}">
              <a16:creationId xmlns:a16="http://schemas.microsoft.com/office/drawing/2014/main" id="{2092EAB4-0ECF-4363-8E7E-FD10620A1A0F}"/>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4"/>
    <xdr:sp macro="" textlink="">
      <xdr:nvSpPr>
        <xdr:cNvPr id="11487" name="Text Box 810">
          <a:extLst>
            <a:ext uri="{FF2B5EF4-FFF2-40B4-BE49-F238E27FC236}">
              <a16:creationId xmlns:a16="http://schemas.microsoft.com/office/drawing/2014/main" id="{2E046C95-4892-4BA2-8F58-E32ACF1E9EC6}"/>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1488" name="Text Box 811">
          <a:extLst>
            <a:ext uri="{FF2B5EF4-FFF2-40B4-BE49-F238E27FC236}">
              <a16:creationId xmlns:a16="http://schemas.microsoft.com/office/drawing/2014/main" id="{6701F5CE-35BD-46E0-9EEC-FD2D518A55A7}"/>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1489" name="Text Box 812">
          <a:extLst>
            <a:ext uri="{FF2B5EF4-FFF2-40B4-BE49-F238E27FC236}">
              <a16:creationId xmlns:a16="http://schemas.microsoft.com/office/drawing/2014/main" id="{EEA26442-0EF7-4E43-9AF6-65D1F1872122}"/>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4"/>
    <xdr:sp macro="" textlink="">
      <xdr:nvSpPr>
        <xdr:cNvPr id="11490" name="Text Box 813">
          <a:extLst>
            <a:ext uri="{FF2B5EF4-FFF2-40B4-BE49-F238E27FC236}">
              <a16:creationId xmlns:a16="http://schemas.microsoft.com/office/drawing/2014/main" id="{4AEB08AC-7522-44A5-903B-C55200E52C9A}"/>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1491" name="Text Box 814">
          <a:extLst>
            <a:ext uri="{FF2B5EF4-FFF2-40B4-BE49-F238E27FC236}">
              <a16:creationId xmlns:a16="http://schemas.microsoft.com/office/drawing/2014/main" id="{D54011EA-4C82-4389-96B5-25ACBEB3221A}"/>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1492" name="Text Box 815">
          <a:extLst>
            <a:ext uri="{FF2B5EF4-FFF2-40B4-BE49-F238E27FC236}">
              <a16:creationId xmlns:a16="http://schemas.microsoft.com/office/drawing/2014/main" id="{3DE9115E-133A-47CB-AB27-87C8FCDF9480}"/>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4"/>
    <xdr:sp macro="" textlink="">
      <xdr:nvSpPr>
        <xdr:cNvPr id="11493" name="Text Box 816">
          <a:extLst>
            <a:ext uri="{FF2B5EF4-FFF2-40B4-BE49-F238E27FC236}">
              <a16:creationId xmlns:a16="http://schemas.microsoft.com/office/drawing/2014/main" id="{24596647-F26D-4B21-AC87-E289AE69F999}"/>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4"/>
    <xdr:sp macro="" textlink="">
      <xdr:nvSpPr>
        <xdr:cNvPr id="11494" name="Text Box 817">
          <a:extLst>
            <a:ext uri="{FF2B5EF4-FFF2-40B4-BE49-F238E27FC236}">
              <a16:creationId xmlns:a16="http://schemas.microsoft.com/office/drawing/2014/main" id="{5D5C8B6A-B745-41AA-A9E0-5CAB6959256E}"/>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1495" name="Text Box 818">
          <a:extLst>
            <a:ext uri="{FF2B5EF4-FFF2-40B4-BE49-F238E27FC236}">
              <a16:creationId xmlns:a16="http://schemas.microsoft.com/office/drawing/2014/main" id="{00746B9E-37FE-4E8E-9E96-F214A70F8C43}"/>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1496" name="Text Box 819">
          <a:extLst>
            <a:ext uri="{FF2B5EF4-FFF2-40B4-BE49-F238E27FC236}">
              <a16:creationId xmlns:a16="http://schemas.microsoft.com/office/drawing/2014/main" id="{67DC1FF8-BBCC-4B9D-8E6A-2A458C19B8BF}"/>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4"/>
    <xdr:sp macro="" textlink="">
      <xdr:nvSpPr>
        <xdr:cNvPr id="11497" name="Text Box 820">
          <a:extLst>
            <a:ext uri="{FF2B5EF4-FFF2-40B4-BE49-F238E27FC236}">
              <a16:creationId xmlns:a16="http://schemas.microsoft.com/office/drawing/2014/main" id="{788CF379-8232-4523-BAC1-C2B3745AE361}"/>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1498" name="Text Box 821">
          <a:extLst>
            <a:ext uri="{FF2B5EF4-FFF2-40B4-BE49-F238E27FC236}">
              <a16:creationId xmlns:a16="http://schemas.microsoft.com/office/drawing/2014/main" id="{87BA211D-75CA-4232-AF8E-E65B9C894A8B}"/>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1499" name="Text Box 822">
          <a:extLst>
            <a:ext uri="{FF2B5EF4-FFF2-40B4-BE49-F238E27FC236}">
              <a16:creationId xmlns:a16="http://schemas.microsoft.com/office/drawing/2014/main" id="{0158CF89-2275-4F1E-9C60-3D7C9D885553}"/>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4"/>
    <xdr:sp macro="" textlink="">
      <xdr:nvSpPr>
        <xdr:cNvPr id="11500" name="Text Box 823">
          <a:extLst>
            <a:ext uri="{FF2B5EF4-FFF2-40B4-BE49-F238E27FC236}">
              <a16:creationId xmlns:a16="http://schemas.microsoft.com/office/drawing/2014/main" id="{8C1DAD05-B209-436A-9857-0B4D22E353F2}"/>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1501" name="Text Box 824">
          <a:extLst>
            <a:ext uri="{FF2B5EF4-FFF2-40B4-BE49-F238E27FC236}">
              <a16:creationId xmlns:a16="http://schemas.microsoft.com/office/drawing/2014/main" id="{DC52801D-BF3B-4A25-A507-55A425760A27}"/>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1502" name="Text Box 825">
          <a:extLst>
            <a:ext uri="{FF2B5EF4-FFF2-40B4-BE49-F238E27FC236}">
              <a16:creationId xmlns:a16="http://schemas.microsoft.com/office/drawing/2014/main" id="{5037BEDF-6EE1-4941-9D86-D5D873826651}"/>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4"/>
    <xdr:sp macro="" textlink="">
      <xdr:nvSpPr>
        <xdr:cNvPr id="11503" name="Text Box 826">
          <a:extLst>
            <a:ext uri="{FF2B5EF4-FFF2-40B4-BE49-F238E27FC236}">
              <a16:creationId xmlns:a16="http://schemas.microsoft.com/office/drawing/2014/main" id="{C5CD7FC6-3553-441E-A994-C099386FE8C8}"/>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1504" name="Text Box 827">
          <a:extLst>
            <a:ext uri="{FF2B5EF4-FFF2-40B4-BE49-F238E27FC236}">
              <a16:creationId xmlns:a16="http://schemas.microsoft.com/office/drawing/2014/main" id="{9F23EDA7-B94C-451D-BA91-84B4720CBFD9}"/>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1505" name="Text Box 828">
          <a:extLst>
            <a:ext uri="{FF2B5EF4-FFF2-40B4-BE49-F238E27FC236}">
              <a16:creationId xmlns:a16="http://schemas.microsoft.com/office/drawing/2014/main" id="{040EF00F-7CA7-4673-AB59-1162B24E38E3}"/>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5"/>
    <xdr:sp macro="" textlink="">
      <xdr:nvSpPr>
        <xdr:cNvPr id="11506" name="Text Box 829">
          <a:extLst>
            <a:ext uri="{FF2B5EF4-FFF2-40B4-BE49-F238E27FC236}">
              <a16:creationId xmlns:a16="http://schemas.microsoft.com/office/drawing/2014/main" id="{C2FC0AC0-44B4-4AD4-9652-AB3C8EB8ADAE}"/>
            </a:ext>
          </a:extLst>
        </xdr:cNvPr>
        <xdr:cNvSpPr txBox="1">
          <a:spLocks noChangeArrowheads="1"/>
        </xdr:cNvSpPr>
      </xdr:nvSpPr>
      <xdr:spPr bwMode="auto">
        <a:xfrm>
          <a:off x="1076325" y="8448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1507" name="Text Box 830">
          <a:extLst>
            <a:ext uri="{FF2B5EF4-FFF2-40B4-BE49-F238E27FC236}">
              <a16:creationId xmlns:a16="http://schemas.microsoft.com/office/drawing/2014/main" id="{43DF2FD2-590C-435D-BD3C-153FF819A2CA}"/>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1508" name="Text Box 831">
          <a:extLst>
            <a:ext uri="{FF2B5EF4-FFF2-40B4-BE49-F238E27FC236}">
              <a16:creationId xmlns:a16="http://schemas.microsoft.com/office/drawing/2014/main" id="{4F076F27-DBD6-4540-A043-F150488BADB8}"/>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5"/>
    <xdr:sp macro="" textlink="">
      <xdr:nvSpPr>
        <xdr:cNvPr id="11509" name="Text Box 832">
          <a:extLst>
            <a:ext uri="{FF2B5EF4-FFF2-40B4-BE49-F238E27FC236}">
              <a16:creationId xmlns:a16="http://schemas.microsoft.com/office/drawing/2014/main" id="{6941F710-8C73-486D-83E2-5E343F179D70}"/>
            </a:ext>
          </a:extLst>
        </xdr:cNvPr>
        <xdr:cNvSpPr txBox="1">
          <a:spLocks noChangeArrowheads="1"/>
        </xdr:cNvSpPr>
      </xdr:nvSpPr>
      <xdr:spPr bwMode="auto">
        <a:xfrm>
          <a:off x="1076325" y="8448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1510" name="Text Box 833">
          <a:extLst>
            <a:ext uri="{FF2B5EF4-FFF2-40B4-BE49-F238E27FC236}">
              <a16:creationId xmlns:a16="http://schemas.microsoft.com/office/drawing/2014/main" id="{D814DB6A-7BD5-44EC-88DF-580A8856C654}"/>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1511" name="Text Box 834">
          <a:extLst>
            <a:ext uri="{FF2B5EF4-FFF2-40B4-BE49-F238E27FC236}">
              <a16:creationId xmlns:a16="http://schemas.microsoft.com/office/drawing/2014/main" id="{9F421407-46DC-4EB1-B8DB-52724E8441CC}"/>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5"/>
    <xdr:sp macro="" textlink="">
      <xdr:nvSpPr>
        <xdr:cNvPr id="11512" name="Text Box 835">
          <a:extLst>
            <a:ext uri="{FF2B5EF4-FFF2-40B4-BE49-F238E27FC236}">
              <a16:creationId xmlns:a16="http://schemas.microsoft.com/office/drawing/2014/main" id="{4CF5A9CA-8A4C-4C51-9746-16A80AFAB4C8}"/>
            </a:ext>
          </a:extLst>
        </xdr:cNvPr>
        <xdr:cNvSpPr txBox="1">
          <a:spLocks noChangeArrowheads="1"/>
        </xdr:cNvSpPr>
      </xdr:nvSpPr>
      <xdr:spPr bwMode="auto">
        <a:xfrm>
          <a:off x="1076325" y="8448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5"/>
    <xdr:sp macro="" textlink="">
      <xdr:nvSpPr>
        <xdr:cNvPr id="11513" name="Text Box 836">
          <a:extLst>
            <a:ext uri="{FF2B5EF4-FFF2-40B4-BE49-F238E27FC236}">
              <a16:creationId xmlns:a16="http://schemas.microsoft.com/office/drawing/2014/main" id="{1E32D34F-134E-464C-AAAD-566E9B207C98}"/>
            </a:ext>
          </a:extLst>
        </xdr:cNvPr>
        <xdr:cNvSpPr txBox="1">
          <a:spLocks noChangeArrowheads="1"/>
        </xdr:cNvSpPr>
      </xdr:nvSpPr>
      <xdr:spPr bwMode="auto">
        <a:xfrm>
          <a:off x="1076325" y="8448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1514" name="Text Box 837">
          <a:extLst>
            <a:ext uri="{FF2B5EF4-FFF2-40B4-BE49-F238E27FC236}">
              <a16:creationId xmlns:a16="http://schemas.microsoft.com/office/drawing/2014/main" id="{8B965593-D3E6-4CCC-BC59-4E3A42988D70}"/>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1515" name="Text Box 838">
          <a:extLst>
            <a:ext uri="{FF2B5EF4-FFF2-40B4-BE49-F238E27FC236}">
              <a16:creationId xmlns:a16="http://schemas.microsoft.com/office/drawing/2014/main" id="{13089F39-E6C0-4D41-9814-61EFF101FB6E}"/>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5"/>
    <xdr:sp macro="" textlink="">
      <xdr:nvSpPr>
        <xdr:cNvPr id="11516" name="Text Box 839">
          <a:extLst>
            <a:ext uri="{FF2B5EF4-FFF2-40B4-BE49-F238E27FC236}">
              <a16:creationId xmlns:a16="http://schemas.microsoft.com/office/drawing/2014/main" id="{336EC738-3BC4-4227-85D9-A098103E4A31}"/>
            </a:ext>
          </a:extLst>
        </xdr:cNvPr>
        <xdr:cNvSpPr txBox="1">
          <a:spLocks noChangeArrowheads="1"/>
        </xdr:cNvSpPr>
      </xdr:nvSpPr>
      <xdr:spPr bwMode="auto">
        <a:xfrm>
          <a:off x="1076325" y="8448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1517" name="Text Box 840">
          <a:extLst>
            <a:ext uri="{FF2B5EF4-FFF2-40B4-BE49-F238E27FC236}">
              <a16:creationId xmlns:a16="http://schemas.microsoft.com/office/drawing/2014/main" id="{E3746C05-3100-4AED-BEE0-E1C2F808FC92}"/>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1518" name="Text Box 841">
          <a:extLst>
            <a:ext uri="{FF2B5EF4-FFF2-40B4-BE49-F238E27FC236}">
              <a16:creationId xmlns:a16="http://schemas.microsoft.com/office/drawing/2014/main" id="{C5E003D9-F1DA-4B29-84C0-06E2F51BD930}"/>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5"/>
    <xdr:sp macro="" textlink="">
      <xdr:nvSpPr>
        <xdr:cNvPr id="11519" name="Text Box 842">
          <a:extLst>
            <a:ext uri="{FF2B5EF4-FFF2-40B4-BE49-F238E27FC236}">
              <a16:creationId xmlns:a16="http://schemas.microsoft.com/office/drawing/2014/main" id="{6AED7A2A-0444-484E-850B-FA3AC7A20283}"/>
            </a:ext>
          </a:extLst>
        </xdr:cNvPr>
        <xdr:cNvSpPr txBox="1">
          <a:spLocks noChangeArrowheads="1"/>
        </xdr:cNvSpPr>
      </xdr:nvSpPr>
      <xdr:spPr bwMode="auto">
        <a:xfrm>
          <a:off x="1076325" y="8448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1520" name="Text Box 843">
          <a:extLst>
            <a:ext uri="{FF2B5EF4-FFF2-40B4-BE49-F238E27FC236}">
              <a16:creationId xmlns:a16="http://schemas.microsoft.com/office/drawing/2014/main" id="{B20C24E5-B8AD-4499-B8D0-9BA9F09B47C0}"/>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1521" name="Text Box 844">
          <a:extLst>
            <a:ext uri="{FF2B5EF4-FFF2-40B4-BE49-F238E27FC236}">
              <a16:creationId xmlns:a16="http://schemas.microsoft.com/office/drawing/2014/main" id="{BA6A2240-DE5E-447F-BC82-915BD8A986DC}"/>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5"/>
    <xdr:sp macro="" textlink="">
      <xdr:nvSpPr>
        <xdr:cNvPr id="11522" name="Text Box 845">
          <a:extLst>
            <a:ext uri="{FF2B5EF4-FFF2-40B4-BE49-F238E27FC236}">
              <a16:creationId xmlns:a16="http://schemas.microsoft.com/office/drawing/2014/main" id="{8BDEA299-698C-4470-BFA3-395B4192E88A}"/>
            </a:ext>
          </a:extLst>
        </xdr:cNvPr>
        <xdr:cNvSpPr txBox="1">
          <a:spLocks noChangeArrowheads="1"/>
        </xdr:cNvSpPr>
      </xdr:nvSpPr>
      <xdr:spPr bwMode="auto">
        <a:xfrm>
          <a:off x="1076325" y="8448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1523" name="Text Box 846">
          <a:extLst>
            <a:ext uri="{FF2B5EF4-FFF2-40B4-BE49-F238E27FC236}">
              <a16:creationId xmlns:a16="http://schemas.microsoft.com/office/drawing/2014/main" id="{F520697A-40F3-4257-AE87-209AE5FA73CC}"/>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1524" name="Text Box 847">
          <a:extLst>
            <a:ext uri="{FF2B5EF4-FFF2-40B4-BE49-F238E27FC236}">
              <a16:creationId xmlns:a16="http://schemas.microsoft.com/office/drawing/2014/main" id="{3E946E96-69F4-4403-B56A-1DFC2E3001DF}"/>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6"/>
    <xdr:sp macro="" textlink="">
      <xdr:nvSpPr>
        <xdr:cNvPr id="11525" name="Text Box 848">
          <a:extLst>
            <a:ext uri="{FF2B5EF4-FFF2-40B4-BE49-F238E27FC236}">
              <a16:creationId xmlns:a16="http://schemas.microsoft.com/office/drawing/2014/main" id="{36F9A3F7-ADFC-471C-9A22-ACA55690E25B}"/>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1526" name="Text Box 849">
          <a:extLst>
            <a:ext uri="{FF2B5EF4-FFF2-40B4-BE49-F238E27FC236}">
              <a16:creationId xmlns:a16="http://schemas.microsoft.com/office/drawing/2014/main" id="{BC2C9747-5A2E-4FB0-8312-C874FFAB456A}"/>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1527" name="Text Box 850">
          <a:extLst>
            <a:ext uri="{FF2B5EF4-FFF2-40B4-BE49-F238E27FC236}">
              <a16:creationId xmlns:a16="http://schemas.microsoft.com/office/drawing/2014/main" id="{AB8F446B-5990-4FD5-A88C-8E7592543372}"/>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6"/>
    <xdr:sp macro="" textlink="">
      <xdr:nvSpPr>
        <xdr:cNvPr id="11528" name="Text Box 851">
          <a:extLst>
            <a:ext uri="{FF2B5EF4-FFF2-40B4-BE49-F238E27FC236}">
              <a16:creationId xmlns:a16="http://schemas.microsoft.com/office/drawing/2014/main" id="{8711FBCA-023C-4BE1-B4D0-6E2C40E3534C}"/>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1529" name="Text Box 852">
          <a:extLst>
            <a:ext uri="{FF2B5EF4-FFF2-40B4-BE49-F238E27FC236}">
              <a16:creationId xmlns:a16="http://schemas.microsoft.com/office/drawing/2014/main" id="{8AD6273B-F042-4D41-A0BC-3F3D69D197AE}"/>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1530" name="Text Box 853">
          <a:extLst>
            <a:ext uri="{FF2B5EF4-FFF2-40B4-BE49-F238E27FC236}">
              <a16:creationId xmlns:a16="http://schemas.microsoft.com/office/drawing/2014/main" id="{4E22D8B4-7F1E-43CB-9D37-017066E33463}"/>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6"/>
    <xdr:sp macro="" textlink="">
      <xdr:nvSpPr>
        <xdr:cNvPr id="11531" name="Text Box 854">
          <a:extLst>
            <a:ext uri="{FF2B5EF4-FFF2-40B4-BE49-F238E27FC236}">
              <a16:creationId xmlns:a16="http://schemas.microsoft.com/office/drawing/2014/main" id="{5929706B-9647-4C7C-86D4-68C51E61E7CD}"/>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6"/>
    <xdr:sp macro="" textlink="">
      <xdr:nvSpPr>
        <xdr:cNvPr id="11532" name="Text Box 855">
          <a:extLst>
            <a:ext uri="{FF2B5EF4-FFF2-40B4-BE49-F238E27FC236}">
              <a16:creationId xmlns:a16="http://schemas.microsoft.com/office/drawing/2014/main" id="{9F2D739D-B2A2-44AF-8711-2C9B9D3C7C7D}"/>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1533" name="Text Box 856">
          <a:extLst>
            <a:ext uri="{FF2B5EF4-FFF2-40B4-BE49-F238E27FC236}">
              <a16:creationId xmlns:a16="http://schemas.microsoft.com/office/drawing/2014/main" id="{C7153B78-A9D4-4847-AF48-52A08F5E3B45}"/>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1534" name="Text Box 857">
          <a:extLst>
            <a:ext uri="{FF2B5EF4-FFF2-40B4-BE49-F238E27FC236}">
              <a16:creationId xmlns:a16="http://schemas.microsoft.com/office/drawing/2014/main" id="{CAD6CA5C-85AD-412B-B2EA-3F8363A1B902}"/>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6"/>
    <xdr:sp macro="" textlink="">
      <xdr:nvSpPr>
        <xdr:cNvPr id="11535" name="Text Box 858">
          <a:extLst>
            <a:ext uri="{FF2B5EF4-FFF2-40B4-BE49-F238E27FC236}">
              <a16:creationId xmlns:a16="http://schemas.microsoft.com/office/drawing/2014/main" id="{1A63F712-FE93-4E00-8176-C47EF14749E4}"/>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1536" name="Text Box 859">
          <a:extLst>
            <a:ext uri="{FF2B5EF4-FFF2-40B4-BE49-F238E27FC236}">
              <a16:creationId xmlns:a16="http://schemas.microsoft.com/office/drawing/2014/main" id="{F4E24128-6A0E-43A0-A206-B44537A6981C}"/>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1537" name="Text Box 860">
          <a:extLst>
            <a:ext uri="{FF2B5EF4-FFF2-40B4-BE49-F238E27FC236}">
              <a16:creationId xmlns:a16="http://schemas.microsoft.com/office/drawing/2014/main" id="{3FA626F4-42CA-4ECF-80B7-36E0254FD130}"/>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6"/>
    <xdr:sp macro="" textlink="">
      <xdr:nvSpPr>
        <xdr:cNvPr id="11538" name="Text Box 861">
          <a:extLst>
            <a:ext uri="{FF2B5EF4-FFF2-40B4-BE49-F238E27FC236}">
              <a16:creationId xmlns:a16="http://schemas.microsoft.com/office/drawing/2014/main" id="{9928B26E-8B63-46E1-A0FB-346C9FC06FAA}"/>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1539" name="Text Box 862">
          <a:extLst>
            <a:ext uri="{FF2B5EF4-FFF2-40B4-BE49-F238E27FC236}">
              <a16:creationId xmlns:a16="http://schemas.microsoft.com/office/drawing/2014/main" id="{025E22C5-1000-4C70-AA30-EE052E8BADA9}"/>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1540" name="Text Box 863">
          <a:extLst>
            <a:ext uri="{FF2B5EF4-FFF2-40B4-BE49-F238E27FC236}">
              <a16:creationId xmlns:a16="http://schemas.microsoft.com/office/drawing/2014/main" id="{1D959857-7DE2-4314-A578-9F518BF99F0C}"/>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6"/>
    <xdr:sp macro="" textlink="">
      <xdr:nvSpPr>
        <xdr:cNvPr id="11541" name="Text Box 864">
          <a:extLst>
            <a:ext uri="{FF2B5EF4-FFF2-40B4-BE49-F238E27FC236}">
              <a16:creationId xmlns:a16="http://schemas.microsoft.com/office/drawing/2014/main" id="{5C396B50-0F44-4684-8190-24FF9AE0261C}"/>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1542" name="Text Box 865">
          <a:extLst>
            <a:ext uri="{FF2B5EF4-FFF2-40B4-BE49-F238E27FC236}">
              <a16:creationId xmlns:a16="http://schemas.microsoft.com/office/drawing/2014/main" id="{4642CE42-733C-478C-9967-1CEB40E639FE}"/>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38100"/>
    <xdr:sp macro="" textlink="">
      <xdr:nvSpPr>
        <xdr:cNvPr id="11543" name="Text Box 866">
          <a:extLst>
            <a:ext uri="{FF2B5EF4-FFF2-40B4-BE49-F238E27FC236}">
              <a16:creationId xmlns:a16="http://schemas.microsoft.com/office/drawing/2014/main" id="{4F3CC278-CD40-4230-865B-5DFB7B70D345}"/>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85</xdr:row>
      <xdr:rowOff>0</xdr:rowOff>
    </xdr:from>
    <xdr:ext cx="0" cy="28576"/>
    <xdr:sp macro="" textlink="">
      <xdr:nvSpPr>
        <xdr:cNvPr id="11544" name="Text Box 867">
          <a:extLst>
            <a:ext uri="{FF2B5EF4-FFF2-40B4-BE49-F238E27FC236}">
              <a16:creationId xmlns:a16="http://schemas.microsoft.com/office/drawing/2014/main" id="{1C6EAD07-7314-4A74-8AFD-A7FC57E1096A}"/>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781050</xdr:colOff>
      <xdr:row>85</xdr:row>
      <xdr:rowOff>0</xdr:rowOff>
    </xdr:from>
    <xdr:ext cx="0" cy="38100"/>
    <xdr:sp macro="" textlink="">
      <xdr:nvSpPr>
        <xdr:cNvPr id="11545" name="Text Box 868">
          <a:extLst>
            <a:ext uri="{FF2B5EF4-FFF2-40B4-BE49-F238E27FC236}">
              <a16:creationId xmlns:a16="http://schemas.microsoft.com/office/drawing/2014/main" id="{ED683C18-9671-42C4-868B-30835D5A01E1}"/>
            </a:ext>
          </a:extLst>
        </xdr:cNvPr>
        <xdr:cNvSpPr txBox="1">
          <a:spLocks noChangeArrowheads="1"/>
        </xdr:cNvSpPr>
      </xdr:nvSpPr>
      <xdr:spPr bwMode="auto">
        <a:xfrm>
          <a:off x="136207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2590800</xdr:colOff>
      <xdr:row>85</xdr:row>
      <xdr:rowOff>0</xdr:rowOff>
    </xdr:from>
    <xdr:ext cx="0" cy="38100"/>
    <xdr:sp macro="" textlink="">
      <xdr:nvSpPr>
        <xdr:cNvPr id="11546" name="Text Box 869">
          <a:extLst>
            <a:ext uri="{FF2B5EF4-FFF2-40B4-BE49-F238E27FC236}">
              <a16:creationId xmlns:a16="http://schemas.microsoft.com/office/drawing/2014/main" id="{75DA49BE-A8F5-4FEE-A553-6BD6FD26453F}"/>
            </a:ext>
          </a:extLst>
        </xdr:cNvPr>
        <xdr:cNvSpPr txBox="1">
          <a:spLocks noChangeArrowheads="1"/>
        </xdr:cNvSpPr>
      </xdr:nvSpPr>
      <xdr:spPr bwMode="auto">
        <a:xfrm>
          <a:off x="31718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Igor%20Dominicini/Downloads/Modelo%20de%20Detalhamento%20do%20%20BDI%20V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talhamento do BDI"/>
      <sheetName val="Auxiliar"/>
    </sheetNames>
    <sheetDataSet>
      <sheetData sheetId="0"/>
      <sheetData sheetId="1">
        <row r="17">
          <cell r="A17" t="str">
            <v>Atende</v>
          </cell>
        </row>
      </sheetData>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vmlDrawing" Target="../drawings/vmlDrawing6.vml"/><Relationship Id="rId1" Type="http://schemas.openxmlformats.org/officeDocument/2006/relationships/printerSettings" Target="../printerSettings/printerSettings6.bin"/><Relationship Id="rId4" Type="http://schemas.openxmlformats.org/officeDocument/2006/relationships/comments" Target="../comments1.xml"/></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33"/>
  <sheetViews>
    <sheetView showGridLines="0" showRuler="0" view="pageBreakPreview" zoomScaleNormal="100" zoomScaleSheetLayoutView="100" workbookViewId="0">
      <selection activeCell="D3" sqref="D3"/>
    </sheetView>
  </sheetViews>
  <sheetFormatPr defaultColWidth="10.7109375" defaultRowHeight="15" customHeight="1" x14ac:dyDescent="0.2"/>
  <cols>
    <col min="1" max="1" width="20.7109375" style="16" customWidth="1"/>
    <col min="2" max="2" width="82.140625" style="16" customWidth="1"/>
    <col min="3" max="3" width="10.7109375" style="16" customWidth="1"/>
    <col min="4" max="4" width="40.7109375" style="16" customWidth="1"/>
    <col min="5" max="8" width="10.7109375" style="16"/>
    <col min="9" max="9" width="8.7109375" style="16" bestFit="1" customWidth="1"/>
    <col min="10" max="16384" width="10.7109375" style="16"/>
  </cols>
  <sheetData>
    <row r="1" spans="1:8" ht="15" customHeight="1" x14ac:dyDescent="0.2">
      <c r="A1" s="400" t="s">
        <v>20</v>
      </c>
      <c r="B1" s="401"/>
      <c r="C1" s="401"/>
      <c r="D1" s="402"/>
    </row>
    <row r="2" spans="1:8" ht="15" customHeight="1" x14ac:dyDescent="0.2">
      <c r="A2" s="403" t="s">
        <v>121</v>
      </c>
      <c r="B2" s="404"/>
      <c r="C2" s="36"/>
      <c r="D2" s="271" t="s">
        <v>306</v>
      </c>
      <c r="E2" s="270"/>
    </row>
    <row r="3" spans="1:8" ht="15" customHeight="1" x14ac:dyDescent="0.2">
      <c r="A3" s="403" t="s">
        <v>122</v>
      </c>
      <c r="B3" s="404"/>
      <c r="C3" s="36"/>
      <c r="D3" s="272"/>
    </row>
    <row r="4" spans="1:8" s="17" customFormat="1" ht="15" customHeight="1" x14ac:dyDescent="0.2">
      <c r="A4" s="386" t="s">
        <v>295</v>
      </c>
      <c r="B4" s="387"/>
      <c r="C4" s="256"/>
      <c r="D4" s="273"/>
    </row>
    <row r="5" spans="1:8" ht="15" customHeight="1" x14ac:dyDescent="0.2">
      <c r="A5" s="405" t="s">
        <v>0</v>
      </c>
      <c r="B5" s="405" t="s">
        <v>11</v>
      </c>
      <c r="C5" s="405" t="s">
        <v>28</v>
      </c>
      <c r="D5" s="406" t="s">
        <v>24</v>
      </c>
    </row>
    <row r="6" spans="1:8" ht="15" customHeight="1" x14ac:dyDescent="0.2">
      <c r="A6" s="405"/>
      <c r="B6" s="405"/>
      <c r="C6" s="405"/>
      <c r="D6" s="406"/>
    </row>
    <row r="7" spans="1:8" ht="15" customHeight="1" x14ac:dyDescent="0.2">
      <c r="A7" s="392">
        <v>1</v>
      </c>
      <c r="B7" s="388" t="str">
        <f>'Planilha Orçamentária'!D7</f>
        <v>SERVIÇOS PRELIMINARES</v>
      </c>
      <c r="C7" s="389">
        <f>D7/$C$20</f>
        <v>1.110495334505884E-2</v>
      </c>
      <c r="D7" s="390">
        <f>'Planilha Orçamentária'!H10</f>
        <v>4034.42</v>
      </c>
      <c r="G7" s="278"/>
      <c r="H7" s="278"/>
    </row>
    <row r="8" spans="1:8" ht="15" customHeight="1" x14ac:dyDescent="0.2">
      <c r="A8" s="392"/>
      <c r="B8" s="388"/>
      <c r="C8" s="389"/>
      <c r="D8" s="390"/>
      <c r="F8" s="279"/>
    </row>
    <row r="9" spans="1:8" ht="15" customHeight="1" x14ac:dyDescent="0.2">
      <c r="A9" s="392">
        <v>2</v>
      </c>
      <c r="B9" s="388" t="str">
        <f>'Planilha Orçamentária'!D12</f>
        <v>DEMOLIÇÕES/LIMPEZA</v>
      </c>
      <c r="C9" s="389">
        <f>D9/$C$20</f>
        <v>5.271468575455477E-2</v>
      </c>
      <c r="D9" s="390">
        <f>'Planilha Orçamentária'!H24</f>
        <v>19151.2</v>
      </c>
    </row>
    <row r="10" spans="1:8" ht="15" customHeight="1" x14ac:dyDescent="0.2">
      <c r="A10" s="392"/>
      <c r="B10" s="388"/>
      <c r="C10" s="389"/>
      <c r="D10" s="390"/>
      <c r="G10" s="398"/>
      <c r="H10" s="398"/>
    </row>
    <row r="11" spans="1:8" ht="15" customHeight="1" x14ac:dyDescent="0.2">
      <c r="A11" s="392">
        <v>3</v>
      </c>
      <c r="B11" s="388" t="str">
        <f>'Planilha Orçamentária'!D26</f>
        <v>PAVIMENTAÇÃO</v>
      </c>
      <c r="C11" s="389">
        <f>D11/$C$20</f>
        <v>0.78607868435912076</v>
      </c>
      <c r="D11" s="390">
        <f>'Planilha Orçamentária'!H33</f>
        <v>285581.71000000002</v>
      </c>
    </row>
    <row r="12" spans="1:8" ht="15" customHeight="1" x14ac:dyDescent="0.2">
      <c r="A12" s="392"/>
      <c r="B12" s="388"/>
      <c r="C12" s="389"/>
      <c r="D12" s="390"/>
    </row>
    <row r="13" spans="1:8" ht="15" customHeight="1" x14ac:dyDescent="0.2">
      <c r="A13" s="392">
        <v>4</v>
      </c>
      <c r="B13" s="388" t="str">
        <f>'Planilha Orçamentária'!D35</f>
        <v>PAISAGISMO</v>
      </c>
      <c r="C13" s="389">
        <f>D13/$C$20</f>
        <v>4.5405612575906452E-2</v>
      </c>
      <c r="D13" s="390">
        <f>'Planilha Orçamentária'!H38</f>
        <v>16495.82</v>
      </c>
    </row>
    <row r="14" spans="1:8" ht="15" customHeight="1" x14ac:dyDescent="0.2">
      <c r="A14" s="392"/>
      <c r="B14" s="388"/>
      <c r="C14" s="389"/>
      <c r="D14" s="390"/>
    </row>
    <row r="15" spans="1:8" ht="15" customHeight="1" x14ac:dyDescent="0.2">
      <c r="A15" s="392">
        <v>5</v>
      </c>
      <c r="B15" s="388" t="str">
        <f>'Planilha Orçamentária'!D40</f>
        <v>EQUIPAMENTOS ELÉTRICOS</v>
      </c>
      <c r="C15" s="389">
        <f>D15/$C$20</f>
        <v>4.1129577130295435E-2</v>
      </c>
      <c r="D15" s="393">
        <f>'Planilha Orçamentária'!H42</f>
        <v>14942.34</v>
      </c>
      <c r="E15" s="33"/>
    </row>
    <row r="16" spans="1:8" ht="15" customHeight="1" x14ac:dyDescent="0.2">
      <c r="A16" s="392"/>
      <c r="B16" s="388"/>
      <c r="C16" s="389"/>
      <c r="D16" s="393"/>
    </row>
    <row r="17" spans="1:7" ht="15" customHeight="1" x14ac:dyDescent="0.2">
      <c r="A17" s="392">
        <v>6</v>
      </c>
      <c r="B17" s="388" t="str">
        <f>'Planilha Orçamentária'!D44</f>
        <v>SERVIÇOS COMPLEMENTARES</v>
      </c>
      <c r="C17" s="389">
        <f>D17/$C$20</f>
        <v>5.6125098451925868E-3</v>
      </c>
      <c r="D17" s="393">
        <f>'Planilha Orçamentária'!H46</f>
        <v>2039.02</v>
      </c>
    </row>
    <row r="18" spans="1:7" ht="15" customHeight="1" x14ac:dyDescent="0.2">
      <c r="A18" s="392"/>
      <c r="B18" s="388"/>
      <c r="C18" s="389"/>
      <c r="D18" s="393"/>
    </row>
    <row r="19" spans="1:7" ht="33.75" customHeight="1" x14ac:dyDescent="0.2">
      <c r="A19" s="285">
        <v>7</v>
      </c>
      <c r="B19" s="326" t="str">
        <f>'Planilha Orçamentária'!D48</f>
        <v>ADMINISTRAÇÃO LOCAL</v>
      </c>
      <c r="C19" s="327">
        <f>D19/C20</f>
        <v>5.795397698987121E-2</v>
      </c>
      <c r="D19" s="328">
        <f>'Planilha Orçamentária'!H50</f>
        <v>21054.63</v>
      </c>
    </row>
    <row r="20" spans="1:7" ht="20.100000000000001" customHeight="1" x14ac:dyDescent="0.2">
      <c r="A20" s="394" t="s">
        <v>19</v>
      </c>
      <c r="B20" s="254" t="s">
        <v>23</v>
      </c>
      <c r="C20" s="391">
        <f>'Planilha Orçamentária'!H52</f>
        <v>363299.14</v>
      </c>
      <c r="D20" s="391"/>
      <c r="G20" s="340"/>
    </row>
    <row r="21" spans="1:7" ht="20.100000000000001" customHeight="1" x14ac:dyDescent="0.2">
      <c r="A21" s="394"/>
      <c r="B21" s="254" t="s">
        <v>21</v>
      </c>
      <c r="C21" s="395">
        <v>1853.65</v>
      </c>
      <c r="D21" s="395"/>
    </row>
    <row r="22" spans="1:7" ht="20.100000000000001" customHeight="1" x14ac:dyDescent="0.2">
      <c r="A22" s="394"/>
      <c r="B22" s="254" t="s">
        <v>22</v>
      </c>
      <c r="C22" s="396">
        <f>C20/C21</f>
        <v>195.99122811749791</v>
      </c>
      <c r="D22" s="396"/>
    </row>
    <row r="23" spans="1:7" ht="15" customHeight="1" x14ac:dyDescent="0.2">
      <c r="A23" s="242"/>
      <c r="B23" s="242"/>
      <c r="C23" s="242"/>
      <c r="D23" s="242"/>
    </row>
    <row r="24" spans="1:7" ht="15" customHeight="1" x14ac:dyDescent="0.2">
      <c r="A24" s="242"/>
      <c r="B24" s="242"/>
      <c r="C24" s="242"/>
      <c r="D24" s="242"/>
    </row>
    <row r="25" spans="1:7" ht="15" customHeight="1" x14ac:dyDescent="0.2">
      <c r="A25" s="242"/>
      <c r="B25" s="242"/>
      <c r="C25" s="242"/>
      <c r="D25" s="242"/>
    </row>
    <row r="26" spans="1:7" ht="15" customHeight="1" x14ac:dyDescent="0.2">
      <c r="A26" s="397"/>
      <c r="B26" s="397"/>
      <c r="C26" s="397"/>
      <c r="D26" s="397"/>
    </row>
    <row r="27" spans="1:7" ht="15" customHeight="1" x14ac:dyDescent="0.2">
      <c r="A27" s="397"/>
      <c r="B27" s="397"/>
      <c r="C27" s="397"/>
      <c r="D27" s="397"/>
    </row>
    <row r="28" spans="1:7" ht="15" customHeight="1" x14ac:dyDescent="0.2">
      <c r="A28" s="242"/>
      <c r="B28" s="151"/>
      <c r="C28" s="242"/>
      <c r="D28" s="242"/>
    </row>
    <row r="29" spans="1:7" ht="15" customHeight="1" x14ac:dyDescent="0.2">
      <c r="A29" s="242"/>
      <c r="B29" s="151"/>
      <c r="C29" s="242"/>
      <c r="D29" s="242"/>
    </row>
    <row r="30" spans="1:7" ht="14.25" x14ac:dyDescent="0.2">
      <c r="A30" s="397"/>
      <c r="B30" s="397"/>
      <c r="C30" s="397"/>
      <c r="D30" s="397"/>
    </row>
    <row r="31" spans="1:7" ht="12.75" x14ac:dyDescent="0.2">
      <c r="A31" s="399"/>
      <c r="B31" s="399"/>
      <c r="C31" s="399"/>
      <c r="D31" s="399"/>
    </row>
    <row r="32" spans="1:7" ht="15" customHeight="1" x14ac:dyDescent="0.2">
      <c r="A32" s="151"/>
      <c r="B32" s="151"/>
      <c r="C32" s="151"/>
      <c r="D32" s="151"/>
    </row>
    <row r="33" spans="1:4" ht="15" customHeight="1" x14ac:dyDescent="0.2">
      <c r="A33" s="151"/>
      <c r="B33" s="151"/>
      <c r="C33" s="151"/>
      <c r="D33" s="151"/>
    </row>
  </sheetData>
  <mergeCells count="41">
    <mergeCell ref="G10:H10"/>
    <mergeCell ref="A27:D27"/>
    <mergeCell ref="A30:D30"/>
    <mergeCell ref="A31:D31"/>
    <mergeCell ref="A1:D1"/>
    <mergeCell ref="A2:B2"/>
    <mergeCell ref="A3:B3"/>
    <mergeCell ref="A5:A6"/>
    <mergeCell ref="B5:B6"/>
    <mergeCell ref="C5:C6"/>
    <mergeCell ref="D5:D6"/>
    <mergeCell ref="A7:A8"/>
    <mergeCell ref="B7:B8"/>
    <mergeCell ref="C7:C8"/>
    <mergeCell ref="D7:D8"/>
    <mergeCell ref="A9:A10"/>
    <mergeCell ref="A26:D26"/>
    <mergeCell ref="A11:A12"/>
    <mergeCell ref="B11:B12"/>
    <mergeCell ref="C11:C12"/>
    <mergeCell ref="D11:D12"/>
    <mergeCell ref="C15:C16"/>
    <mergeCell ref="D15:D16"/>
    <mergeCell ref="A15:A16"/>
    <mergeCell ref="B15:B16"/>
    <mergeCell ref="B13:B14"/>
    <mergeCell ref="D13:D14"/>
    <mergeCell ref="C13:C14"/>
    <mergeCell ref="A13:A14"/>
    <mergeCell ref="A4:B4"/>
    <mergeCell ref="B9:B10"/>
    <mergeCell ref="C9:C10"/>
    <mergeCell ref="D9:D10"/>
    <mergeCell ref="C20:D20"/>
    <mergeCell ref="A17:A18"/>
    <mergeCell ref="B17:B18"/>
    <mergeCell ref="C17:C18"/>
    <mergeCell ref="D17:D18"/>
    <mergeCell ref="A20:A22"/>
    <mergeCell ref="C21:D21"/>
    <mergeCell ref="C22:D22"/>
  </mergeCells>
  <printOptions horizontalCentered="1"/>
  <pageMargins left="0.59055118110236227" right="0.59055118110236227" top="1.1811023622047245" bottom="0.59055118110236227" header="0" footer="0"/>
  <pageSetup paperSize="9" scale="85" fitToWidth="0" fitToHeight="0" orientation="landscape" r:id="rId1"/>
  <headerFooter alignWithMargins="0">
    <oddHeader>&amp;C&amp;G</oddHeader>
    <oddFooter>&amp;C&amp;"Arial,Negrito"Carla Demoner Malta&amp;"Arial,Normal"
Arquiteta e Urbanista CAU A232085-1</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63"/>
  <sheetViews>
    <sheetView tabSelected="1" view="pageBreakPreview" zoomScale="110" zoomScaleNormal="100" zoomScaleSheetLayoutView="110" workbookViewId="0">
      <pane xSplit="8" ySplit="6" topLeftCell="I7" activePane="bottomRight" state="frozen"/>
      <selection pane="topRight" activeCell="I1" sqref="I1"/>
      <selection pane="bottomLeft" activeCell="A7" sqref="A7"/>
      <selection pane="bottomRight" activeCell="I55" sqref="I55"/>
    </sheetView>
  </sheetViews>
  <sheetFormatPr defaultColWidth="10.7109375" defaultRowHeight="15" customHeight="1" x14ac:dyDescent="0.2"/>
  <cols>
    <col min="1" max="1" width="10.28515625" style="3" customWidth="1"/>
    <col min="2" max="2" width="9.85546875" style="3" bestFit="1" customWidth="1"/>
    <col min="3" max="3" width="10.85546875" style="3" customWidth="1"/>
    <col min="4" max="4" width="101.5703125" style="4" customWidth="1"/>
    <col min="5" max="5" width="12.5703125" style="3" customWidth="1"/>
    <col min="6" max="6" width="14.85546875" style="3" customWidth="1"/>
    <col min="7" max="7" width="15.28515625" style="15" bestFit="1" customWidth="1"/>
    <col min="8" max="8" width="25.140625" style="5" customWidth="1"/>
    <col min="9" max="9" width="14.7109375" style="3" customWidth="1"/>
    <col min="10" max="16384" width="10.7109375" style="3"/>
  </cols>
  <sheetData>
    <row r="1" spans="1:12" s="1" customFormat="1" ht="15" customHeight="1" x14ac:dyDescent="0.2">
      <c r="A1" s="432" t="s">
        <v>18</v>
      </c>
      <c r="B1" s="433"/>
      <c r="C1" s="433"/>
      <c r="D1" s="433"/>
      <c r="E1" s="433"/>
      <c r="F1" s="433"/>
      <c r="G1" s="433"/>
      <c r="H1" s="434"/>
    </row>
    <row r="2" spans="1:12" s="1" customFormat="1" ht="15" customHeight="1" x14ac:dyDescent="0.2">
      <c r="A2" s="403" t="s">
        <v>121</v>
      </c>
      <c r="B2" s="404"/>
      <c r="C2" s="404"/>
      <c r="D2" s="404"/>
      <c r="E2" s="438" t="s">
        <v>163</v>
      </c>
      <c r="F2" s="438"/>
      <c r="G2" s="407" t="s">
        <v>306</v>
      </c>
      <c r="H2" s="408"/>
    </row>
    <row r="3" spans="1:12" s="1" customFormat="1" ht="15" customHeight="1" x14ac:dyDescent="0.2">
      <c r="A3" s="403" t="s">
        <v>122</v>
      </c>
      <c r="B3" s="404"/>
      <c r="C3" s="404"/>
      <c r="D3" s="404"/>
      <c r="E3" s="437" t="s">
        <v>271</v>
      </c>
      <c r="F3" s="437"/>
      <c r="G3" s="435" t="s">
        <v>262</v>
      </c>
      <c r="H3" s="436"/>
    </row>
    <row r="4" spans="1:12" s="1" customFormat="1" ht="15" customHeight="1" x14ac:dyDescent="0.2">
      <c r="A4" s="386" t="s">
        <v>295</v>
      </c>
      <c r="B4" s="387"/>
      <c r="C4" s="387"/>
      <c r="D4" s="387"/>
      <c r="E4" s="366"/>
      <c r="F4" s="411" t="s">
        <v>263</v>
      </c>
      <c r="G4" s="411"/>
      <c r="H4" s="412"/>
    </row>
    <row r="5" spans="1:12" s="2" customFormat="1" ht="15" customHeight="1" x14ac:dyDescent="0.2">
      <c r="A5" s="409" t="s">
        <v>0</v>
      </c>
      <c r="B5" s="409" t="s">
        <v>1</v>
      </c>
      <c r="C5" s="409" t="s">
        <v>2</v>
      </c>
      <c r="D5" s="410" t="s">
        <v>3</v>
      </c>
      <c r="E5" s="409" t="s">
        <v>25</v>
      </c>
      <c r="F5" s="409" t="s">
        <v>9</v>
      </c>
      <c r="G5" s="409" t="s">
        <v>27</v>
      </c>
      <c r="H5" s="409"/>
    </row>
    <row r="6" spans="1:12" s="2" customFormat="1" ht="15" customHeight="1" x14ac:dyDescent="0.2">
      <c r="A6" s="409"/>
      <c r="B6" s="409"/>
      <c r="C6" s="409"/>
      <c r="D6" s="410"/>
      <c r="E6" s="409"/>
      <c r="F6" s="409"/>
      <c r="G6" s="37" t="s">
        <v>26</v>
      </c>
      <c r="H6" s="38" t="s">
        <v>8</v>
      </c>
    </row>
    <row r="7" spans="1:12" s="2" customFormat="1" ht="15" customHeight="1" x14ac:dyDescent="0.2">
      <c r="A7" s="39" t="s">
        <v>81</v>
      </c>
      <c r="B7" s="40"/>
      <c r="C7" s="40"/>
      <c r="D7" s="41" t="s">
        <v>217</v>
      </c>
      <c r="E7" s="40"/>
      <c r="F7" s="40"/>
      <c r="G7" s="42"/>
      <c r="H7" s="43"/>
      <c r="J7" s="2" t="s">
        <v>215</v>
      </c>
      <c r="K7" s="2" t="s">
        <v>216</v>
      </c>
    </row>
    <row r="8" spans="1:12" s="2" customFormat="1" ht="15" customHeight="1" x14ac:dyDescent="0.2">
      <c r="A8" s="44" t="s">
        <v>46</v>
      </c>
      <c r="B8" s="415" t="s">
        <v>272</v>
      </c>
      <c r="C8" s="416"/>
      <c r="D8" s="47" t="s">
        <v>253</v>
      </c>
      <c r="E8" s="46" t="s">
        <v>6</v>
      </c>
      <c r="F8" s="62">
        <v>4.5</v>
      </c>
      <c r="G8" s="48">
        <v>402.99</v>
      </c>
      <c r="H8" s="49">
        <f>ROUND(F8*G8,2)</f>
        <v>1813.46</v>
      </c>
      <c r="I8" s="7"/>
    </row>
    <row r="9" spans="1:12" s="2" customFormat="1" ht="28.5" x14ac:dyDescent="0.2">
      <c r="A9" s="44" t="s">
        <v>47</v>
      </c>
      <c r="B9" s="169">
        <v>10775</v>
      </c>
      <c r="C9" s="169" t="s">
        <v>138</v>
      </c>
      <c r="D9" s="172" t="s">
        <v>236</v>
      </c>
      <c r="E9" s="171" t="s">
        <v>82</v>
      </c>
      <c r="F9" s="62">
        <v>3</v>
      </c>
      <c r="G9" s="48">
        <v>740.32</v>
      </c>
      <c r="H9" s="49">
        <f t="shared" ref="H9" si="0">ROUND(F9*G9,2)</f>
        <v>2220.96</v>
      </c>
      <c r="I9" s="7"/>
      <c r="J9" s="7">
        <v>585</v>
      </c>
      <c r="K9" s="7">
        <f t="shared" ref="K9" si="1">ROUND(J9*1.2655,2)</f>
        <v>740.32</v>
      </c>
    </row>
    <row r="10" spans="1:12" s="6" customFormat="1" x14ac:dyDescent="0.2">
      <c r="A10" s="420"/>
      <c r="B10" s="421"/>
      <c r="C10" s="429"/>
      <c r="D10" s="423" t="s">
        <v>107</v>
      </c>
      <c r="E10" s="424"/>
      <c r="F10" s="424"/>
      <c r="G10" s="425"/>
      <c r="H10" s="51">
        <f>SUM(H8:H9)</f>
        <v>4034.42</v>
      </c>
      <c r="J10" s="7"/>
      <c r="K10" s="7"/>
      <c r="L10" s="2"/>
    </row>
    <row r="11" spans="1:12" s="6" customFormat="1" ht="14.25" x14ac:dyDescent="0.2">
      <c r="A11" s="426" t="s">
        <v>48</v>
      </c>
      <c r="B11" s="427"/>
      <c r="C11" s="427"/>
      <c r="D11" s="427"/>
      <c r="E11" s="427"/>
      <c r="F11" s="427"/>
      <c r="G11" s="427"/>
      <c r="H11" s="428"/>
      <c r="J11" s="7"/>
      <c r="K11" s="7"/>
      <c r="L11" s="2"/>
    </row>
    <row r="12" spans="1:12" s="6" customFormat="1" x14ac:dyDescent="0.2">
      <c r="A12" s="39" t="s">
        <v>80</v>
      </c>
      <c r="B12" s="40"/>
      <c r="C12" s="40"/>
      <c r="D12" s="41" t="s">
        <v>299</v>
      </c>
      <c r="E12" s="40"/>
      <c r="F12" s="40"/>
      <c r="G12" s="42"/>
      <c r="H12" s="43"/>
      <c r="J12" s="7"/>
      <c r="K12" s="7"/>
      <c r="L12" s="2"/>
    </row>
    <row r="13" spans="1:12" s="6" customFormat="1" ht="14.25" x14ac:dyDescent="0.2">
      <c r="A13" s="44" t="s">
        <v>45</v>
      </c>
      <c r="B13" s="50" t="s">
        <v>130</v>
      </c>
      <c r="C13" s="154" t="s">
        <v>29</v>
      </c>
      <c r="D13" s="156" t="s">
        <v>127</v>
      </c>
      <c r="E13" s="154" t="s">
        <v>112</v>
      </c>
      <c r="F13" s="62">
        <v>4.54</v>
      </c>
      <c r="G13" s="48">
        <v>252.06</v>
      </c>
      <c r="H13" s="49">
        <f t="shared" ref="H13:H18" si="2">ROUND(F13*G13,2)</f>
        <v>1144.3499999999999</v>
      </c>
      <c r="J13" s="7">
        <v>199.18</v>
      </c>
      <c r="K13" s="7">
        <f t="shared" ref="K13:K18" si="3">ROUND(J13*1.2655,2)</f>
        <v>252.06</v>
      </c>
      <c r="L13" s="2"/>
    </row>
    <row r="14" spans="1:12" s="6" customFormat="1" ht="14.25" x14ac:dyDescent="0.2">
      <c r="A14" s="44" t="s">
        <v>133</v>
      </c>
      <c r="B14" s="157" t="s">
        <v>128</v>
      </c>
      <c r="C14" s="45" t="s">
        <v>29</v>
      </c>
      <c r="D14" s="155" t="s">
        <v>129</v>
      </c>
      <c r="E14" s="45" t="s">
        <v>6</v>
      </c>
      <c r="F14" s="62">
        <v>197.73</v>
      </c>
      <c r="G14" s="48">
        <v>23.27</v>
      </c>
      <c r="H14" s="49">
        <f>ROUND(F14*G14,2)</f>
        <v>4601.18</v>
      </c>
      <c r="J14" s="7">
        <v>18.39</v>
      </c>
      <c r="K14" s="7">
        <f t="shared" si="3"/>
        <v>23.27</v>
      </c>
      <c r="L14" s="2"/>
    </row>
    <row r="15" spans="1:12" s="6" customFormat="1" ht="14.25" x14ac:dyDescent="0.2">
      <c r="A15" s="44" t="s">
        <v>134</v>
      </c>
      <c r="B15" s="50" t="s">
        <v>167</v>
      </c>
      <c r="C15" s="45" t="s">
        <v>138</v>
      </c>
      <c r="D15" s="155" t="s">
        <v>166</v>
      </c>
      <c r="E15" s="45" t="s">
        <v>6</v>
      </c>
      <c r="F15" s="62">
        <v>56.9</v>
      </c>
      <c r="G15" s="48">
        <v>14.53</v>
      </c>
      <c r="H15" s="49">
        <f t="shared" si="2"/>
        <v>826.76</v>
      </c>
      <c r="J15" s="7">
        <v>11.48</v>
      </c>
      <c r="K15" s="7">
        <f t="shared" si="3"/>
        <v>14.53</v>
      </c>
      <c r="L15" s="2"/>
    </row>
    <row r="16" spans="1:12" s="6" customFormat="1" ht="14.25" x14ac:dyDescent="0.2">
      <c r="A16" s="44" t="s">
        <v>135</v>
      </c>
      <c r="B16" s="50" t="s">
        <v>132</v>
      </c>
      <c r="C16" s="46" t="s">
        <v>29</v>
      </c>
      <c r="D16" s="153" t="s">
        <v>125</v>
      </c>
      <c r="E16" s="45" t="s">
        <v>5</v>
      </c>
      <c r="F16" s="62">
        <v>551.55999999999995</v>
      </c>
      <c r="G16" s="48">
        <v>8.9499999999999993</v>
      </c>
      <c r="H16" s="49">
        <f>ROUND(F16*G16,2)</f>
        <v>4936.46</v>
      </c>
      <c r="J16" s="7">
        <v>7.07</v>
      </c>
      <c r="K16" s="7">
        <f t="shared" si="3"/>
        <v>8.9499999999999993</v>
      </c>
      <c r="L16" s="2"/>
    </row>
    <row r="17" spans="1:12" s="6" customFormat="1" ht="14.25" x14ac:dyDescent="0.2">
      <c r="A17" s="44" t="s">
        <v>136</v>
      </c>
      <c r="B17" s="169" t="s">
        <v>189</v>
      </c>
      <c r="C17" s="169" t="s">
        <v>29</v>
      </c>
      <c r="D17" s="170" t="s">
        <v>157</v>
      </c>
      <c r="E17" s="171" t="s">
        <v>6</v>
      </c>
      <c r="F17" s="62">
        <v>192.78</v>
      </c>
      <c r="G17" s="48">
        <v>15.76</v>
      </c>
      <c r="H17" s="49">
        <f t="shared" si="2"/>
        <v>3038.21</v>
      </c>
      <c r="I17" s="7"/>
      <c r="J17" s="7">
        <v>12.45</v>
      </c>
      <c r="K17" s="7">
        <f t="shared" si="3"/>
        <v>15.76</v>
      </c>
      <c r="L17" s="2"/>
    </row>
    <row r="18" spans="1:12" s="2" customFormat="1" ht="14.25" x14ac:dyDescent="0.2">
      <c r="A18" s="44" t="s">
        <v>137</v>
      </c>
      <c r="B18" s="169" t="s">
        <v>190</v>
      </c>
      <c r="C18" s="169" t="s">
        <v>29</v>
      </c>
      <c r="D18" s="170" t="s">
        <v>184</v>
      </c>
      <c r="E18" s="171" t="s">
        <v>112</v>
      </c>
      <c r="F18" s="62">
        <v>1.55</v>
      </c>
      <c r="G18" s="48">
        <v>296.49</v>
      </c>
      <c r="H18" s="49">
        <f t="shared" si="2"/>
        <v>459.56</v>
      </c>
      <c r="I18" s="7"/>
      <c r="J18" s="7">
        <v>234.29</v>
      </c>
      <c r="K18" s="7">
        <f t="shared" si="3"/>
        <v>296.49</v>
      </c>
    </row>
    <row r="19" spans="1:12" s="2" customFormat="1" ht="14.25" x14ac:dyDescent="0.2">
      <c r="A19" s="44" t="s">
        <v>235</v>
      </c>
      <c r="B19" s="61" t="s">
        <v>131</v>
      </c>
      <c r="C19" s="46" t="s">
        <v>29</v>
      </c>
      <c r="D19" s="152" t="s">
        <v>126</v>
      </c>
      <c r="E19" s="46" t="s">
        <v>4</v>
      </c>
      <c r="F19" s="62">
        <v>1</v>
      </c>
      <c r="G19" s="48">
        <v>117.53</v>
      </c>
      <c r="H19" s="49">
        <f>ROUND(F19*G19,2)</f>
        <v>117.53</v>
      </c>
      <c r="I19" s="7"/>
      <c r="J19" s="7">
        <v>92.87</v>
      </c>
      <c r="K19" s="7">
        <f>ROUND(J19*1.2655,2)</f>
        <v>117.53</v>
      </c>
    </row>
    <row r="20" spans="1:12" s="2" customFormat="1" ht="14.25" x14ac:dyDescent="0.2">
      <c r="A20" s="44" t="s">
        <v>191</v>
      </c>
      <c r="B20" s="169" t="s">
        <v>147</v>
      </c>
      <c r="C20" s="169" t="s">
        <v>29</v>
      </c>
      <c r="D20" s="170" t="s">
        <v>148</v>
      </c>
      <c r="E20" s="171" t="s">
        <v>4</v>
      </c>
      <c r="F20" s="62">
        <v>3</v>
      </c>
      <c r="G20" s="48">
        <v>47.27</v>
      </c>
      <c r="H20" s="49">
        <f>ROUND(F20*G20,2)</f>
        <v>141.81</v>
      </c>
      <c r="I20" s="7"/>
      <c r="J20" s="7">
        <v>37.35</v>
      </c>
      <c r="K20" s="7">
        <f>ROUND(J20*1.2655,2)</f>
        <v>47.27</v>
      </c>
    </row>
    <row r="21" spans="1:12" s="2" customFormat="1" ht="14.25" x14ac:dyDescent="0.2">
      <c r="A21" s="44" t="s">
        <v>192</v>
      </c>
      <c r="B21" s="413" t="s">
        <v>85</v>
      </c>
      <c r="C21" s="414"/>
      <c r="D21" s="172" t="s">
        <v>185</v>
      </c>
      <c r="E21" s="171" t="s">
        <v>4</v>
      </c>
      <c r="F21" s="62">
        <v>11</v>
      </c>
      <c r="G21" s="48">
        <v>28.2</v>
      </c>
      <c r="H21" s="49">
        <f>ROUND(F21*G21,2)</f>
        <v>310.2</v>
      </c>
      <c r="I21" s="7"/>
      <c r="J21" s="7"/>
      <c r="K21" s="7"/>
    </row>
    <row r="22" spans="1:12" s="2" customFormat="1" ht="28.5" x14ac:dyDescent="0.2">
      <c r="A22" s="44" t="s">
        <v>265</v>
      </c>
      <c r="B22" s="169">
        <v>100983</v>
      </c>
      <c r="C22" s="169" t="s">
        <v>138</v>
      </c>
      <c r="D22" s="172" t="s">
        <v>268</v>
      </c>
      <c r="E22" s="171" t="s">
        <v>112</v>
      </c>
      <c r="F22" s="62">
        <v>55.42</v>
      </c>
      <c r="G22" s="48">
        <v>8.7200000000000006</v>
      </c>
      <c r="H22" s="49">
        <f>ROUND(F22*G22,2)</f>
        <v>483.26</v>
      </c>
      <c r="I22" s="7"/>
      <c r="J22" s="7">
        <v>6.89</v>
      </c>
      <c r="K22" s="7">
        <f>ROUND(J22*1.2655,2)</f>
        <v>8.7200000000000006</v>
      </c>
    </row>
    <row r="23" spans="1:12" s="2" customFormat="1" ht="14.25" x14ac:dyDescent="0.2">
      <c r="A23" s="44" t="s">
        <v>300</v>
      </c>
      <c r="B23" s="169">
        <v>98524</v>
      </c>
      <c r="C23" s="169" t="s">
        <v>138</v>
      </c>
      <c r="D23" s="172" t="s">
        <v>165</v>
      </c>
      <c r="E23" s="171" t="s">
        <v>6</v>
      </c>
      <c r="F23" s="62">
        <v>928.49</v>
      </c>
      <c r="G23" s="48">
        <v>3.33</v>
      </c>
      <c r="H23" s="49">
        <f>ROUND(F23*G23,2)+0.01</f>
        <v>3091.88</v>
      </c>
      <c r="I23" s="7"/>
      <c r="J23" s="7">
        <v>2.63</v>
      </c>
      <c r="K23" s="7">
        <f t="shared" ref="K23" si="4">ROUND(J23*1.2655,2)</f>
        <v>3.33</v>
      </c>
    </row>
    <row r="24" spans="1:12" s="6" customFormat="1" x14ac:dyDescent="0.2">
      <c r="A24" s="420"/>
      <c r="B24" s="421"/>
      <c r="C24" s="429"/>
      <c r="D24" s="423" t="s">
        <v>108</v>
      </c>
      <c r="E24" s="424"/>
      <c r="F24" s="424"/>
      <c r="G24" s="425"/>
      <c r="H24" s="51">
        <f>SUM(H13:H23)</f>
        <v>19151.2</v>
      </c>
      <c r="J24" s="7"/>
      <c r="K24" s="7"/>
      <c r="L24" s="2"/>
    </row>
    <row r="25" spans="1:12" s="6" customFormat="1" ht="14.25" x14ac:dyDescent="0.2">
      <c r="A25" s="426"/>
      <c r="B25" s="430"/>
      <c r="C25" s="430"/>
      <c r="D25" s="430"/>
      <c r="E25" s="430"/>
      <c r="F25" s="430"/>
      <c r="G25" s="430"/>
      <c r="H25" s="431"/>
      <c r="J25" s="7"/>
      <c r="K25" s="7"/>
      <c r="L25" s="2"/>
    </row>
    <row r="26" spans="1:12" s="6" customFormat="1" x14ac:dyDescent="0.2">
      <c r="A26" s="52" t="s">
        <v>79</v>
      </c>
      <c r="B26" s="53"/>
      <c r="C26" s="53"/>
      <c r="D26" s="54" t="s">
        <v>123</v>
      </c>
      <c r="E26" s="53"/>
      <c r="F26" s="55"/>
      <c r="G26" s="56"/>
      <c r="H26" s="219"/>
      <c r="J26" s="7"/>
      <c r="K26" s="7"/>
      <c r="L26" s="2"/>
    </row>
    <row r="27" spans="1:12" s="6" customFormat="1" ht="28.5" x14ac:dyDescent="0.2">
      <c r="A27" s="158" t="s">
        <v>41</v>
      </c>
      <c r="B27" s="45">
        <v>200209</v>
      </c>
      <c r="C27" s="160" t="s">
        <v>29</v>
      </c>
      <c r="D27" s="266" t="s">
        <v>261</v>
      </c>
      <c r="E27" s="161" t="s">
        <v>6</v>
      </c>
      <c r="F27" s="57">
        <v>1433.56</v>
      </c>
      <c r="G27" s="159">
        <v>149.62</v>
      </c>
      <c r="H27" s="49">
        <f>ROUND(F27*G27,2)-0.01</f>
        <v>214489.24</v>
      </c>
      <c r="J27" s="7">
        <v>118.23</v>
      </c>
      <c r="K27" s="7">
        <f t="shared" ref="K27" si="5">ROUND(J27*1.2655,2)</f>
        <v>149.62</v>
      </c>
      <c r="L27" s="2"/>
    </row>
    <row r="28" spans="1:12" s="6" customFormat="1" ht="28.5" x14ac:dyDescent="0.2">
      <c r="A28" s="158" t="s">
        <v>42</v>
      </c>
      <c r="B28" s="45">
        <v>94273</v>
      </c>
      <c r="C28" s="160" t="s">
        <v>138</v>
      </c>
      <c r="D28" s="223" t="s">
        <v>270</v>
      </c>
      <c r="E28" s="46" t="s">
        <v>5</v>
      </c>
      <c r="F28" s="57">
        <v>15.04</v>
      </c>
      <c r="G28" s="159">
        <v>58.8</v>
      </c>
      <c r="H28" s="49">
        <f t="shared" ref="H28" si="6">ROUND(F28*G28,2)</f>
        <v>884.35</v>
      </c>
      <c r="J28" s="7">
        <v>46.46</v>
      </c>
      <c r="K28" s="7">
        <f t="shared" ref="K28:K32" si="7">ROUND(J28*1.2655,2)</f>
        <v>58.8</v>
      </c>
      <c r="L28" s="2"/>
    </row>
    <row r="29" spans="1:12" s="6" customFormat="1" ht="28.5" x14ac:dyDescent="0.2">
      <c r="A29" s="158" t="s">
        <v>43</v>
      </c>
      <c r="B29" s="368">
        <v>94267</v>
      </c>
      <c r="C29" s="160" t="s">
        <v>138</v>
      </c>
      <c r="D29" s="211" t="s">
        <v>269</v>
      </c>
      <c r="E29" s="46" t="s">
        <v>5</v>
      </c>
      <c r="F29" s="57">
        <v>889.87</v>
      </c>
      <c r="G29" s="159">
        <v>47.66</v>
      </c>
      <c r="H29" s="49">
        <f>ROUND(F29*G29,2)+0.01</f>
        <v>42411.21</v>
      </c>
      <c r="I29" s="7"/>
      <c r="J29" s="7">
        <v>37.659999999999997</v>
      </c>
      <c r="K29" s="7">
        <f t="shared" si="7"/>
        <v>47.66</v>
      </c>
      <c r="L29" s="2"/>
    </row>
    <row r="30" spans="1:12" s="6" customFormat="1" ht="14.25" x14ac:dyDescent="0.2">
      <c r="A30" s="158" t="s">
        <v>44</v>
      </c>
      <c r="B30" s="45">
        <v>95241</v>
      </c>
      <c r="C30" s="162" t="s">
        <v>138</v>
      </c>
      <c r="D30" s="222" t="s">
        <v>164</v>
      </c>
      <c r="E30" s="46" t="s">
        <v>6</v>
      </c>
      <c r="F30" s="57">
        <v>282.7</v>
      </c>
      <c r="G30" s="159">
        <v>27.82</v>
      </c>
      <c r="H30" s="49">
        <f>ROUND(F30*G30,2)</f>
        <v>7864.71</v>
      </c>
      <c r="J30" s="7">
        <v>21.98</v>
      </c>
      <c r="K30" s="7">
        <f t="shared" si="7"/>
        <v>27.82</v>
      </c>
      <c r="L30" s="2"/>
    </row>
    <row r="31" spans="1:12" s="6" customFormat="1" ht="28.5" x14ac:dyDescent="0.2">
      <c r="A31" s="158" t="s">
        <v>218</v>
      </c>
      <c r="B31" s="45">
        <v>200253</v>
      </c>
      <c r="C31" s="162" t="s">
        <v>29</v>
      </c>
      <c r="D31" s="222" t="s">
        <v>83</v>
      </c>
      <c r="E31" s="46" t="s">
        <v>6</v>
      </c>
      <c r="F31" s="57">
        <v>198.38</v>
      </c>
      <c r="G31" s="159">
        <v>93.58</v>
      </c>
      <c r="H31" s="49">
        <f>ROUND(F31*G31,2)</f>
        <v>18564.400000000001</v>
      </c>
      <c r="J31" s="7">
        <v>73.95</v>
      </c>
      <c r="K31" s="7">
        <f t="shared" si="7"/>
        <v>93.58</v>
      </c>
      <c r="L31" s="2"/>
    </row>
    <row r="32" spans="1:12" s="6" customFormat="1" ht="28.5" x14ac:dyDescent="0.2">
      <c r="A32" s="158" t="s">
        <v>219</v>
      </c>
      <c r="B32" s="157" t="s">
        <v>172</v>
      </c>
      <c r="C32" s="45" t="s">
        <v>29</v>
      </c>
      <c r="D32" s="213" t="s">
        <v>171</v>
      </c>
      <c r="E32" s="214" t="s">
        <v>6</v>
      </c>
      <c r="F32" s="57">
        <v>15.8</v>
      </c>
      <c r="G32" s="159">
        <v>86.57</v>
      </c>
      <c r="H32" s="49">
        <f>ROUND(F32*G32,2)-0.01</f>
        <v>1367.8</v>
      </c>
      <c r="J32" s="7">
        <v>68.41</v>
      </c>
      <c r="K32" s="7">
        <f t="shared" si="7"/>
        <v>86.57</v>
      </c>
      <c r="L32" s="2"/>
    </row>
    <row r="33" spans="1:12" s="2" customFormat="1" x14ac:dyDescent="0.2">
      <c r="A33" s="420"/>
      <c r="B33" s="421"/>
      <c r="C33" s="429"/>
      <c r="D33" s="423" t="s">
        <v>109</v>
      </c>
      <c r="E33" s="424"/>
      <c r="F33" s="424"/>
      <c r="G33" s="425"/>
      <c r="H33" s="51">
        <f>SUM(H27:H32)</f>
        <v>285581.71000000002</v>
      </c>
      <c r="J33" s="7"/>
      <c r="K33" s="7"/>
    </row>
    <row r="34" spans="1:12" s="2" customFormat="1" ht="14.25" x14ac:dyDescent="0.2">
      <c r="A34" s="417"/>
      <c r="B34" s="418"/>
      <c r="C34" s="418"/>
      <c r="D34" s="418"/>
      <c r="E34" s="418"/>
      <c r="F34" s="418"/>
      <c r="G34" s="418"/>
      <c r="H34" s="419"/>
      <c r="J34" s="7"/>
      <c r="K34" s="7"/>
    </row>
    <row r="35" spans="1:12" s="2" customFormat="1" x14ac:dyDescent="0.2">
      <c r="A35" s="39" t="s">
        <v>116</v>
      </c>
      <c r="B35" s="40"/>
      <c r="C35" s="40"/>
      <c r="D35" s="41" t="s">
        <v>124</v>
      </c>
      <c r="E35" s="40"/>
      <c r="F35" s="58"/>
      <c r="G35" s="59"/>
      <c r="H35" s="219"/>
      <c r="J35" s="7"/>
      <c r="K35" s="7"/>
    </row>
    <row r="36" spans="1:12" s="6" customFormat="1" ht="14.25" x14ac:dyDescent="0.2">
      <c r="A36" s="163" t="s">
        <v>40</v>
      </c>
      <c r="B36" s="243">
        <v>98511</v>
      </c>
      <c r="C36" s="277" t="s">
        <v>138</v>
      </c>
      <c r="D36" s="244" t="s">
        <v>151</v>
      </c>
      <c r="E36" s="243" t="s">
        <v>4</v>
      </c>
      <c r="F36" s="226">
        <v>96</v>
      </c>
      <c r="G36" s="159">
        <v>138.09</v>
      </c>
      <c r="H36" s="49">
        <f t="shared" ref="H36" si="8">ROUND(G36*F36,2)</f>
        <v>13256.64</v>
      </c>
      <c r="J36" s="7">
        <v>109.12</v>
      </c>
      <c r="K36" s="7">
        <f t="shared" ref="K36" si="9">ROUND(J36*1.2655,2)</f>
        <v>138.09</v>
      </c>
      <c r="L36" s="2"/>
    </row>
    <row r="37" spans="1:12" s="6" customFormat="1" ht="14.25" x14ac:dyDescent="0.2">
      <c r="A37" s="163" t="s">
        <v>220</v>
      </c>
      <c r="B37" s="243">
        <v>98505</v>
      </c>
      <c r="C37" s="243" t="s">
        <v>138</v>
      </c>
      <c r="D37" s="245" t="s">
        <v>139</v>
      </c>
      <c r="E37" s="243" t="s">
        <v>6</v>
      </c>
      <c r="F37" s="226">
        <v>47.04</v>
      </c>
      <c r="G37" s="246">
        <v>68.86</v>
      </c>
      <c r="H37" s="49">
        <f>ROUND(G37*F37,2)+0.01</f>
        <v>3239.1800000000003</v>
      </c>
      <c r="J37" s="7">
        <v>54.41</v>
      </c>
      <c r="K37" s="7">
        <f>ROUND(J37*1.2655,2)</f>
        <v>68.86</v>
      </c>
      <c r="L37" s="2"/>
    </row>
    <row r="38" spans="1:12" s="6" customFormat="1" x14ac:dyDescent="0.2">
      <c r="A38" s="420"/>
      <c r="B38" s="421"/>
      <c r="C38" s="421"/>
      <c r="D38" s="422" t="s">
        <v>117</v>
      </c>
      <c r="E38" s="422"/>
      <c r="F38" s="422"/>
      <c r="G38" s="422"/>
      <c r="H38" s="51">
        <f>SUM(H36:H37)</f>
        <v>16495.82</v>
      </c>
      <c r="J38" s="7"/>
      <c r="K38" s="7"/>
      <c r="L38" s="2"/>
    </row>
    <row r="39" spans="1:12" s="6" customFormat="1" ht="14.25" x14ac:dyDescent="0.2">
      <c r="A39" s="445"/>
      <c r="B39" s="446"/>
      <c r="C39" s="446"/>
      <c r="D39" s="446"/>
      <c r="E39" s="446"/>
      <c r="F39" s="446"/>
      <c r="G39" s="446"/>
      <c r="H39" s="447"/>
      <c r="J39" s="7"/>
      <c r="K39" s="7"/>
      <c r="L39" s="2"/>
    </row>
    <row r="40" spans="1:12" s="6" customFormat="1" x14ac:dyDescent="0.2">
      <c r="A40" s="39" t="s">
        <v>110</v>
      </c>
      <c r="B40" s="40"/>
      <c r="C40" s="40"/>
      <c r="D40" s="41" t="s">
        <v>120</v>
      </c>
      <c r="E40" s="40"/>
      <c r="F40" s="58"/>
      <c r="G40" s="59"/>
      <c r="H40" s="219"/>
      <c r="J40" s="7"/>
      <c r="K40" s="7"/>
      <c r="L40" s="2"/>
    </row>
    <row r="41" spans="1:12" s="6" customFormat="1" ht="14.25" x14ac:dyDescent="0.2">
      <c r="A41" s="220" t="s">
        <v>39</v>
      </c>
      <c r="B41" s="448" t="s">
        <v>260</v>
      </c>
      <c r="C41" s="448"/>
      <c r="D41" s="224" t="s">
        <v>188</v>
      </c>
      <c r="E41" s="162" t="s">
        <v>4</v>
      </c>
      <c r="F41" s="221">
        <v>14</v>
      </c>
      <c r="G41" s="267">
        <v>1067.31</v>
      </c>
      <c r="H41" s="49">
        <f>ROUND(G41*F41,2)</f>
        <v>14942.34</v>
      </c>
      <c r="J41" s="7"/>
      <c r="K41" s="7"/>
      <c r="L41" s="2"/>
    </row>
    <row r="42" spans="1:12" s="6" customFormat="1" x14ac:dyDescent="0.2">
      <c r="A42" s="420"/>
      <c r="B42" s="421"/>
      <c r="C42" s="421"/>
      <c r="D42" s="422" t="s">
        <v>118</v>
      </c>
      <c r="E42" s="422"/>
      <c r="F42" s="422"/>
      <c r="G42" s="422"/>
      <c r="H42" s="51">
        <f>SUM(H41:H41)</f>
        <v>14942.34</v>
      </c>
      <c r="J42" s="7"/>
      <c r="K42" s="7"/>
      <c r="L42" s="2"/>
    </row>
    <row r="43" spans="1:12" s="6" customFormat="1" ht="14.25" x14ac:dyDescent="0.2">
      <c r="A43" s="274"/>
      <c r="B43" s="275"/>
      <c r="C43" s="275"/>
      <c r="D43" s="148"/>
      <c r="E43" s="275"/>
      <c r="F43" s="275"/>
      <c r="G43" s="275"/>
      <c r="H43" s="276"/>
      <c r="J43" s="7"/>
      <c r="K43" s="7"/>
      <c r="L43" s="2"/>
    </row>
    <row r="44" spans="1:12" ht="15" customHeight="1" x14ac:dyDescent="0.2">
      <c r="A44" s="268" t="s">
        <v>221</v>
      </c>
      <c r="B44" s="40"/>
      <c r="C44" s="40"/>
      <c r="D44" s="60" t="s">
        <v>37</v>
      </c>
      <c r="E44" s="40"/>
      <c r="F44" s="58"/>
      <c r="G44" s="59"/>
      <c r="H44" s="269"/>
      <c r="J44" s="7"/>
      <c r="K44" s="7"/>
      <c r="L44" s="2"/>
    </row>
    <row r="45" spans="1:12" s="2" customFormat="1" ht="14.25" x14ac:dyDescent="0.2">
      <c r="A45" s="163" t="s">
        <v>222</v>
      </c>
      <c r="B45" s="164" t="s">
        <v>38</v>
      </c>
      <c r="C45" s="164" t="s">
        <v>29</v>
      </c>
      <c r="D45" s="225" t="s">
        <v>115</v>
      </c>
      <c r="E45" s="164" t="s">
        <v>6</v>
      </c>
      <c r="F45" s="57">
        <v>1853.65</v>
      </c>
      <c r="G45" s="165">
        <v>1.1000000000000001</v>
      </c>
      <c r="H45" s="49">
        <f>ROUND(G45*F45,2)</f>
        <v>2039.02</v>
      </c>
      <c r="I45" s="7"/>
      <c r="J45" s="7">
        <v>0.87</v>
      </c>
      <c r="K45" s="7">
        <f t="shared" ref="K45" si="10">ROUND(J45*1.2655,2)</f>
        <v>1.1000000000000001</v>
      </c>
    </row>
    <row r="46" spans="1:12" s="7" customFormat="1" ht="15" customHeight="1" x14ac:dyDescent="0.2">
      <c r="A46" s="420"/>
      <c r="B46" s="421"/>
      <c r="C46" s="429"/>
      <c r="D46" s="423" t="s">
        <v>223</v>
      </c>
      <c r="E46" s="424"/>
      <c r="F46" s="424"/>
      <c r="G46" s="425"/>
      <c r="H46" s="51">
        <f>SUM(H45:H45)</f>
        <v>2039.02</v>
      </c>
      <c r="L46" s="2"/>
    </row>
    <row r="47" spans="1:12" s="7" customFormat="1" ht="15" customHeight="1" x14ac:dyDescent="0.2">
      <c r="A47" s="451"/>
      <c r="B47" s="452"/>
      <c r="C47" s="452"/>
      <c r="D47" s="452"/>
      <c r="E47" s="452"/>
      <c r="F47" s="452"/>
      <c r="G47" s="452"/>
      <c r="H47" s="453"/>
      <c r="L47" s="2"/>
    </row>
    <row r="48" spans="1:12" s="7" customFormat="1" ht="15" customHeight="1" x14ac:dyDescent="0.2">
      <c r="A48" s="268" t="s">
        <v>238</v>
      </c>
      <c r="B48" s="40"/>
      <c r="C48" s="40"/>
      <c r="D48" s="60" t="s">
        <v>239</v>
      </c>
      <c r="E48" s="40"/>
      <c r="F48" s="58"/>
      <c r="G48" s="59"/>
      <c r="H48" s="269"/>
      <c r="L48" s="2"/>
    </row>
    <row r="49" spans="1:12" s="7" customFormat="1" ht="15" customHeight="1" x14ac:dyDescent="0.2">
      <c r="A49" s="243" t="s">
        <v>240</v>
      </c>
      <c r="B49" s="448" t="s">
        <v>183</v>
      </c>
      <c r="C49" s="448"/>
      <c r="D49" s="296" t="s">
        <v>252</v>
      </c>
      <c r="E49" s="297" t="s">
        <v>4</v>
      </c>
      <c r="F49" s="298">
        <v>1</v>
      </c>
      <c r="G49" s="299">
        <v>21054.63</v>
      </c>
      <c r="H49" s="246">
        <f>F49*G49</f>
        <v>21054.63</v>
      </c>
      <c r="L49" s="2"/>
    </row>
    <row r="50" spans="1:12" s="7" customFormat="1" ht="15" customHeight="1" x14ac:dyDescent="0.2">
      <c r="A50" s="420"/>
      <c r="B50" s="421"/>
      <c r="C50" s="429"/>
      <c r="D50" s="423" t="s">
        <v>241</v>
      </c>
      <c r="E50" s="424"/>
      <c r="F50" s="424"/>
      <c r="G50" s="425"/>
      <c r="H50" s="51">
        <f>SUM(H49)</f>
        <v>21054.63</v>
      </c>
      <c r="L50" s="2"/>
    </row>
    <row r="51" spans="1:12" s="7" customFormat="1" ht="14.25" x14ac:dyDescent="0.2">
      <c r="A51" s="443"/>
      <c r="B51" s="444"/>
      <c r="C51" s="444"/>
      <c r="D51" s="444"/>
      <c r="E51" s="444"/>
      <c r="F51" s="444"/>
      <c r="G51" s="444"/>
      <c r="H51" s="419"/>
      <c r="L51" s="2"/>
    </row>
    <row r="52" spans="1:12" s="6" customFormat="1" x14ac:dyDescent="0.2">
      <c r="A52" s="440" t="s">
        <v>30</v>
      </c>
      <c r="B52" s="441"/>
      <c r="C52" s="441"/>
      <c r="D52" s="441"/>
      <c r="E52" s="441"/>
      <c r="F52" s="441"/>
      <c r="G52" s="442"/>
      <c r="H52" s="63">
        <f>SUM(H46,H42,H38,H33,H24,H10,H50)</f>
        <v>363299.14</v>
      </c>
      <c r="I52" s="6">
        <v>287606</v>
      </c>
      <c r="J52" s="2">
        <f>I52-H52</f>
        <v>-75693.140000000014</v>
      </c>
      <c r="L52" s="2"/>
    </row>
    <row r="53" spans="1:12" s="2" customFormat="1" ht="15" customHeight="1" x14ac:dyDescent="0.2">
      <c r="A53" s="449" t="s">
        <v>264</v>
      </c>
      <c r="B53" s="449"/>
      <c r="C53" s="449"/>
      <c r="D53" s="449"/>
      <c r="E53" s="449"/>
      <c r="F53" s="449"/>
      <c r="G53" s="449"/>
      <c r="H53" s="449"/>
    </row>
    <row r="54" spans="1:12" ht="15" customHeight="1" x14ac:dyDescent="0.2">
      <c r="A54" s="450"/>
      <c r="B54" s="450"/>
      <c r="C54" s="450"/>
      <c r="D54" s="450"/>
      <c r="E54" s="450"/>
      <c r="F54" s="450"/>
      <c r="G54" s="450"/>
      <c r="H54" s="450"/>
    </row>
    <row r="55" spans="1:12" s="2" customFormat="1" ht="15" customHeight="1" x14ac:dyDescent="0.2">
      <c r="A55" s="22"/>
      <c r="B55" s="22"/>
      <c r="C55" s="22"/>
      <c r="D55" s="23"/>
      <c r="E55" s="22"/>
      <c r="F55" s="24"/>
      <c r="G55" s="25"/>
      <c r="H55" s="26"/>
    </row>
    <row r="56" spans="1:12" s="2" customFormat="1" ht="15" customHeight="1" x14ac:dyDescent="0.2">
      <c r="A56" s="439"/>
      <c r="B56" s="439"/>
      <c r="C56" s="439"/>
      <c r="D56" s="439"/>
      <c r="E56" s="439"/>
      <c r="F56" s="439"/>
      <c r="G56" s="439"/>
      <c r="H56" s="25"/>
    </row>
    <row r="57" spans="1:12" s="2" customFormat="1" ht="26.25" customHeight="1" x14ac:dyDescent="0.2">
      <c r="A57" s="27"/>
      <c r="B57" s="27"/>
      <c r="C57" s="27"/>
      <c r="D57" s="28"/>
      <c r="E57" s="27"/>
      <c r="F57" s="27"/>
      <c r="G57" s="29"/>
      <c r="H57" s="30"/>
    </row>
    <row r="58" spans="1:12" s="2" customFormat="1" ht="15" customHeight="1" x14ac:dyDescent="0.2">
      <c r="A58" s="27"/>
      <c r="B58" s="27"/>
      <c r="C58" s="27"/>
      <c r="D58" s="28"/>
      <c r="E58" s="27"/>
      <c r="F58" s="27"/>
      <c r="G58" s="29"/>
      <c r="H58" s="30"/>
    </row>
    <row r="59" spans="1:12" s="6" customFormat="1" ht="12.75" x14ac:dyDescent="0.2">
      <c r="A59" s="7" t="s">
        <v>7</v>
      </c>
      <c r="B59" s="3"/>
      <c r="C59" s="3"/>
      <c r="D59" s="4"/>
      <c r="E59" s="3"/>
      <c r="F59" s="3"/>
      <c r="G59" s="15"/>
      <c r="H59" s="5"/>
    </row>
    <row r="60" spans="1:12" s="6" customFormat="1" ht="12.75" x14ac:dyDescent="0.2">
      <c r="B60" s="3"/>
      <c r="C60" s="3"/>
      <c r="D60" s="4"/>
      <c r="E60" s="3"/>
      <c r="F60" s="3"/>
      <c r="G60" s="15"/>
      <c r="H60" s="5"/>
    </row>
    <row r="61" spans="1:12" s="2" customFormat="1" ht="15" customHeight="1" x14ac:dyDescent="0.2">
      <c r="A61" s="3"/>
      <c r="B61" s="3"/>
      <c r="C61" s="3"/>
      <c r="D61" s="4"/>
      <c r="E61" s="3"/>
      <c r="F61" s="3"/>
      <c r="G61" s="15"/>
      <c r="H61" s="5"/>
    </row>
    <row r="62" spans="1:12" s="2" customFormat="1" ht="15" customHeight="1" x14ac:dyDescent="0.2">
      <c r="A62" s="7" t="s">
        <v>7</v>
      </c>
      <c r="B62" s="6"/>
      <c r="C62" s="6"/>
      <c r="D62" s="8"/>
      <c r="E62" s="6"/>
      <c r="F62" s="6"/>
      <c r="G62" s="15"/>
      <c r="H62" s="3"/>
    </row>
    <row r="63" spans="1:12" s="2" customFormat="1" ht="20.100000000000001" customHeight="1" x14ac:dyDescent="0.2">
      <c r="A63" s="3"/>
      <c r="B63" s="3"/>
      <c r="C63" s="3"/>
      <c r="D63" s="4"/>
      <c r="E63" s="3"/>
      <c r="F63" s="3"/>
      <c r="G63" s="15"/>
      <c r="H63" s="5"/>
    </row>
  </sheetData>
  <mergeCells count="43">
    <mergeCell ref="A56:G56"/>
    <mergeCell ref="A52:G52"/>
    <mergeCell ref="A51:H51"/>
    <mergeCell ref="A39:H39"/>
    <mergeCell ref="A46:C46"/>
    <mergeCell ref="D46:G46"/>
    <mergeCell ref="A42:C42"/>
    <mergeCell ref="D42:G42"/>
    <mergeCell ref="B49:C49"/>
    <mergeCell ref="D50:G50"/>
    <mergeCell ref="A50:C50"/>
    <mergeCell ref="A53:H54"/>
    <mergeCell ref="B41:C41"/>
    <mergeCell ref="A47:H47"/>
    <mergeCell ref="A1:H1"/>
    <mergeCell ref="A2:D2"/>
    <mergeCell ref="G3:H3"/>
    <mergeCell ref="E3:F3"/>
    <mergeCell ref="E2:F2"/>
    <mergeCell ref="A3:D3"/>
    <mergeCell ref="B21:C21"/>
    <mergeCell ref="B8:C8"/>
    <mergeCell ref="A34:H34"/>
    <mergeCell ref="A38:C38"/>
    <mergeCell ref="D38:G38"/>
    <mergeCell ref="D10:G10"/>
    <mergeCell ref="A11:H11"/>
    <mergeCell ref="A33:C33"/>
    <mergeCell ref="D33:G33"/>
    <mergeCell ref="A10:C10"/>
    <mergeCell ref="A24:C24"/>
    <mergeCell ref="D24:G24"/>
    <mergeCell ref="A25:H25"/>
    <mergeCell ref="A4:D4"/>
    <mergeCell ref="G2:H2"/>
    <mergeCell ref="F5:F6"/>
    <mergeCell ref="G5:H5"/>
    <mergeCell ref="E5:E6"/>
    <mergeCell ref="A5:A6"/>
    <mergeCell ref="B5:B6"/>
    <mergeCell ref="C5:C6"/>
    <mergeCell ref="D5:D6"/>
    <mergeCell ref="F4:H4"/>
  </mergeCells>
  <phoneticPr fontId="38" type="noConversion"/>
  <printOptions horizontalCentered="1" gridLines="1"/>
  <pageMargins left="0.23622047244094491" right="0.23622047244094491" top="0.78740157480314965" bottom="0.74803149606299213" header="0.31496062992125984" footer="0.31496062992125984"/>
  <pageSetup paperSize="9" scale="64" fitToHeight="3" orientation="landscape" r:id="rId1"/>
  <headerFooter>
    <oddHeader>&amp;C&amp;G</oddHeader>
    <oddFooter>&amp;C&amp;"Arial,Negrito"&amp;11Carla Demoner Malta&amp;"Arial,Normal"
&amp;10Arquiteta e Urbanista CAU A232085-1</oddFooter>
  </headerFooter>
  <rowBreaks count="1" manualBreakCount="1">
    <brk id="42" max="7" man="1"/>
  </rowBreak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R3031"/>
  <sheetViews>
    <sheetView showGridLines="0" view="pageBreakPreview" zoomScaleNormal="80" zoomScaleSheetLayoutView="100" workbookViewId="0">
      <pane xSplit="10" ySplit="6" topLeftCell="P7" activePane="bottomRight" state="frozen"/>
      <selection pane="topRight" activeCell="K1" sqref="K1"/>
      <selection pane="bottomLeft" activeCell="A7" sqref="A7"/>
      <selection pane="bottomRight" activeCell="R25" sqref="R25"/>
    </sheetView>
  </sheetViews>
  <sheetFormatPr defaultColWidth="10.7109375" defaultRowHeight="15" customHeight="1" x14ac:dyDescent="0.2"/>
  <cols>
    <col min="1" max="1" width="8.7109375" style="11" customWidth="1"/>
    <col min="2" max="2" width="85.7109375" style="31" customWidth="1"/>
    <col min="3" max="3" width="15.140625" style="12" bestFit="1" customWidth="1"/>
    <col min="4" max="4" width="13.85546875" style="12" customWidth="1"/>
    <col min="5" max="5" width="12.140625" style="12" customWidth="1"/>
    <col min="6" max="8" width="10.7109375" style="12" customWidth="1"/>
    <col min="9" max="9" width="11.7109375" style="12" customWidth="1"/>
    <col min="10" max="10" width="10.5703125" style="12" bestFit="1" customWidth="1"/>
    <col min="11" max="16384" width="10.7109375" style="11"/>
  </cols>
  <sheetData>
    <row r="1" spans="1:10" ht="15" customHeight="1" x14ac:dyDescent="0.2">
      <c r="A1" s="432" t="s">
        <v>35</v>
      </c>
      <c r="B1" s="433"/>
      <c r="C1" s="433"/>
      <c r="D1" s="433"/>
      <c r="E1" s="433"/>
      <c r="F1" s="433"/>
      <c r="G1" s="433"/>
      <c r="H1" s="433"/>
      <c r="I1" s="433"/>
      <c r="J1" s="434"/>
    </row>
    <row r="2" spans="1:10" ht="15" customHeight="1" x14ac:dyDescent="0.2">
      <c r="A2" s="403" t="s">
        <v>121</v>
      </c>
      <c r="B2" s="404"/>
      <c r="C2" s="64"/>
      <c r="D2" s="64"/>
      <c r="E2" s="64"/>
      <c r="F2" s="64"/>
      <c r="G2" s="64"/>
      <c r="H2" s="64"/>
      <c r="I2" s="65"/>
      <c r="J2" s="65"/>
    </row>
    <row r="3" spans="1:10" ht="15" customHeight="1" x14ac:dyDescent="0.25">
      <c r="A3" s="403" t="s">
        <v>145</v>
      </c>
      <c r="B3" s="404"/>
      <c r="C3" s="64"/>
      <c r="D3" s="64"/>
      <c r="E3" s="64"/>
      <c r="F3" s="64"/>
      <c r="G3" s="473" t="s">
        <v>306</v>
      </c>
      <c r="H3" s="473"/>
      <c r="I3" s="473"/>
      <c r="J3" s="474"/>
    </row>
    <row r="4" spans="1:10" s="12" customFormat="1" ht="15" customHeight="1" x14ac:dyDescent="0.2">
      <c r="A4" s="386" t="s">
        <v>296</v>
      </c>
      <c r="B4" s="387"/>
      <c r="C4" s="470"/>
      <c r="D4" s="470"/>
      <c r="E4" s="64"/>
      <c r="F4" s="64"/>
      <c r="G4" s="64"/>
      <c r="H4" s="64"/>
      <c r="I4" s="65"/>
      <c r="J4" s="65"/>
    </row>
    <row r="5" spans="1:10" s="13" customFormat="1" ht="23.25" customHeight="1" x14ac:dyDescent="0.2">
      <c r="A5" s="475" t="s">
        <v>1</v>
      </c>
      <c r="B5" s="477" t="s">
        <v>3</v>
      </c>
      <c r="C5" s="466" t="s">
        <v>9</v>
      </c>
      <c r="D5" s="464" t="s">
        <v>31</v>
      </c>
      <c r="E5" s="464" t="s">
        <v>32</v>
      </c>
      <c r="F5" s="464" t="s">
        <v>36</v>
      </c>
      <c r="G5" s="464" t="s">
        <v>33</v>
      </c>
      <c r="H5" s="464" t="s">
        <v>34</v>
      </c>
      <c r="I5" s="466" t="s">
        <v>8</v>
      </c>
      <c r="J5" s="471" t="s">
        <v>25</v>
      </c>
    </row>
    <row r="6" spans="1:10" s="13" customFormat="1" ht="23.25" customHeight="1" x14ac:dyDescent="0.2">
      <c r="A6" s="476"/>
      <c r="B6" s="478"/>
      <c r="C6" s="467"/>
      <c r="D6" s="465"/>
      <c r="E6" s="465"/>
      <c r="F6" s="465"/>
      <c r="G6" s="465"/>
      <c r="H6" s="465"/>
      <c r="I6" s="467"/>
      <c r="J6" s="472"/>
    </row>
    <row r="7" spans="1:10" s="14" customFormat="1" ht="15" customHeight="1" x14ac:dyDescent="0.2">
      <c r="A7" s="66" t="s">
        <v>81</v>
      </c>
      <c r="B7" s="67" t="str">
        <f>'Planilha Orçamentária'!D7</f>
        <v>SERVIÇOS PRELIMINARES</v>
      </c>
      <c r="C7" s="68"/>
      <c r="D7" s="69"/>
      <c r="E7" s="68"/>
      <c r="F7" s="70"/>
      <c r="G7" s="68"/>
      <c r="H7" s="70"/>
      <c r="I7" s="71"/>
      <c r="J7" s="72"/>
    </row>
    <row r="8" spans="1:10" s="14" customFormat="1" x14ac:dyDescent="0.2">
      <c r="A8" s="73" t="s">
        <v>46</v>
      </c>
      <c r="B8" s="74" t="str">
        <f>'Planilha Orçamentária'!D8</f>
        <v>Placa de obra em chapa de aço galvanizado</v>
      </c>
      <c r="C8" s="75"/>
      <c r="D8" s="75"/>
      <c r="E8" s="75"/>
      <c r="F8" s="75"/>
      <c r="G8" s="75"/>
      <c r="H8" s="75"/>
      <c r="I8" s="76"/>
      <c r="J8" s="77"/>
    </row>
    <row r="9" spans="1:10" s="14" customFormat="1" ht="15" customHeight="1" x14ac:dyDescent="0.2">
      <c r="A9" s="73"/>
      <c r="B9" s="141" t="s">
        <v>254</v>
      </c>
      <c r="C9" s="255"/>
      <c r="D9" s="78">
        <v>3</v>
      </c>
      <c r="E9" s="255"/>
      <c r="F9" s="78">
        <v>1.5</v>
      </c>
      <c r="G9" s="78">
        <f>TRUNC(F9*D9,2)</f>
        <v>4.5</v>
      </c>
      <c r="H9" s="255"/>
      <c r="I9" s="142">
        <f>G9</f>
        <v>4.5</v>
      </c>
      <c r="J9" s="77"/>
    </row>
    <row r="10" spans="1:10" s="14" customFormat="1" ht="15" customHeight="1" x14ac:dyDescent="0.2">
      <c r="A10" s="73"/>
      <c r="B10" s="79" t="s">
        <v>9</v>
      </c>
      <c r="C10" s="80"/>
      <c r="D10" s="81"/>
      <c r="E10" s="81"/>
      <c r="F10" s="81"/>
      <c r="G10" s="81"/>
      <c r="H10" s="81"/>
      <c r="I10" s="82">
        <f>SUM(I9)</f>
        <v>4.5</v>
      </c>
      <c r="J10" s="83" t="s">
        <v>6</v>
      </c>
    </row>
    <row r="11" spans="1:10" ht="15" customHeight="1" x14ac:dyDescent="0.2">
      <c r="A11" s="176"/>
      <c r="B11" s="75"/>
      <c r="C11" s="84"/>
      <c r="D11" s="90"/>
      <c r="E11" s="90"/>
      <c r="F11" s="90"/>
      <c r="G11" s="90"/>
      <c r="H11" s="90"/>
      <c r="I11" s="91"/>
      <c r="J11" s="72"/>
    </row>
    <row r="12" spans="1:10" ht="15" customHeight="1" x14ac:dyDescent="0.2">
      <c r="A12" s="73" t="s">
        <v>47</v>
      </c>
      <c r="B12" s="454" t="str">
        <f>'Planilha Orçamentária'!D9</f>
        <v>Locação de container 2,30 x 6,00 m, alt. 2,50 m, com 1 sanitario, para escritório, completo, sem divisórias internas</v>
      </c>
      <c r="C12" s="455"/>
      <c r="D12" s="455"/>
      <c r="E12" s="455"/>
      <c r="F12" s="455"/>
      <c r="G12" s="455"/>
      <c r="H12" s="455"/>
      <c r="I12" s="461"/>
      <c r="J12" s="72"/>
    </row>
    <row r="13" spans="1:10" ht="15" customHeight="1" x14ac:dyDescent="0.2">
      <c r="A13" s="73"/>
      <c r="B13" s="88" t="s">
        <v>152</v>
      </c>
      <c r="C13" s="84">
        <v>3</v>
      </c>
      <c r="D13" s="90"/>
      <c r="E13" s="90"/>
      <c r="F13" s="90"/>
      <c r="G13" s="90"/>
      <c r="H13" s="90"/>
      <c r="I13" s="87">
        <f>C13</f>
        <v>3</v>
      </c>
      <c r="J13" s="72"/>
    </row>
    <row r="14" spans="1:10" ht="15" customHeight="1" x14ac:dyDescent="0.2">
      <c r="A14" s="73"/>
      <c r="B14" s="79" t="s">
        <v>9</v>
      </c>
      <c r="C14" s="80"/>
      <c r="D14" s="81"/>
      <c r="E14" s="81"/>
      <c r="F14" s="81"/>
      <c r="G14" s="81"/>
      <c r="H14" s="81"/>
      <c r="I14" s="82">
        <f>SUM(I13)</f>
        <v>3</v>
      </c>
      <c r="J14" s="83" t="s">
        <v>82</v>
      </c>
    </row>
    <row r="15" spans="1:10" ht="15" customHeight="1" x14ac:dyDescent="0.2">
      <c r="A15" s="73"/>
      <c r="B15" s="74"/>
      <c r="C15" s="84"/>
      <c r="D15" s="90"/>
      <c r="E15" s="90"/>
      <c r="F15" s="90"/>
      <c r="G15" s="90"/>
      <c r="H15" s="90"/>
      <c r="I15" s="91"/>
      <c r="J15" s="72"/>
    </row>
    <row r="16" spans="1:10" ht="15" customHeight="1" x14ac:dyDescent="0.2">
      <c r="A16" s="66" t="s">
        <v>80</v>
      </c>
      <c r="B16" s="67" t="str">
        <f>'Planilha Orçamentária'!D12</f>
        <v>DEMOLIÇÕES/LIMPEZA</v>
      </c>
      <c r="C16" s="68"/>
      <c r="D16" s="69"/>
      <c r="E16" s="68"/>
      <c r="F16" s="70"/>
      <c r="G16" s="68"/>
      <c r="H16" s="70"/>
      <c r="I16" s="71"/>
      <c r="J16" s="72"/>
    </row>
    <row r="17" spans="1:18" ht="15" customHeight="1" x14ac:dyDescent="0.2">
      <c r="A17" s="73" t="s">
        <v>45</v>
      </c>
      <c r="B17" s="74" t="str">
        <f>'Planilha Orçamentária'!D13</f>
        <v>Demolição manual de concreto simples</v>
      </c>
      <c r="C17" s="75"/>
      <c r="D17" s="75"/>
      <c r="E17" s="75"/>
      <c r="F17" s="75"/>
      <c r="G17" s="75"/>
      <c r="H17" s="75"/>
      <c r="I17" s="76"/>
      <c r="J17" s="77"/>
    </row>
    <row r="18" spans="1:18" ht="15" customHeight="1" x14ac:dyDescent="0.2">
      <c r="A18" s="73"/>
      <c r="B18" s="141" t="s">
        <v>281</v>
      </c>
      <c r="C18" s="255"/>
      <c r="D18" s="78">
        <v>137.69999999999999</v>
      </c>
      <c r="E18" s="78">
        <v>0.1</v>
      </c>
      <c r="F18" s="78">
        <v>0.33</v>
      </c>
      <c r="G18" s="78">
        <f>D18*E18</f>
        <v>13.77</v>
      </c>
      <c r="H18" s="78">
        <f>G18*F18</f>
        <v>4.5441000000000003</v>
      </c>
      <c r="I18" s="142">
        <f>H18</f>
        <v>4.5441000000000003</v>
      </c>
      <c r="J18" s="77"/>
    </row>
    <row r="19" spans="1:18" ht="15" customHeight="1" x14ac:dyDescent="0.2">
      <c r="A19" s="73"/>
      <c r="B19" s="79" t="s">
        <v>9</v>
      </c>
      <c r="C19" s="80"/>
      <c r="D19" s="81"/>
      <c r="E19" s="81"/>
      <c r="F19" s="81"/>
      <c r="G19" s="81"/>
      <c r="H19" s="81"/>
      <c r="I19" s="82">
        <f>SUM(I18)</f>
        <v>4.5441000000000003</v>
      </c>
      <c r="J19" s="83" t="s">
        <v>112</v>
      </c>
    </row>
    <row r="20" spans="1:18" ht="15" customHeight="1" x14ac:dyDescent="0.2">
      <c r="A20" s="176"/>
      <c r="B20" s="144"/>
      <c r="C20" s="92"/>
      <c r="D20" s="92"/>
      <c r="E20" s="92"/>
      <c r="F20" s="92"/>
      <c r="G20" s="92"/>
      <c r="H20" s="92"/>
      <c r="I20" s="93"/>
      <c r="J20" s="93"/>
    </row>
    <row r="21" spans="1:18" ht="15" customHeight="1" x14ac:dyDescent="0.2">
      <c r="A21" s="186" t="s">
        <v>133</v>
      </c>
      <c r="B21" s="173" t="str">
        <f>'Planilha Orçamentária'!D14</f>
        <v>Demolição de piso cimentado inclusive lastro de concreto</v>
      </c>
      <c r="C21" s="68"/>
      <c r="D21" s="69"/>
      <c r="E21" s="68"/>
      <c r="F21" s="70"/>
      <c r="G21" s="68"/>
      <c r="H21" s="70"/>
      <c r="I21" s="71"/>
      <c r="J21" s="72"/>
    </row>
    <row r="22" spans="1:18" ht="15" customHeight="1" x14ac:dyDescent="0.2">
      <c r="A22" s="73"/>
      <c r="B22" s="88" t="s">
        <v>153</v>
      </c>
      <c r="C22" s="75"/>
      <c r="D22" s="78">
        <v>38</v>
      </c>
      <c r="E22" s="183">
        <v>2.0499999999999998</v>
      </c>
      <c r="F22" s="174"/>
      <c r="G22" s="78">
        <f>D22*E22</f>
        <v>77.899999999999991</v>
      </c>
      <c r="H22" s="174"/>
      <c r="I22" s="142">
        <f>G22</f>
        <v>77.899999999999991</v>
      </c>
      <c r="J22" s="77"/>
      <c r="P22" s="11">
        <f>SUM(I22:I23)</f>
        <v>118.38</v>
      </c>
      <c r="R22" s="11">
        <f>I22+I23+I25</f>
        <v>123.58</v>
      </c>
    </row>
    <row r="23" spans="1:18" ht="15" customHeight="1" x14ac:dyDescent="0.2">
      <c r="A23" s="73"/>
      <c r="B23" s="141" t="s">
        <v>154</v>
      </c>
      <c r="C23" s="255"/>
      <c r="D23" s="78">
        <v>25.3</v>
      </c>
      <c r="E23" s="78">
        <v>1.6</v>
      </c>
      <c r="F23" s="183"/>
      <c r="G23" s="183">
        <f>D23*E23</f>
        <v>40.480000000000004</v>
      </c>
      <c r="H23" s="183"/>
      <c r="I23" s="184">
        <f>G23</f>
        <v>40.480000000000004</v>
      </c>
      <c r="J23" s="77"/>
      <c r="R23" s="11" t="s">
        <v>307</v>
      </c>
    </row>
    <row r="24" spans="1:18" ht="15" customHeight="1" x14ac:dyDescent="0.2">
      <c r="A24" s="73"/>
      <c r="B24" s="141" t="s">
        <v>194</v>
      </c>
      <c r="C24" s="255"/>
      <c r="D24" s="78">
        <v>24.37</v>
      </c>
      <c r="E24" s="78">
        <v>1</v>
      </c>
      <c r="F24" s="183"/>
      <c r="G24" s="183">
        <f t="shared" ref="G24:G28" si="0">D24*E24</f>
        <v>24.37</v>
      </c>
      <c r="H24" s="183"/>
      <c r="I24" s="184">
        <f t="shared" ref="I24:I28" si="1">G24</f>
        <v>24.37</v>
      </c>
      <c r="J24" s="77"/>
      <c r="P24" s="11">
        <f>SUM(I24:I28)</f>
        <v>79.353999999999999</v>
      </c>
      <c r="R24" s="11">
        <f>SUM(I24+I26+I27+I28)</f>
        <v>74.153999999999996</v>
      </c>
    </row>
    <row r="25" spans="1:18" ht="15" customHeight="1" x14ac:dyDescent="0.2">
      <c r="A25" s="73"/>
      <c r="B25" s="141" t="s">
        <v>193</v>
      </c>
      <c r="C25" s="255"/>
      <c r="D25" s="78">
        <v>8</v>
      </c>
      <c r="E25" s="78">
        <v>0.65</v>
      </c>
      <c r="F25" s="183"/>
      <c r="G25" s="78">
        <f t="shared" si="0"/>
        <v>5.2</v>
      </c>
      <c r="H25" s="78"/>
      <c r="I25" s="142">
        <f t="shared" si="1"/>
        <v>5.2</v>
      </c>
      <c r="J25" s="77"/>
    </row>
    <row r="26" spans="1:18" ht="15" customHeight="1" x14ac:dyDescent="0.2">
      <c r="A26" s="73"/>
      <c r="B26" s="141" t="s">
        <v>195</v>
      </c>
      <c r="C26" s="255"/>
      <c r="D26" s="78">
        <v>14.7</v>
      </c>
      <c r="E26" s="78">
        <v>1.87</v>
      </c>
      <c r="F26" s="183"/>
      <c r="G26" s="78">
        <f t="shared" si="0"/>
        <v>27.489000000000001</v>
      </c>
      <c r="H26" s="78"/>
      <c r="I26" s="142">
        <f t="shared" si="1"/>
        <v>27.489000000000001</v>
      </c>
      <c r="J26" s="77"/>
    </row>
    <row r="27" spans="1:18" ht="15" customHeight="1" x14ac:dyDescent="0.2">
      <c r="A27" s="73"/>
      <c r="B27" s="141" t="s">
        <v>196</v>
      </c>
      <c r="C27" s="255"/>
      <c r="D27" s="78">
        <v>12.5</v>
      </c>
      <c r="E27" s="78">
        <v>0.83</v>
      </c>
      <c r="F27" s="183"/>
      <c r="G27" s="78">
        <f t="shared" si="0"/>
        <v>10.375</v>
      </c>
      <c r="H27" s="78"/>
      <c r="I27" s="142">
        <f t="shared" si="1"/>
        <v>10.375</v>
      </c>
      <c r="J27" s="77"/>
    </row>
    <row r="28" spans="1:18" ht="15" customHeight="1" x14ac:dyDescent="0.2">
      <c r="A28" s="73"/>
      <c r="B28" s="141" t="s">
        <v>197</v>
      </c>
      <c r="C28" s="255"/>
      <c r="D28" s="78">
        <v>14.9</v>
      </c>
      <c r="E28" s="78">
        <v>0.8</v>
      </c>
      <c r="F28" s="183"/>
      <c r="G28" s="183">
        <f t="shared" si="0"/>
        <v>11.920000000000002</v>
      </c>
      <c r="H28" s="183"/>
      <c r="I28" s="184">
        <f t="shared" si="1"/>
        <v>11.920000000000002</v>
      </c>
      <c r="J28" s="77"/>
    </row>
    <row r="29" spans="1:18" ht="15" customHeight="1" x14ac:dyDescent="0.2">
      <c r="A29" s="73"/>
      <c r="B29" s="79" t="s">
        <v>9</v>
      </c>
      <c r="C29" s="80"/>
      <c r="D29" s="81"/>
      <c r="E29" s="81"/>
      <c r="F29" s="81"/>
      <c r="G29" s="81"/>
      <c r="H29" s="81"/>
      <c r="I29" s="82">
        <f>SUM(I22:I28)</f>
        <v>197.73399999999998</v>
      </c>
      <c r="J29" s="83" t="s">
        <v>6</v>
      </c>
    </row>
    <row r="30" spans="1:18" ht="15" customHeight="1" x14ac:dyDescent="0.2">
      <c r="A30" s="145"/>
      <c r="B30" s="75"/>
      <c r="C30" s="84"/>
      <c r="D30" s="90"/>
      <c r="E30" s="90"/>
      <c r="F30" s="90"/>
      <c r="G30" s="90"/>
      <c r="H30" s="90"/>
      <c r="I30" s="146"/>
      <c r="J30" s="72"/>
    </row>
    <row r="31" spans="1:18" ht="15" customHeight="1" x14ac:dyDescent="0.2">
      <c r="A31" s="187" t="s">
        <v>134</v>
      </c>
      <c r="B31" s="458" t="str">
        <f>'Planilha Orçamentária'!D15</f>
        <v>Demolição de pavimento intertravado, de forma manual, com reaproveitamento</v>
      </c>
      <c r="C31" s="459"/>
      <c r="D31" s="459"/>
      <c r="E31" s="459"/>
      <c r="F31" s="459"/>
      <c r="G31" s="459"/>
      <c r="H31" s="459"/>
      <c r="I31" s="460"/>
      <c r="J31" s="72"/>
    </row>
    <row r="32" spans="1:18" ht="15" customHeight="1" x14ac:dyDescent="0.2">
      <c r="A32" s="73"/>
      <c r="B32" s="88" t="s">
        <v>155</v>
      </c>
      <c r="C32" s="183"/>
      <c r="D32" s="78">
        <v>14.4</v>
      </c>
      <c r="E32" s="183">
        <v>1.26</v>
      </c>
      <c r="F32" s="183"/>
      <c r="G32" s="78">
        <f>D32*E32</f>
        <v>18.144000000000002</v>
      </c>
      <c r="H32" s="183"/>
      <c r="I32" s="142">
        <f>G32</f>
        <v>18.144000000000002</v>
      </c>
      <c r="J32" s="77"/>
      <c r="P32" s="11">
        <f>SUM(I32:I33)</f>
        <v>41.543999999999997</v>
      </c>
    </row>
    <row r="33" spans="1:16" ht="15" customHeight="1" x14ac:dyDescent="0.2">
      <c r="A33" s="73"/>
      <c r="B33" s="88" t="s">
        <v>156</v>
      </c>
      <c r="C33" s="183"/>
      <c r="D33" s="78">
        <v>6</v>
      </c>
      <c r="E33" s="78">
        <v>3.9</v>
      </c>
      <c r="F33" s="183"/>
      <c r="G33" s="78">
        <f>D33*E33</f>
        <v>23.4</v>
      </c>
      <c r="H33" s="183"/>
      <c r="I33" s="142">
        <f>G33</f>
        <v>23.4</v>
      </c>
      <c r="J33" s="77"/>
    </row>
    <row r="34" spans="1:16" ht="15" customHeight="1" x14ac:dyDescent="0.2">
      <c r="A34" s="73"/>
      <c r="B34" s="88" t="s">
        <v>198</v>
      </c>
      <c r="C34" s="183"/>
      <c r="D34" s="78">
        <v>5.7</v>
      </c>
      <c r="E34" s="78">
        <v>1.2</v>
      </c>
      <c r="F34" s="183"/>
      <c r="G34" s="78">
        <f t="shared" ref="G34:G35" si="2">D34*E34</f>
        <v>6.84</v>
      </c>
      <c r="H34" s="183"/>
      <c r="I34" s="142">
        <f t="shared" ref="I34:I35" si="3">G34</f>
        <v>6.84</v>
      </c>
      <c r="J34" s="77"/>
      <c r="P34" s="11">
        <f>SUM(I34:I35)</f>
        <v>15.36</v>
      </c>
    </row>
    <row r="35" spans="1:16" ht="15" customHeight="1" x14ac:dyDescent="0.2">
      <c r="A35" s="73"/>
      <c r="B35" s="88" t="s">
        <v>199</v>
      </c>
      <c r="C35" s="183"/>
      <c r="D35" s="78">
        <v>7.1</v>
      </c>
      <c r="E35" s="78">
        <v>1.2</v>
      </c>
      <c r="F35" s="183"/>
      <c r="G35" s="78">
        <f t="shared" si="2"/>
        <v>8.52</v>
      </c>
      <c r="H35" s="183"/>
      <c r="I35" s="142">
        <f t="shared" si="3"/>
        <v>8.52</v>
      </c>
      <c r="J35" s="77"/>
    </row>
    <row r="36" spans="1:16" ht="15" customHeight="1" x14ac:dyDescent="0.2">
      <c r="A36" s="73"/>
      <c r="B36" s="79" t="s">
        <v>9</v>
      </c>
      <c r="C36" s="80"/>
      <c r="D36" s="81"/>
      <c r="E36" s="81"/>
      <c r="F36" s="81"/>
      <c r="G36" s="81"/>
      <c r="H36" s="81"/>
      <c r="I36" s="82">
        <f>SUM(I32:I35)</f>
        <v>56.903999999999996</v>
      </c>
      <c r="J36" s="83" t="s">
        <v>6</v>
      </c>
    </row>
    <row r="37" spans="1:16" ht="15" customHeight="1" x14ac:dyDescent="0.2">
      <c r="A37" s="73"/>
      <c r="B37" s="74"/>
      <c r="C37" s="84"/>
      <c r="D37" s="90"/>
      <c r="E37" s="90"/>
      <c r="F37" s="90"/>
      <c r="G37" s="90"/>
      <c r="H37" s="90"/>
      <c r="I37" s="91"/>
      <c r="J37" s="72"/>
    </row>
    <row r="38" spans="1:16" ht="15" customHeight="1" x14ac:dyDescent="0.2">
      <c r="A38" s="73" t="s">
        <v>135</v>
      </c>
      <c r="B38" s="454" t="str">
        <f>'Planilha Orçamentária'!D16</f>
        <v>Retirada de meio-fio de concreto</v>
      </c>
      <c r="C38" s="455"/>
      <c r="D38" s="455"/>
      <c r="E38" s="455"/>
      <c r="F38" s="455"/>
      <c r="G38" s="85"/>
      <c r="H38" s="85"/>
      <c r="I38" s="87"/>
      <c r="J38" s="77"/>
    </row>
    <row r="39" spans="1:16" ht="15" customHeight="1" x14ac:dyDescent="0.2">
      <c r="A39" s="73"/>
      <c r="B39" s="88" t="s">
        <v>200</v>
      </c>
      <c r="C39" s="85"/>
      <c r="D39" s="86">
        <v>451.79</v>
      </c>
      <c r="E39" s="85"/>
      <c r="F39" s="85"/>
      <c r="G39" s="85"/>
      <c r="H39" s="85"/>
      <c r="I39" s="87">
        <f>D39</f>
        <v>451.79</v>
      </c>
      <c r="J39" s="77"/>
    </row>
    <row r="40" spans="1:16" ht="15" customHeight="1" x14ac:dyDescent="0.2">
      <c r="A40" s="73"/>
      <c r="B40" s="88" t="s">
        <v>201</v>
      </c>
      <c r="C40" s="85"/>
      <c r="D40" s="86">
        <v>99.77</v>
      </c>
      <c r="E40" s="85"/>
      <c r="F40" s="85"/>
      <c r="G40" s="85"/>
      <c r="H40" s="85"/>
      <c r="I40" s="87">
        <f>D40</f>
        <v>99.77</v>
      </c>
      <c r="J40" s="77"/>
    </row>
    <row r="41" spans="1:16" ht="15" customHeight="1" x14ac:dyDescent="0.2">
      <c r="A41" s="89"/>
      <c r="B41" s="79" t="s">
        <v>9</v>
      </c>
      <c r="C41" s="80"/>
      <c r="D41" s="81"/>
      <c r="E41" s="81"/>
      <c r="F41" s="81"/>
      <c r="G41" s="81"/>
      <c r="H41" s="81"/>
      <c r="I41" s="82">
        <f>SUM(I39:I40)</f>
        <v>551.56000000000006</v>
      </c>
      <c r="J41" s="83" t="s">
        <v>5</v>
      </c>
    </row>
    <row r="42" spans="1:16" ht="15" customHeight="1" x14ac:dyDescent="0.2">
      <c r="A42" s="176"/>
      <c r="B42" s="144"/>
      <c r="C42" s="92"/>
      <c r="D42" s="92"/>
      <c r="E42" s="92"/>
      <c r="F42" s="92"/>
      <c r="G42" s="92"/>
      <c r="H42" s="92"/>
      <c r="I42" s="182"/>
      <c r="J42" s="93"/>
    </row>
    <row r="43" spans="1:16" ht="15" customHeight="1" x14ac:dyDescent="0.2">
      <c r="A43" s="73" t="s">
        <v>136</v>
      </c>
      <c r="B43" s="74" t="str">
        <f>'Planilha Orçamentária'!D17</f>
        <v>Retirada de grades, gradis, alambrados, cercas e portões</v>
      </c>
      <c r="C43" s="84"/>
      <c r="D43" s="90"/>
      <c r="E43" s="90"/>
      <c r="F43" s="90"/>
      <c r="G43" s="90"/>
      <c r="H43" s="90"/>
      <c r="I43" s="91"/>
      <c r="J43" s="72"/>
    </row>
    <row r="44" spans="1:16" ht="15" customHeight="1" x14ac:dyDescent="0.2">
      <c r="A44" s="73"/>
      <c r="B44" s="281" t="s">
        <v>282</v>
      </c>
      <c r="C44" s="84"/>
      <c r="D44" s="84">
        <v>137.69999999999999</v>
      </c>
      <c r="E44" s="84"/>
      <c r="F44" s="84">
        <v>1.4</v>
      </c>
      <c r="G44" s="84"/>
      <c r="H44" s="84"/>
      <c r="I44" s="87">
        <f>D44*F44</f>
        <v>192.77999999999997</v>
      </c>
      <c r="J44" s="72"/>
    </row>
    <row r="45" spans="1:16" ht="15" customHeight="1" x14ac:dyDescent="0.2">
      <c r="A45" s="73"/>
      <c r="B45" s="79" t="s">
        <v>9</v>
      </c>
      <c r="C45" s="80"/>
      <c r="D45" s="81"/>
      <c r="E45" s="81"/>
      <c r="F45" s="81"/>
      <c r="G45" s="81"/>
      <c r="H45" s="81"/>
      <c r="I45" s="82">
        <f>SUM(I44)</f>
        <v>192.77999999999997</v>
      </c>
      <c r="J45" s="83" t="s">
        <v>6</v>
      </c>
    </row>
    <row r="46" spans="1:16" ht="15" customHeight="1" x14ac:dyDescent="0.2">
      <c r="B46" s="280"/>
      <c r="C46" s="11"/>
      <c r="D46" s="11"/>
      <c r="E46" s="11"/>
      <c r="F46" s="11"/>
      <c r="G46" s="11"/>
      <c r="H46" s="11"/>
      <c r="I46" s="11"/>
      <c r="J46" s="280"/>
    </row>
    <row r="47" spans="1:16" ht="15" customHeight="1" x14ac:dyDescent="0.2">
      <c r="A47" s="73" t="s">
        <v>137</v>
      </c>
      <c r="B47" s="74" t="str">
        <f>'Planilha Orçamentária'!D18</f>
        <v>Demolição manual de concreto armado</v>
      </c>
      <c r="C47" s="84"/>
      <c r="D47" s="90"/>
      <c r="E47" s="90"/>
      <c r="F47" s="90"/>
      <c r="G47" s="90"/>
      <c r="H47" s="90"/>
      <c r="I47" s="147"/>
      <c r="J47" s="175"/>
    </row>
    <row r="48" spans="1:16" ht="15" customHeight="1" x14ac:dyDescent="0.2">
      <c r="A48" s="73"/>
      <c r="B48" s="88" t="s">
        <v>226</v>
      </c>
      <c r="C48" s="84">
        <v>68</v>
      </c>
      <c r="D48" s="84">
        <v>0.12</v>
      </c>
      <c r="E48" s="84">
        <v>0.1</v>
      </c>
      <c r="F48" s="84">
        <v>1.9</v>
      </c>
      <c r="G48" s="84"/>
      <c r="H48" s="84">
        <f>D48*E48*F48</f>
        <v>2.2800000000000001E-2</v>
      </c>
      <c r="I48" s="85">
        <f>H48*C48</f>
        <v>1.5504</v>
      </c>
      <c r="J48" s="175"/>
    </row>
    <row r="49" spans="1:16" x14ac:dyDescent="0.2">
      <c r="A49" s="73"/>
      <c r="B49" s="228" t="s">
        <v>9</v>
      </c>
      <c r="C49" s="80"/>
      <c r="D49" s="81"/>
      <c r="E49" s="81"/>
      <c r="F49" s="81"/>
      <c r="G49" s="81"/>
      <c r="H49" s="81"/>
      <c r="I49" s="231">
        <f>SUM(I48)</f>
        <v>1.5504</v>
      </c>
      <c r="J49" s="232" t="s">
        <v>112</v>
      </c>
    </row>
    <row r="50" spans="1:16" x14ac:dyDescent="0.2">
      <c r="A50" s="283"/>
      <c r="B50" s="228"/>
      <c r="C50" s="84"/>
      <c r="D50" s="90"/>
      <c r="E50" s="90"/>
      <c r="F50" s="90"/>
      <c r="G50" s="90"/>
      <c r="H50" s="90"/>
      <c r="I50" s="147"/>
      <c r="J50" s="284"/>
    </row>
    <row r="51" spans="1:16" x14ac:dyDescent="0.2">
      <c r="A51" s="259" t="s">
        <v>235</v>
      </c>
      <c r="B51" s="468" t="str">
        <f>'Planilha Orçamentária'!D19</f>
        <v>Corte e destocamento de árvores com diâmetro superior a 30 cm</v>
      </c>
      <c r="C51" s="469"/>
      <c r="D51" s="469"/>
      <c r="E51" s="469"/>
      <c r="F51" s="92"/>
      <c r="G51" s="92"/>
      <c r="H51" s="92"/>
      <c r="I51" s="93"/>
      <c r="J51" s="93"/>
    </row>
    <row r="52" spans="1:16" ht="14.25" x14ac:dyDescent="0.2">
      <c r="A52" s="176"/>
      <c r="B52" s="88" t="s">
        <v>225</v>
      </c>
      <c r="C52" s="85">
        <v>1</v>
      </c>
      <c r="D52" s="86"/>
      <c r="E52" s="85"/>
      <c r="F52" s="85"/>
      <c r="G52" s="85"/>
      <c r="H52" s="85"/>
      <c r="I52" s="87">
        <f>C52</f>
        <v>1</v>
      </c>
      <c r="J52" s="77"/>
    </row>
    <row r="53" spans="1:16" x14ac:dyDescent="0.2">
      <c r="A53" s="176"/>
      <c r="B53" s="79" t="s">
        <v>9</v>
      </c>
      <c r="C53" s="80"/>
      <c r="D53" s="81"/>
      <c r="E53" s="81"/>
      <c r="F53" s="81"/>
      <c r="G53" s="81"/>
      <c r="H53" s="81"/>
      <c r="I53" s="82">
        <f>SUM(I52)</f>
        <v>1</v>
      </c>
      <c r="J53" s="83" t="s">
        <v>4</v>
      </c>
    </row>
    <row r="54" spans="1:16" ht="14.25" x14ac:dyDescent="0.2">
      <c r="A54" s="176"/>
      <c r="B54" s="144"/>
      <c r="C54" s="92"/>
      <c r="D54" s="92"/>
      <c r="E54" s="92"/>
      <c r="F54" s="92"/>
      <c r="G54" s="92"/>
      <c r="H54" s="92"/>
      <c r="I54" s="93"/>
      <c r="J54" s="93"/>
    </row>
    <row r="55" spans="1:16" x14ac:dyDescent="0.2">
      <c r="A55" s="73" t="s">
        <v>191</v>
      </c>
      <c r="B55" s="454" t="str">
        <f>'Planilha Orçamentária'!D20</f>
        <v>Corte e destocamento de árvores com diâmetro de até 15 cm</v>
      </c>
      <c r="C55" s="455"/>
      <c r="D55" s="455"/>
      <c r="E55" s="455"/>
      <c r="F55" s="75"/>
      <c r="G55" s="75"/>
      <c r="H55" s="75"/>
      <c r="I55" s="76"/>
      <c r="J55" s="77"/>
    </row>
    <row r="56" spans="1:16" x14ac:dyDescent="0.2">
      <c r="A56" s="73"/>
      <c r="B56" s="88" t="s">
        <v>225</v>
      </c>
      <c r="C56" s="78">
        <v>3</v>
      </c>
      <c r="D56" s="78"/>
      <c r="E56" s="78"/>
      <c r="F56" s="78"/>
      <c r="G56" s="78"/>
      <c r="H56" s="78"/>
      <c r="I56" s="142">
        <f>C56</f>
        <v>3</v>
      </c>
      <c r="J56" s="77"/>
    </row>
    <row r="57" spans="1:16" x14ac:dyDescent="0.2">
      <c r="A57" s="73"/>
      <c r="B57" s="79" t="s">
        <v>9</v>
      </c>
      <c r="C57" s="80"/>
      <c r="D57" s="81"/>
      <c r="E57" s="81"/>
      <c r="F57" s="81"/>
      <c r="G57" s="81"/>
      <c r="H57" s="81"/>
      <c r="I57" s="82">
        <f>SUM(I56)</f>
        <v>3</v>
      </c>
      <c r="J57" s="83" t="s">
        <v>4</v>
      </c>
    </row>
    <row r="58" spans="1:16" x14ac:dyDescent="0.2">
      <c r="A58" s="176"/>
      <c r="B58" s="75"/>
      <c r="C58" s="84"/>
      <c r="D58" s="90"/>
      <c r="E58" s="90"/>
      <c r="F58" s="90"/>
      <c r="G58" s="90"/>
      <c r="H58" s="90"/>
      <c r="I58" s="91"/>
      <c r="J58" s="72"/>
    </row>
    <row r="59" spans="1:16" x14ac:dyDescent="0.2">
      <c r="A59" s="73" t="s">
        <v>192</v>
      </c>
      <c r="B59" s="454" t="str">
        <f>'Planilha Orçamentária'!D21</f>
        <v>Retirada e realocação de placas de sinalização de trânsito</v>
      </c>
      <c r="C59" s="455"/>
      <c r="D59" s="455"/>
      <c r="E59" s="455"/>
      <c r="F59" s="75"/>
      <c r="G59" s="75"/>
      <c r="H59" s="75"/>
      <c r="I59" s="76"/>
      <c r="J59" s="77"/>
    </row>
    <row r="60" spans="1:16" x14ac:dyDescent="0.2">
      <c r="A60" s="73"/>
      <c r="B60" s="141" t="s">
        <v>224</v>
      </c>
      <c r="C60" s="78">
        <v>11</v>
      </c>
      <c r="D60" s="78"/>
      <c r="E60" s="183"/>
      <c r="F60" s="78"/>
      <c r="G60" s="78"/>
      <c r="H60" s="183"/>
      <c r="I60" s="142">
        <f>C60</f>
        <v>11</v>
      </c>
      <c r="J60" s="77"/>
    </row>
    <row r="61" spans="1:16" x14ac:dyDescent="0.2">
      <c r="A61" s="73"/>
      <c r="B61" s="79" t="s">
        <v>9</v>
      </c>
      <c r="C61" s="80"/>
      <c r="D61" s="81"/>
      <c r="E61" s="81"/>
      <c r="F61" s="81"/>
      <c r="G61" s="81"/>
      <c r="H61" s="81"/>
      <c r="I61" s="82">
        <f>SUM(I60)</f>
        <v>11</v>
      </c>
      <c r="J61" s="83" t="s">
        <v>4</v>
      </c>
    </row>
    <row r="62" spans="1:16" x14ac:dyDescent="0.2">
      <c r="A62" s="283"/>
      <c r="B62" s="74"/>
      <c r="C62" s="84"/>
      <c r="D62" s="90"/>
      <c r="E62" s="90"/>
      <c r="F62" s="90"/>
      <c r="G62" s="90"/>
      <c r="H62" s="90"/>
      <c r="I62" s="147"/>
      <c r="J62" s="373"/>
    </row>
    <row r="63" spans="1:16" x14ac:dyDescent="0.2">
      <c r="A63" s="283" t="s">
        <v>265</v>
      </c>
      <c r="B63" s="454" t="str">
        <f>'Planilha Orçamentária'!D22</f>
        <v>Carga, manobra e descarga de entulho em caminhão basculante 18 m³ - carga com escavadeira hidráulica (caçamba de 0,80 m³ / 111 hp) e descarga livre</v>
      </c>
      <c r="C63" s="455"/>
      <c r="D63" s="455"/>
      <c r="E63" s="455"/>
      <c r="F63" s="455"/>
      <c r="G63" s="455"/>
      <c r="H63" s="455"/>
      <c r="I63" s="455"/>
      <c r="J63" s="284"/>
    </row>
    <row r="64" spans="1:16" x14ac:dyDescent="0.2">
      <c r="A64" s="283"/>
      <c r="B64" s="141" t="s">
        <v>281</v>
      </c>
      <c r="C64" s="84"/>
      <c r="D64" s="78">
        <v>137.69999999999999</v>
      </c>
      <c r="E64" s="78">
        <v>0.1</v>
      </c>
      <c r="F64" s="78">
        <v>0.33</v>
      </c>
      <c r="G64" s="78">
        <f>D64*E64</f>
        <v>13.77</v>
      </c>
      <c r="H64" s="78">
        <f>G64*F64</f>
        <v>4.5441000000000003</v>
      </c>
      <c r="I64" s="85">
        <f>H64</f>
        <v>4.5441000000000003</v>
      </c>
      <c r="J64" s="284"/>
      <c r="P64" s="11">
        <f>SUM(I64,I65,I66,I72,I74,I75,I76,I77)</f>
        <v>41.71891999999999</v>
      </c>
    </row>
    <row r="65" spans="1:16" ht="14.25" customHeight="1" x14ac:dyDescent="0.2">
      <c r="A65" s="283"/>
      <c r="B65" s="88" t="s">
        <v>153</v>
      </c>
      <c r="C65" s="75"/>
      <c r="D65" s="78">
        <v>38</v>
      </c>
      <c r="E65" s="183">
        <v>2.0499999999999998</v>
      </c>
      <c r="F65" s="183">
        <v>0.2</v>
      </c>
      <c r="G65" s="78">
        <f>D65*E65</f>
        <v>77.899999999999991</v>
      </c>
      <c r="H65" s="78">
        <f t="shared" ref="H65:H72" si="4">G65*F65</f>
        <v>15.579999999999998</v>
      </c>
      <c r="I65" s="85">
        <f t="shared" ref="I65:I77" si="5">H65</f>
        <v>15.579999999999998</v>
      </c>
      <c r="J65" s="284"/>
      <c r="P65" s="11">
        <f>SUM(I67,I68,I69,I70,I71,I73)</f>
        <v>13.69896</v>
      </c>
    </row>
    <row r="66" spans="1:16" x14ac:dyDescent="0.2">
      <c r="A66" s="283"/>
      <c r="B66" s="141" t="s">
        <v>154</v>
      </c>
      <c r="C66" s="367"/>
      <c r="D66" s="78">
        <v>25.3</v>
      </c>
      <c r="E66" s="78">
        <v>1.6</v>
      </c>
      <c r="F66" s="183">
        <v>0.15</v>
      </c>
      <c r="G66" s="183">
        <f>D66*E66</f>
        <v>40.480000000000004</v>
      </c>
      <c r="H66" s="78">
        <f t="shared" si="4"/>
        <v>6.0720000000000001</v>
      </c>
      <c r="I66" s="85">
        <f t="shared" si="5"/>
        <v>6.0720000000000001</v>
      </c>
      <c r="J66" s="284"/>
    </row>
    <row r="67" spans="1:16" ht="18.75" customHeight="1" x14ac:dyDescent="0.2">
      <c r="A67" s="283"/>
      <c r="B67" s="141" t="s">
        <v>194</v>
      </c>
      <c r="C67" s="367"/>
      <c r="D67" s="78">
        <v>24.37</v>
      </c>
      <c r="E67" s="78">
        <v>1</v>
      </c>
      <c r="F67" s="183">
        <v>0.15</v>
      </c>
      <c r="G67" s="183">
        <f t="shared" ref="G67:G72" si="6">D67*E67</f>
        <v>24.37</v>
      </c>
      <c r="H67" s="78">
        <f t="shared" si="4"/>
        <v>3.6555</v>
      </c>
      <c r="I67" s="85">
        <f t="shared" si="5"/>
        <v>3.6555</v>
      </c>
      <c r="J67" s="284"/>
    </row>
    <row r="68" spans="1:16" x14ac:dyDescent="0.2">
      <c r="A68" s="283"/>
      <c r="B68" s="141" t="s">
        <v>193</v>
      </c>
      <c r="C68" s="367"/>
      <c r="D68" s="78">
        <v>8</v>
      </c>
      <c r="E68" s="78">
        <v>0.65</v>
      </c>
      <c r="F68" s="183">
        <v>0.15</v>
      </c>
      <c r="G68" s="78">
        <f t="shared" si="6"/>
        <v>5.2</v>
      </c>
      <c r="H68" s="78">
        <f t="shared" si="4"/>
        <v>0.78</v>
      </c>
      <c r="I68" s="85">
        <f t="shared" si="5"/>
        <v>0.78</v>
      </c>
      <c r="J68" s="284"/>
    </row>
    <row r="69" spans="1:16" x14ac:dyDescent="0.2">
      <c r="A69" s="283"/>
      <c r="B69" s="141" t="s">
        <v>195</v>
      </c>
      <c r="C69" s="367"/>
      <c r="D69" s="78">
        <v>14.7</v>
      </c>
      <c r="E69" s="78">
        <v>1.87</v>
      </c>
      <c r="F69" s="183">
        <v>0.15</v>
      </c>
      <c r="G69" s="78">
        <f t="shared" si="6"/>
        <v>27.489000000000001</v>
      </c>
      <c r="H69" s="78">
        <f t="shared" si="4"/>
        <v>4.1233500000000003</v>
      </c>
      <c r="I69" s="85">
        <f t="shared" si="5"/>
        <v>4.1233500000000003</v>
      </c>
      <c r="J69" s="284"/>
    </row>
    <row r="70" spans="1:16" x14ac:dyDescent="0.2">
      <c r="A70" s="283"/>
      <c r="B70" s="141" t="s">
        <v>196</v>
      </c>
      <c r="C70" s="367"/>
      <c r="D70" s="78">
        <v>12.5</v>
      </c>
      <c r="E70" s="78">
        <v>0.83</v>
      </c>
      <c r="F70" s="183">
        <v>0.15</v>
      </c>
      <c r="G70" s="78">
        <f t="shared" si="6"/>
        <v>10.375</v>
      </c>
      <c r="H70" s="78">
        <f t="shared" si="4"/>
        <v>1.5562499999999999</v>
      </c>
      <c r="I70" s="85">
        <f t="shared" si="5"/>
        <v>1.5562499999999999</v>
      </c>
      <c r="J70" s="284"/>
    </row>
    <row r="71" spans="1:16" x14ac:dyDescent="0.2">
      <c r="A71" s="283"/>
      <c r="B71" s="141" t="s">
        <v>197</v>
      </c>
      <c r="C71" s="367"/>
      <c r="D71" s="78">
        <v>14.9</v>
      </c>
      <c r="E71" s="78">
        <v>0.8</v>
      </c>
      <c r="F71" s="183">
        <v>0.15</v>
      </c>
      <c r="G71" s="183">
        <f t="shared" si="6"/>
        <v>11.920000000000002</v>
      </c>
      <c r="H71" s="78">
        <f t="shared" si="4"/>
        <v>1.7880000000000003</v>
      </c>
      <c r="I71" s="85">
        <f t="shared" si="5"/>
        <v>1.7880000000000003</v>
      </c>
      <c r="J71" s="284"/>
    </row>
    <row r="72" spans="1:16" x14ac:dyDescent="0.2">
      <c r="A72" s="283"/>
      <c r="B72" s="88" t="s">
        <v>267</v>
      </c>
      <c r="C72" s="85"/>
      <c r="D72" s="86">
        <v>451.79</v>
      </c>
      <c r="E72" s="78">
        <v>0.12</v>
      </c>
      <c r="F72" s="78">
        <v>0.15</v>
      </c>
      <c r="G72" s="78">
        <f t="shared" si="6"/>
        <v>54.214800000000004</v>
      </c>
      <c r="H72" s="78">
        <f t="shared" si="4"/>
        <v>8.1322200000000002</v>
      </c>
      <c r="I72" s="85">
        <f t="shared" si="5"/>
        <v>8.1322200000000002</v>
      </c>
      <c r="J72" s="284"/>
    </row>
    <row r="73" spans="1:16" x14ac:dyDescent="0.2">
      <c r="A73" s="283"/>
      <c r="B73" s="88" t="s">
        <v>266</v>
      </c>
      <c r="C73" s="85"/>
      <c r="D73" s="86">
        <v>99.77</v>
      </c>
      <c r="E73" s="78">
        <v>0.12</v>
      </c>
      <c r="F73" s="78">
        <v>0.15</v>
      </c>
      <c r="G73" s="78">
        <f t="shared" ref="G73:G75" si="7">D73*E73</f>
        <v>11.972399999999999</v>
      </c>
      <c r="H73" s="78">
        <f t="shared" ref="H73:H74" si="8">G73*F73</f>
        <v>1.7958599999999998</v>
      </c>
      <c r="I73" s="85">
        <f t="shared" si="5"/>
        <v>1.7958599999999998</v>
      </c>
      <c r="J73" s="284"/>
    </row>
    <row r="74" spans="1:16" x14ac:dyDescent="0.2">
      <c r="A74" s="283"/>
      <c r="B74" s="281" t="s">
        <v>282</v>
      </c>
      <c r="C74" s="84"/>
      <c r="D74" s="84">
        <v>137.69999999999999</v>
      </c>
      <c r="E74" s="84">
        <v>0.01</v>
      </c>
      <c r="F74" s="84">
        <v>1.4</v>
      </c>
      <c r="G74" s="84">
        <f t="shared" si="7"/>
        <v>1.377</v>
      </c>
      <c r="H74" s="84">
        <f t="shared" si="8"/>
        <v>1.9278</v>
      </c>
      <c r="I74" s="85">
        <f t="shared" si="5"/>
        <v>1.9278</v>
      </c>
      <c r="J74" s="284"/>
    </row>
    <row r="75" spans="1:16" x14ac:dyDescent="0.2">
      <c r="A75" s="283"/>
      <c r="B75" s="88" t="s">
        <v>226</v>
      </c>
      <c r="C75" s="84">
        <v>68</v>
      </c>
      <c r="D75" s="84">
        <v>0.12</v>
      </c>
      <c r="E75" s="84">
        <v>0.1</v>
      </c>
      <c r="F75" s="84">
        <v>1.9</v>
      </c>
      <c r="G75" s="84">
        <f t="shared" si="7"/>
        <v>1.2E-2</v>
      </c>
      <c r="H75" s="84">
        <f>D75*E75*F75</f>
        <v>2.2800000000000001E-2</v>
      </c>
      <c r="I75" s="85">
        <f t="shared" si="5"/>
        <v>2.2800000000000001E-2</v>
      </c>
      <c r="J75" s="284"/>
    </row>
    <row r="76" spans="1:16" x14ac:dyDescent="0.2">
      <c r="A76" s="283"/>
      <c r="B76" s="375" t="s">
        <v>126</v>
      </c>
      <c r="C76" s="84"/>
      <c r="D76" s="84">
        <v>1</v>
      </c>
      <c r="E76" s="84">
        <v>0.8</v>
      </c>
      <c r="F76" s="84">
        <v>5</v>
      </c>
      <c r="G76" s="84">
        <f t="shared" ref="G76:G77" si="9">D76*E76</f>
        <v>0.8</v>
      </c>
      <c r="H76" s="84">
        <f t="shared" ref="H76:H77" si="10">D76*E76*F76</f>
        <v>4</v>
      </c>
      <c r="I76" s="85">
        <f t="shared" si="5"/>
        <v>4</v>
      </c>
      <c r="J76" s="284"/>
    </row>
    <row r="77" spans="1:16" x14ac:dyDescent="0.2">
      <c r="A77" s="283"/>
      <c r="B77" s="374" t="s">
        <v>148</v>
      </c>
      <c r="C77" s="84"/>
      <c r="D77" s="84">
        <v>3</v>
      </c>
      <c r="E77" s="84">
        <v>0.12</v>
      </c>
      <c r="F77" s="84">
        <v>4</v>
      </c>
      <c r="G77" s="84">
        <f t="shared" si="9"/>
        <v>0.36</v>
      </c>
      <c r="H77" s="84">
        <f t="shared" si="10"/>
        <v>1.44</v>
      </c>
      <c r="I77" s="85">
        <f t="shared" si="5"/>
        <v>1.44</v>
      </c>
      <c r="J77" s="284"/>
    </row>
    <row r="78" spans="1:16" x14ac:dyDescent="0.2">
      <c r="A78" s="283"/>
      <c r="B78" s="79" t="s">
        <v>9</v>
      </c>
      <c r="C78" s="80"/>
      <c r="D78" s="81"/>
      <c r="E78" s="81"/>
      <c r="F78" s="81"/>
      <c r="G78" s="81"/>
      <c r="H78" s="81"/>
      <c r="I78" s="82">
        <f>SUM(I64:I77)</f>
        <v>55.41787999999999</v>
      </c>
      <c r="J78" s="83" t="s">
        <v>112</v>
      </c>
    </row>
    <row r="79" spans="1:16" x14ac:dyDescent="0.2">
      <c r="A79" s="283"/>
      <c r="B79" s="74"/>
      <c r="C79" s="84"/>
      <c r="D79" s="90"/>
      <c r="E79" s="90"/>
      <c r="F79" s="90"/>
      <c r="G79" s="90"/>
      <c r="H79" s="90"/>
      <c r="I79" s="147"/>
      <c r="J79" s="373"/>
    </row>
    <row r="80" spans="1:16" x14ac:dyDescent="0.2">
      <c r="A80" s="73" t="s">
        <v>300</v>
      </c>
      <c r="B80" s="74" t="str">
        <f>'Planilha Orçamentária'!D23</f>
        <v>Limpeza manual de vegetação em terreno com enxada</v>
      </c>
      <c r="C80" s="84"/>
      <c r="D80" s="90"/>
      <c r="E80" s="90"/>
      <c r="F80" s="90"/>
      <c r="G80" s="90"/>
      <c r="H80" s="90"/>
      <c r="I80" s="147"/>
      <c r="J80" s="284"/>
    </row>
    <row r="81" spans="1:10" x14ac:dyDescent="0.2">
      <c r="A81" s="283"/>
      <c r="B81" s="88" t="s">
        <v>202</v>
      </c>
      <c r="C81" s="84"/>
      <c r="D81" s="90"/>
      <c r="E81" s="90"/>
      <c r="F81" s="90"/>
      <c r="G81" s="84">
        <v>887.38</v>
      </c>
      <c r="H81" s="90"/>
      <c r="I81" s="85">
        <f>G81</f>
        <v>887.38</v>
      </c>
      <c r="J81" s="284"/>
    </row>
    <row r="82" spans="1:10" x14ac:dyDescent="0.2">
      <c r="A82" s="283"/>
      <c r="B82" s="88" t="s">
        <v>203</v>
      </c>
      <c r="C82" s="84"/>
      <c r="D82" s="90"/>
      <c r="E82" s="90"/>
      <c r="F82" s="90"/>
      <c r="G82" s="84">
        <v>41.11</v>
      </c>
      <c r="H82" s="90"/>
      <c r="I82" s="85">
        <f>G82</f>
        <v>41.11</v>
      </c>
      <c r="J82" s="284"/>
    </row>
    <row r="83" spans="1:10" x14ac:dyDescent="0.2">
      <c r="A83" s="283"/>
      <c r="B83" s="79" t="s">
        <v>9</v>
      </c>
      <c r="C83" s="80"/>
      <c r="D83" s="81"/>
      <c r="E83" s="81"/>
      <c r="F83" s="81"/>
      <c r="G83" s="81"/>
      <c r="H83" s="81"/>
      <c r="I83" s="231">
        <f>SUM(I81:I82)</f>
        <v>928.49</v>
      </c>
      <c r="J83" s="232" t="s">
        <v>6</v>
      </c>
    </row>
    <row r="84" spans="1:10" x14ac:dyDescent="0.2">
      <c r="A84" s="283"/>
      <c r="B84" s="74"/>
      <c r="C84" s="84"/>
      <c r="D84" s="90"/>
      <c r="E84" s="90"/>
      <c r="F84" s="90"/>
      <c r="G84" s="90"/>
      <c r="H84" s="90"/>
      <c r="I84" s="147"/>
      <c r="J84" s="284"/>
    </row>
    <row r="85" spans="1:10" x14ac:dyDescent="0.2">
      <c r="A85" s="66" t="s">
        <v>79</v>
      </c>
      <c r="B85" s="456" t="str">
        <f>'Planilha Orçamentária'!D26</f>
        <v>PAVIMENTAÇÃO</v>
      </c>
      <c r="C85" s="457"/>
      <c r="D85" s="457"/>
      <c r="E85" s="457"/>
      <c r="F85" s="457"/>
      <c r="G85" s="85"/>
      <c r="H85" s="85"/>
      <c r="I85" s="87"/>
      <c r="J85" s="77"/>
    </row>
    <row r="86" spans="1:10" x14ac:dyDescent="0.2">
      <c r="A86" s="260" t="s">
        <v>41</v>
      </c>
      <c r="B86" s="454" t="str">
        <f>'Planilha Orçamentária'!D27</f>
        <v>Passeio de cimentado camurçado com argamassa de cimento e areia no traço 1:3 esp. 1.5cm, e lastro de concreto com 8cm de espessura, inclusive preparo de caixa</v>
      </c>
      <c r="C86" s="455"/>
      <c r="D86" s="455"/>
      <c r="E86" s="455"/>
      <c r="F86" s="455"/>
      <c r="G86" s="455"/>
      <c r="H86" s="455"/>
      <c r="I86" s="461"/>
      <c r="J86" s="177"/>
    </row>
    <row r="87" spans="1:10" ht="15" customHeight="1" x14ac:dyDescent="0.2">
      <c r="A87" s="261"/>
      <c r="B87" s="88" t="s">
        <v>206</v>
      </c>
      <c r="C87" s="11"/>
      <c r="D87" s="287">
        <v>6.84</v>
      </c>
      <c r="E87" s="287">
        <v>1.2</v>
      </c>
      <c r="F87" s="287"/>
      <c r="G87" s="84">
        <f>D87*E87</f>
        <v>8.2080000000000002</v>
      </c>
      <c r="H87" s="287"/>
      <c r="I87" s="287">
        <f>G87</f>
        <v>8.2080000000000002</v>
      </c>
      <c r="J87" s="175"/>
    </row>
    <row r="88" spans="1:10" ht="15" customHeight="1" x14ac:dyDescent="0.2">
      <c r="A88" s="261"/>
      <c r="B88" s="88" t="s">
        <v>206</v>
      </c>
      <c r="C88" s="84"/>
      <c r="D88" s="84">
        <v>48.93</v>
      </c>
      <c r="E88" s="84">
        <v>1.2</v>
      </c>
      <c r="F88" s="84"/>
      <c r="G88" s="84">
        <f t="shared" ref="G88:G108" si="11">D88*E88</f>
        <v>58.715999999999994</v>
      </c>
      <c r="H88" s="84"/>
      <c r="I88" s="287">
        <f t="shared" ref="I88:I108" si="12">G88</f>
        <v>58.715999999999994</v>
      </c>
      <c r="J88" s="284"/>
    </row>
    <row r="89" spans="1:10" ht="15" customHeight="1" x14ac:dyDescent="0.2">
      <c r="A89" s="261"/>
      <c r="B89" s="88" t="s">
        <v>206</v>
      </c>
      <c r="C89" s="84"/>
      <c r="D89" s="84">
        <v>30.34</v>
      </c>
      <c r="E89" s="84">
        <v>1.2</v>
      </c>
      <c r="F89" s="84"/>
      <c r="G89" s="84">
        <f t="shared" si="11"/>
        <v>36.408000000000001</v>
      </c>
      <c r="H89" s="84"/>
      <c r="I89" s="287">
        <f t="shared" si="12"/>
        <v>36.408000000000001</v>
      </c>
      <c r="J89" s="284"/>
    </row>
    <row r="90" spans="1:10" ht="15" customHeight="1" x14ac:dyDescent="0.2">
      <c r="A90" s="261"/>
      <c r="B90" s="88" t="s">
        <v>206</v>
      </c>
      <c r="C90" s="84"/>
      <c r="D90" s="84">
        <v>68.97</v>
      </c>
      <c r="E90" s="84">
        <v>1.2</v>
      </c>
      <c r="F90" s="84"/>
      <c r="G90" s="84">
        <f t="shared" si="11"/>
        <v>82.763999999999996</v>
      </c>
      <c r="H90" s="84"/>
      <c r="I90" s="287">
        <f t="shared" si="12"/>
        <v>82.763999999999996</v>
      </c>
      <c r="J90" s="284"/>
    </row>
    <row r="91" spans="1:10" ht="15" customHeight="1" x14ac:dyDescent="0.2">
      <c r="A91" s="261"/>
      <c r="B91" s="88" t="s">
        <v>206</v>
      </c>
      <c r="C91" s="84"/>
      <c r="D91" s="84">
        <v>1.6</v>
      </c>
      <c r="E91" s="84">
        <v>1.4</v>
      </c>
      <c r="F91" s="84"/>
      <c r="G91" s="84">
        <f t="shared" si="11"/>
        <v>2.2399999999999998</v>
      </c>
      <c r="H91" s="84"/>
      <c r="I91" s="287">
        <f t="shared" si="12"/>
        <v>2.2399999999999998</v>
      </c>
      <c r="J91" s="284"/>
    </row>
    <row r="92" spans="1:10" ht="15" customHeight="1" x14ac:dyDescent="0.2">
      <c r="A92" s="261"/>
      <c r="B92" s="88" t="s">
        <v>206</v>
      </c>
      <c r="C92" s="84"/>
      <c r="D92" s="84">
        <v>19.690000000000001</v>
      </c>
      <c r="E92" s="84">
        <v>1.4</v>
      </c>
      <c r="F92" s="84"/>
      <c r="G92" s="84">
        <f t="shared" si="11"/>
        <v>27.565999999999999</v>
      </c>
      <c r="H92" s="84"/>
      <c r="I92" s="287">
        <f t="shared" si="12"/>
        <v>27.565999999999999</v>
      </c>
      <c r="J92" s="284"/>
    </row>
    <row r="93" spans="1:10" ht="15" customHeight="1" x14ac:dyDescent="0.2">
      <c r="A93" s="261"/>
      <c r="B93" s="88" t="s">
        <v>206</v>
      </c>
      <c r="C93" s="84"/>
      <c r="D93" s="84">
        <v>22.2</v>
      </c>
      <c r="E93" s="84">
        <v>1.94</v>
      </c>
      <c r="F93" s="84"/>
      <c r="G93" s="84">
        <f t="shared" si="11"/>
        <v>43.067999999999998</v>
      </c>
      <c r="H93" s="84"/>
      <c r="I93" s="287">
        <f t="shared" si="12"/>
        <v>43.067999999999998</v>
      </c>
      <c r="J93" s="284"/>
    </row>
    <row r="94" spans="1:10" ht="15" customHeight="1" x14ac:dyDescent="0.2">
      <c r="A94" s="261"/>
      <c r="B94" s="88" t="s">
        <v>206</v>
      </c>
      <c r="C94" s="84"/>
      <c r="D94" s="84">
        <v>35.270000000000003</v>
      </c>
      <c r="E94" s="84">
        <v>1.94</v>
      </c>
      <c r="F94" s="84"/>
      <c r="G94" s="84">
        <f t="shared" si="11"/>
        <v>68.4238</v>
      </c>
      <c r="H94" s="84"/>
      <c r="I94" s="287">
        <f t="shared" si="12"/>
        <v>68.4238</v>
      </c>
      <c r="J94" s="284"/>
    </row>
    <row r="95" spans="1:10" ht="15" customHeight="1" x14ac:dyDescent="0.2">
      <c r="A95" s="261"/>
      <c r="B95" s="88" t="s">
        <v>206</v>
      </c>
      <c r="C95" s="84"/>
      <c r="D95" s="84">
        <v>20.239999999999998</v>
      </c>
      <c r="E95" s="84">
        <v>1.9</v>
      </c>
      <c r="F95" s="84"/>
      <c r="G95" s="84">
        <f t="shared" si="11"/>
        <v>38.455999999999996</v>
      </c>
      <c r="H95" s="84"/>
      <c r="I95" s="287">
        <f t="shared" si="12"/>
        <v>38.455999999999996</v>
      </c>
      <c r="J95" s="284"/>
    </row>
    <row r="96" spans="1:10" ht="15" customHeight="1" x14ac:dyDescent="0.2">
      <c r="A96" s="261"/>
      <c r="B96" s="88" t="s">
        <v>206</v>
      </c>
      <c r="C96" s="84"/>
      <c r="D96" s="84">
        <v>6.61</v>
      </c>
      <c r="E96" s="84">
        <v>2.17</v>
      </c>
      <c r="F96" s="84"/>
      <c r="G96" s="84">
        <f t="shared" si="11"/>
        <v>14.3437</v>
      </c>
      <c r="H96" s="84"/>
      <c r="I96" s="287">
        <f t="shared" si="12"/>
        <v>14.3437</v>
      </c>
      <c r="J96" s="284"/>
    </row>
    <row r="97" spans="1:10" ht="15" customHeight="1" x14ac:dyDescent="0.2">
      <c r="A97" s="261"/>
      <c r="B97" s="88" t="s">
        <v>206</v>
      </c>
      <c r="C97" s="84"/>
      <c r="D97" s="84">
        <v>49.58</v>
      </c>
      <c r="E97" s="84">
        <v>1.86</v>
      </c>
      <c r="F97" s="84"/>
      <c r="G97" s="84">
        <f t="shared" si="11"/>
        <v>92.218800000000002</v>
      </c>
      <c r="H97" s="84"/>
      <c r="I97" s="287">
        <f t="shared" si="12"/>
        <v>92.218800000000002</v>
      </c>
      <c r="J97" s="284"/>
    </row>
    <row r="98" spans="1:10" ht="15" customHeight="1" x14ac:dyDescent="0.2">
      <c r="A98" s="261"/>
      <c r="B98" s="88" t="s">
        <v>206</v>
      </c>
      <c r="C98" s="84"/>
      <c r="D98" s="84">
        <v>4.7300000000000004</v>
      </c>
      <c r="E98" s="84">
        <v>1.66</v>
      </c>
      <c r="F98" s="84"/>
      <c r="G98" s="84">
        <f t="shared" si="11"/>
        <v>7.8517999999999999</v>
      </c>
      <c r="H98" s="84"/>
      <c r="I98" s="287">
        <f t="shared" si="12"/>
        <v>7.8517999999999999</v>
      </c>
      <c r="J98" s="284"/>
    </row>
    <row r="99" spans="1:10" ht="15" customHeight="1" x14ac:dyDescent="0.2">
      <c r="A99" s="261"/>
      <c r="B99" s="88" t="s">
        <v>206</v>
      </c>
      <c r="C99" s="84"/>
      <c r="D99" s="84">
        <v>17.14</v>
      </c>
      <c r="E99" s="84">
        <v>1.4</v>
      </c>
      <c r="F99" s="84"/>
      <c r="G99" s="84">
        <f t="shared" si="11"/>
        <v>23.995999999999999</v>
      </c>
      <c r="H99" s="84"/>
      <c r="I99" s="287">
        <f t="shared" si="12"/>
        <v>23.995999999999999</v>
      </c>
      <c r="J99" s="284"/>
    </row>
    <row r="100" spans="1:10" ht="15" customHeight="1" x14ac:dyDescent="0.2">
      <c r="A100" s="261"/>
      <c r="B100" s="88" t="s">
        <v>206</v>
      </c>
      <c r="C100" s="84"/>
      <c r="D100" s="84">
        <v>12.25</v>
      </c>
      <c r="E100" s="84">
        <v>1.4</v>
      </c>
      <c r="F100" s="84"/>
      <c r="G100" s="84">
        <f t="shared" si="11"/>
        <v>17.149999999999999</v>
      </c>
      <c r="H100" s="84"/>
      <c r="I100" s="287">
        <f t="shared" si="12"/>
        <v>17.149999999999999</v>
      </c>
      <c r="J100" s="284"/>
    </row>
    <row r="101" spans="1:10" ht="15" customHeight="1" x14ac:dyDescent="0.2">
      <c r="A101" s="261"/>
      <c r="B101" s="88" t="s">
        <v>206</v>
      </c>
      <c r="C101" s="84"/>
      <c r="D101" s="84">
        <v>24.48</v>
      </c>
      <c r="E101" s="84">
        <v>1.4</v>
      </c>
      <c r="F101" s="84"/>
      <c r="G101" s="84">
        <f t="shared" si="11"/>
        <v>34.271999999999998</v>
      </c>
      <c r="H101" s="84"/>
      <c r="I101" s="287">
        <f t="shared" si="12"/>
        <v>34.271999999999998</v>
      </c>
      <c r="J101" s="284"/>
    </row>
    <row r="102" spans="1:10" ht="15" customHeight="1" x14ac:dyDescent="0.2">
      <c r="A102" s="261"/>
      <c r="B102" s="88" t="s">
        <v>206</v>
      </c>
      <c r="C102" s="84"/>
      <c r="D102" s="84">
        <v>19.850000000000001</v>
      </c>
      <c r="E102" s="84">
        <v>1.6</v>
      </c>
      <c r="F102" s="84"/>
      <c r="G102" s="84">
        <f t="shared" si="11"/>
        <v>31.760000000000005</v>
      </c>
      <c r="H102" s="84"/>
      <c r="I102" s="287">
        <f t="shared" si="12"/>
        <v>31.760000000000005</v>
      </c>
      <c r="J102" s="284"/>
    </row>
    <row r="103" spans="1:10" ht="15" customHeight="1" x14ac:dyDescent="0.2">
      <c r="A103" s="261"/>
      <c r="B103" s="88" t="s">
        <v>206</v>
      </c>
      <c r="C103" s="84"/>
      <c r="D103" s="84">
        <v>1.8</v>
      </c>
      <c r="E103" s="84">
        <v>1.6</v>
      </c>
      <c r="F103" s="84"/>
      <c r="G103" s="84">
        <f t="shared" ref="G103" si="13">D103*E103</f>
        <v>2.8800000000000003</v>
      </c>
      <c r="H103" s="84"/>
      <c r="I103" s="287">
        <f t="shared" ref="I103" si="14">G103</f>
        <v>2.8800000000000003</v>
      </c>
      <c r="J103" s="284"/>
    </row>
    <row r="104" spans="1:10" ht="15" customHeight="1" x14ac:dyDescent="0.2">
      <c r="A104" s="261"/>
      <c r="B104" s="88" t="s">
        <v>206</v>
      </c>
      <c r="C104" s="84"/>
      <c r="D104" s="84">
        <v>4.6900000000000004</v>
      </c>
      <c r="E104" s="84">
        <v>1.6</v>
      </c>
      <c r="F104" s="84"/>
      <c r="G104" s="84">
        <f t="shared" ref="G104" si="15">D104*E104</f>
        <v>7.5040000000000013</v>
      </c>
      <c r="H104" s="84"/>
      <c r="I104" s="287">
        <f t="shared" ref="I104" si="16">G104</f>
        <v>7.5040000000000013</v>
      </c>
      <c r="J104" s="284"/>
    </row>
    <row r="105" spans="1:10" ht="15" customHeight="1" x14ac:dyDescent="0.2">
      <c r="A105" s="261"/>
      <c r="B105" s="88" t="s">
        <v>206</v>
      </c>
      <c r="C105" s="84"/>
      <c r="D105" s="84">
        <v>6.99</v>
      </c>
      <c r="E105" s="84">
        <v>1.85</v>
      </c>
      <c r="F105" s="84"/>
      <c r="G105" s="84">
        <f t="shared" si="11"/>
        <v>12.931500000000002</v>
      </c>
      <c r="H105" s="84"/>
      <c r="I105" s="287">
        <f t="shared" si="12"/>
        <v>12.931500000000002</v>
      </c>
      <c r="J105" s="284"/>
    </row>
    <row r="106" spans="1:10" ht="15" customHeight="1" x14ac:dyDescent="0.2">
      <c r="A106" s="261"/>
      <c r="B106" s="88" t="s">
        <v>206</v>
      </c>
      <c r="C106" s="84"/>
      <c r="D106" s="84">
        <v>1.8</v>
      </c>
      <c r="E106" s="84">
        <v>1.85</v>
      </c>
      <c r="F106" s="84"/>
      <c r="G106" s="84">
        <f t="shared" ref="G106" si="17">D106*E106</f>
        <v>3.33</v>
      </c>
      <c r="H106" s="84"/>
      <c r="I106" s="287">
        <f t="shared" ref="I106" si="18">G106</f>
        <v>3.33</v>
      </c>
      <c r="J106" s="284"/>
    </row>
    <row r="107" spans="1:10" ht="15" customHeight="1" x14ac:dyDescent="0.2">
      <c r="A107" s="261"/>
      <c r="B107" s="88" t="s">
        <v>206</v>
      </c>
      <c r="C107" s="84"/>
      <c r="D107" s="84">
        <v>10.66</v>
      </c>
      <c r="E107" s="84">
        <v>1.85</v>
      </c>
      <c r="F107" s="84"/>
      <c r="G107" s="84">
        <f t="shared" ref="G107" si="19">D107*E107</f>
        <v>19.721</v>
      </c>
      <c r="H107" s="84"/>
      <c r="I107" s="287">
        <f t="shared" ref="I107" si="20">G107</f>
        <v>19.721</v>
      </c>
      <c r="J107" s="284"/>
    </row>
    <row r="108" spans="1:10" ht="15" customHeight="1" x14ac:dyDescent="0.2">
      <c r="A108" s="261"/>
      <c r="B108" s="88" t="s">
        <v>206</v>
      </c>
      <c r="C108" s="84"/>
      <c r="D108" s="84">
        <v>8.1300000000000008</v>
      </c>
      <c r="E108" s="84">
        <v>1.58</v>
      </c>
      <c r="F108" s="84"/>
      <c r="G108" s="84">
        <f t="shared" si="11"/>
        <v>12.845400000000001</v>
      </c>
      <c r="H108" s="84"/>
      <c r="I108" s="287">
        <f t="shared" si="12"/>
        <v>12.845400000000001</v>
      </c>
      <c r="J108" s="284"/>
    </row>
    <row r="109" spans="1:10" ht="15" customHeight="1" x14ac:dyDescent="0.2">
      <c r="A109" s="261"/>
      <c r="B109" s="88" t="s">
        <v>206</v>
      </c>
      <c r="C109" s="84"/>
      <c r="D109" s="84">
        <v>1.8</v>
      </c>
      <c r="E109" s="84">
        <v>1.58</v>
      </c>
      <c r="F109" s="84"/>
      <c r="G109" s="84">
        <f t="shared" ref="G109" si="21">D109*E109</f>
        <v>2.8440000000000003</v>
      </c>
      <c r="H109" s="84"/>
      <c r="I109" s="287">
        <f t="shared" ref="I109" si="22">G109</f>
        <v>2.8440000000000003</v>
      </c>
      <c r="J109" s="284"/>
    </row>
    <row r="110" spans="1:10" ht="15" customHeight="1" x14ac:dyDescent="0.2">
      <c r="A110" s="261"/>
      <c r="B110" s="88" t="s">
        <v>206</v>
      </c>
      <c r="C110" s="84"/>
      <c r="D110" s="84">
        <v>1.05</v>
      </c>
      <c r="E110" s="84">
        <v>1.58</v>
      </c>
      <c r="F110" s="84"/>
      <c r="G110" s="84">
        <f t="shared" ref="G110" si="23">D110*E110</f>
        <v>1.6590000000000003</v>
      </c>
      <c r="H110" s="84"/>
      <c r="I110" s="287">
        <f t="shared" ref="I110" si="24">G110</f>
        <v>1.6590000000000003</v>
      </c>
      <c r="J110" s="284"/>
    </row>
    <row r="111" spans="1:10" ht="15" customHeight="1" x14ac:dyDescent="0.2">
      <c r="A111" s="261"/>
      <c r="B111" s="88" t="s">
        <v>207</v>
      </c>
      <c r="C111" s="84"/>
      <c r="D111" s="84">
        <v>19.91</v>
      </c>
      <c r="E111" s="84">
        <v>2.2000000000000002</v>
      </c>
      <c r="F111" s="84"/>
      <c r="G111" s="84">
        <f>D111*E111</f>
        <v>43.802000000000007</v>
      </c>
      <c r="H111" s="84"/>
      <c r="I111" s="85">
        <f>G111</f>
        <v>43.802000000000007</v>
      </c>
      <c r="J111" s="284"/>
    </row>
    <row r="112" spans="1:10" ht="15" customHeight="1" x14ac:dyDescent="0.2">
      <c r="A112" s="261"/>
      <c r="B112" s="88" t="s">
        <v>207</v>
      </c>
      <c r="C112" s="84"/>
      <c r="D112" s="84">
        <v>19.98</v>
      </c>
      <c r="E112" s="84">
        <v>2.2000000000000002</v>
      </c>
      <c r="F112" s="84"/>
      <c r="G112" s="84">
        <f t="shared" ref="G112:G138" si="25">D112*E112</f>
        <v>43.956000000000003</v>
      </c>
      <c r="H112" s="84"/>
      <c r="I112" s="85">
        <f t="shared" ref="I112:I138" si="26">G112</f>
        <v>43.956000000000003</v>
      </c>
      <c r="J112" s="284"/>
    </row>
    <row r="113" spans="1:10" ht="15" customHeight="1" x14ac:dyDescent="0.2">
      <c r="A113" s="261"/>
      <c r="B113" s="88" t="s">
        <v>207</v>
      </c>
      <c r="C113" s="84"/>
      <c r="D113" s="84">
        <v>40.49</v>
      </c>
      <c r="E113" s="84">
        <v>2.2000000000000002</v>
      </c>
      <c r="F113" s="84"/>
      <c r="G113" s="84">
        <f t="shared" si="25"/>
        <v>89.078000000000017</v>
      </c>
      <c r="H113" s="84"/>
      <c r="I113" s="85">
        <f t="shared" si="26"/>
        <v>89.078000000000017</v>
      </c>
      <c r="J113" s="284"/>
    </row>
    <row r="114" spans="1:10" ht="15" customHeight="1" x14ac:dyDescent="0.2">
      <c r="A114" s="261"/>
      <c r="B114" s="88" t="s">
        <v>207</v>
      </c>
      <c r="C114" s="84"/>
      <c r="D114" s="84">
        <v>9.1</v>
      </c>
      <c r="E114" s="84">
        <v>2.2000000000000002</v>
      </c>
      <c r="F114" s="84"/>
      <c r="G114" s="84">
        <f t="shared" si="25"/>
        <v>20.02</v>
      </c>
      <c r="H114" s="84"/>
      <c r="I114" s="85">
        <f t="shared" si="26"/>
        <v>20.02</v>
      </c>
      <c r="J114" s="284"/>
    </row>
    <row r="115" spans="1:10" ht="15" customHeight="1" x14ac:dyDescent="0.2">
      <c r="A115" s="261"/>
      <c r="B115" s="88" t="s">
        <v>207</v>
      </c>
      <c r="C115" s="84"/>
      <c r="D115" s="84">
        <v>72.11</v>
      </c>
      <c r="E115" s="84">
        <v>2.2000000000000002</v>
      </c>
      <c r="F115" s="84"/>
      <c r="G115" s="84">
        <f t="shared" si="25"/>
        <v>158.64200000000002</v>
      </c>
      <c r="H115" s="84"/>
      <c r="I115" s="85">
        <f t="shared" si="26"/>
        <v>158.64200000000002</v>
      </c>
      <c r="J115" s="284"/>
    </row>
    <row r="116" spans="1:10" ht="15" customHeight="1" x14ac:dyDescent="0.2">
      <c r="A116" s="261"/>
      <c r="B116" s="88" t="s">
        <v>207</v>
      </c>
      <c r="C116" s="84"/>
      <c r="D116" s="84">
        <v>40.24</v>
      </c>
      <c r="E116" s="84">
        <v>2.2000000000000002</v>
      </c>
      <c r="F116" s="84"/>
      <c r="G116" s="84">
        <f t="shared" si="25"/>
        <v>88.528000000000006</v>
      </c>
      <c r="H116" s="84"/>
      <c r="I116" s="85">
        <f t="shared" si="26"/>
        <v>88.528000000000006</v>
      </c>
      <c r="J116" s="284"/>
    </row>
    <row r="117" spans="1:10" ht="15" customHeight="1" x14ac:dyDescent="0.2">
      <c r="A117" s="261"/>
      <c r="B117" s="88" t="s">
        <v>207</v>
      </c>
      <c r="C117" s="84"/>
      <c r="D117" s="84">
        <v>20</v>
      </c>
      <c r="E117" s="84">
        <v>2.2000000000000002</v>
      </c>
      <c r="F117" s="84"/>
      <c r="G117" s="84">
        <f t="shared" si="25"/>
        <v>44</v>
      </c>
      <c r="H117" s="84"/>
      <c r="I117" s="85">
        <f t="shared" si="26"/>
        <v>44</v>
      </c>
      <c r="J117" s="284"/>
    </row>
    <row r="118" spans="1:10" ht="15" customHeight="1" x14ac:dyDescent="0.2">
      <c r="A118" s="261"/>
      <c r="B118" s="88" t="s">
        <v>207</v>
      </c>
      <c r="C118" s="84"/>
      <c r="D118" s="84">
        <v>8.18</v>
      </c>
      <c r="E118" s="84">
        <v>2.2000000000000002</v>
      </c>
      <c r="F118" s="84"/>
      <c r="G118" s="84">
        <f t="shared" si="25"/>
        <v>17.996000000000002</v>
      </c>
      <c r="H118" s="84"/>
      <c r="I118" s="85">
        <f t="shared" si="26"/>
        <v>17.996000000000002</v>
      </c>
      <c r="J118" s="284"/>
    </row>
    <row r="119" spans="1:10" ht="15" customHeight="1" x14ac:dyDescent="0.2">
      <c r="A119" s="261"/>
      <c r="B119" s="88" t="s">
        <v>207</v>
      </c>
      <c r="C119" s="84"/>
      <c r="D119" s="84">
        <v>17.89</v>
      </c>
      <c r="E119" s="84">
        <v>2.2000000000000002</v>
      </c>
      <c r="F119" s="84"/>
      <c r="G119" s="84">
        <f t="shared" si="25"/>
        <v>39.358000000000004</v>
      </c>
      <c r="H119" s="84"/>
      <c r="I119" s="85">
        <f t="shared" si="26"/>
        <v>39.358000000000004</v>
      </c>
      <c r="J119" s="284"/>
    </row>
    <row r="120" spans="1:10" ht="15" customHeight="1" x14ac:dyDescent="0.2">
      <c r="A120" s="261"/>
      <c r="B120" s="88" t="s">
        <v>207</v>
      </c>
      <c r="C120" s="84"/>
      <c r="D120" s="84">
        <v>49.96</v>
      </c>
      <c r="E120" s="84">
        <v>2.2000000000000002</v>
      </c>
      <c r="F120" s="84"/>
      <c r="G120" s="84">
        <f t="shared" si="25"/>
        <v>109.91200000000001</v>
      </c>
      <c r="H120" s="84"/>
      <c r="I120" s="85">
        <f t="shared" si="26"/>
        <v>109.91200000000001</v>
      </c>
      <c r="J120" s="284"/>
    </row>
    <row r="121" spans="1:10" ht="15" customHeight="1" x14ac:dyDescent="0.2">
      <c r="A121" s="261"/>
      <c r="B121" s="88" t="s">
        <v>207</v>
      </c>
      <c r="C121" s="84"/>
      <c r="D121" s="84">
        <v>20.25</v>
      </c>
      <c r="E121" s="84">
        <v>1.2</v>
      </c>
      <c r="F121" s="84"/>
      <c r="G121" s="84">
        <f t="shared" si="25"/>
        <v>24.3</v>
      </c>
      <c r="H121" s="84"/>
      <c r="I121" s="85">
        <f t="shared" si="26"/>
        <v>24.3</v>
      </c>
      <c r="J121" s="284"/>
    </row>
    <row r="122" spans="1:10" ht="15" customHeight="1" x14ac:dyDescent="0.2">
      <c r="A122" s="261"/>
      <c r="B122" s="88" t="s">
        <v>207</v>
      </c>
      <c r="C122" s="84"/>
      <c r="D122" s="84">
        <v>4.88</v>
      </c>
      <c r="E122" s="84">
        <v>1.2</v>
      </c>
      <c r="F122" s="84"/>
      <c r="G122" s="84">
        <f t="shared" si="25"/>
        <v>5.8559999999999999</v>
      </c>
      <c r="H122" s="84"/>
      <c r="I122" s="85">
        <f t="shared" si="26"/>
        <v>5.8559999999999999</v>
      </c>
      <c r="J122" s="284"/>
    </row>
    <row r="123" spans="1:10" ht="15" customHeight="1" x14ac:dyDescent="0.2">
      <c r="A123" s="261"/>
      <c r="B123" s="88" t="s">
        <v>207</v>
      </c>
      <c r="C123" s="84"/>
      <c r="D123" s="84">
        <v>17.079999999999998</v>
      </c>
      <c r="E123" s="84">
        <v>1.2</v>
      </c>
      <c r="F123" s="84"/>
      <c r="G123" s="84">
        <f t="shared" si="25"/>
        <v>20.495999999999999</v>
      </c>
      <c r="H123" s="84"/>
      <c r="I123" s="85">
        <f t="shared" si="26"/>
        <v>20.495999999999999</v>
      </c>
      <c r="J123" s="284"/>
    </row>
    <row r="124" spans="1:10" ht="15" customHeight="1" x14ac:dyDescent="0.2">
      <c r="A124" s="261"/>
      <c r="B124" s="88" t="s">
        <v>207</v>
      </c>
      <c r="C124" s="84"/>
      <c r="D124" s="84">
        <v>14.62</v>
      </c>
      <c r="E124" s="84">
        <v>1.2</v>
      </c>
      <c r="F124" s="84"/>
      <c r="G124" s="84">
        <f t="shared" si="25"/>
        <v>17.543999999999997</v>
      </c>
      <c r="H124" s="84"/>
      <c r="I124" s="85">
        <f t="shared" si="26"/>
        <v>17.543999999999997</v>
      </c>
      <c r="J124" s="284"/>
    </row>
    <row r="125" spans="1:10" ht="15" customHeight="1" x14ac:dyDescent="0.2">
      <c r="A125" s="261"/>
      <c r="B125" s="88" t="s">
        <v>207</v>
      </c>
      <c r="C125" s="84"/>
      <c r="D125" s="84">
        <v>2.84</v>
      </c>
      <c r="E125" s="84">
        <v>1.2</v>
      </c>
      <c r="F125" s="84"/>
      <c r="G125" s="84">
        <f t="shared" si="25"/>
        <v>3.4079999999999999</v>
      </c>
      <c r="H125" s="84"/>
      <c r="I125" s="85">
        <f t="shared" si="26"/>
        <v>3.4079999999999999</v>
      </c>
      <c r="J125" s="284"/>
    </row>
    <row r="126" spans="1:10" ht="15" customHeight="1" x14ac:dyDescent="0.2">
      <c r="A126" s="261"/>
      <c r="B126" s="88" t="s">
        <v>207</v>
      </c>
      <c r="C126" s="84"/>
      <c r="D126" s="84">
        <v>7.66</v>
      </c>
      <c r="E126" s="84">
        <v>1.23</v>
      </c>
      <c r="F126" s="84"/>
      <c r="G126" s="84">
        <f t="shared" si="25"/>
        <v>9.4217999999999993</v>
      </c>
      <c r="H126" s="84"/>
      <c r="I126" s="85">
        <f t="shared" si="26"/>
        <v>9.4217999999999993</v>
      </c>
      <c r="J126" s="284"/>
    </row>
    <row r="127" spans="1:10" ht="15" customHeight="1" x14ac:dyDescent="0.2">
      <c r="A127" s="261"/>
      <c r="B127" s="88" t="s">
        <v>207</v>
      </c>
      <c r="C127" s="84"/>
      <c r="D127" s="84">
        <v>11.54</v>
      </c>
      <c r="E127" s="84">
        <v>1.2</v>
      </c>
      <c r="F127" s="84"/>
      <c r="G127" s="84">
        <f t="shared" si="25"/>
        <v>13.847999999999999</v>
      </c>
      <c r="H127" s="84"/>
      <c r="I127" s="85">
        <f t="shared" si="26"/>
        <v>13.847999999999999</v>
      </c>
      <c r="J127" s="284"/>
    </row>
    <row r="128" spans="1:10" ht="15" customHeight="1" x14ac:dyDescent="0.2">
      <c r="A128" s="261"/>
      <c r="B128" s="88" t="s">
        <v>207</v>
      </c>
      <c r="C128" s="84"/>
      <c r="D128" s="84">
        <v>20.02</v>
      </c>
      <c r="E128" s="84">
        <v>1.2</v>
      </c>
      <c r="F128" s="84"/>
      <c r="G128" s="84">
        <f t="shared" si="25"/>
        <v>24.023999999999997</v>
      </c>
      <c r="H128" s="84"/>
      <c r="I128" s="85">
        <f t="shared" si="26"/>
        <v>24.023999999999997</v>
      </c>
      <c r="J128" s="284"/>
    </row>
    <row r="129" spans="1:17" ht="15" customHeight="1" x14ac:dyDescent="0.2">
      <c r="A129" s="261"/>
      <c r="B129" s="88" t="s">
        <v>207</v>
      </c>
      <c r="C129" s="84"/>
      <c r="D129" s="84">
        <v>5.59</v>
      </c>
      <c r="E129" s="84">
        <v>1.2</v>
      </c>
      <c r="F129" s="84"/>
      <c r="G129" s="84">
        <f t="shared" si="25"/>
        <v>6.7079999999999993</v>
      </c>
      <c r="H129" s="84"/>
      <c r="I129" s="85">
        <f t="shared" si="26"/>
        <v>6.7079999999999993</v>
      </c>
      <c r="J129" s="284"/>
    </row>
    <row r="130" spans="1:17" ht="15" customHeight="1" x14ac:dyDescent="0.2">
      <c r="A130" s="261"/>
      <c r="B130" s="88" t="s">
        <v>207</v>
      </c>
      <c r="C130" s="84"/>
      <c r="D130" s="84">
        <v>1.8</v>
      </c>
      <c r="E130" s="84">
        <v>1.2</v>
      </c>
      <c r="F130" s="84"/>
      <c r="G130" s="84">
        <f t="shared" ref="G130" si="27">D130*E130</f>
        <v>2.16</v>
      </c>
      <c r="H130" s="84"/>
      <c r="I130" s="85">
        <f t="shared" ref="I130" si="28">G130</f>
        <v>2.16</v>
      </c>
      <c r="J130" s="284"/>
    </row>
    <row r="131" spans="1:17" ht="15" customHeight="1" x14ac:dyDescent="0.2">
      <c r="A131" s="261"/>
      <c r="B131" s="88" t="s">
        <v>207</v>
      </c>
      <c r="C131" s="84"/>
      <c r="D131" s="84">
        <v>2.54</v>
      </c>
      <c r="E131" s="84">
        <v>1.2</v>
      </c>
      <c r="F131" s="84"/>
      <c r="G131" s="84">
        <f t="shared" ref="G131" si="29">D131*E131</f>
        <v>3.048</v>
      </c>
      <c r="H131" s="84"/>
      <c r="I131" s="85">
        <f t="shared" ref="I131" si="30">G131</f>
        <v>3.048</v>
      </c>
      <c r="J131" s="284"/>
    </row>
    <row r="132" spans="1:17" ht="15" customHeight="1" x14ac:dyDescent="0.2">
      <c r="A132" s="261"/>
      <c r="B132" s="88" t="s">
        <v>207</v>
      </c>
      <c r="C132" s="84"/>
      <c r="D132" s="84">
        <v>3.82</v>
      </c>
      <c r="E132" s="84">
        <v>1.2</v>
      </c>
      <c r="F132" s="84"/>
      <c r="G132" s="84">
        <f t="shared" si="25"/>
        <v>4.5839999999999996</v>
      </c>
      <c r="H132" s="84"/>
      <c r="I132" s="85">
        <f t="shared" si="26"/>
        <v>4.5839999999999996</v>
      </c>
      <c r="J132" s="284"/>
    </row>
    <row r="133" spans="1:17" ht="15" customHeight="1" x14ac:dyDescent="0.2">
      <c r="A133" s="261"/>
      <c r="B133" s="88" t="s">
        <v>207</v>
      </c>
      <c r="C133" s="84"/>
      <c r="D133" s="84">
        <v>2.15</v>
      </c>
      <c r="E133" s="84">
        <v>1.23</v>
      </c>
      <c r="F133" s="84"/>
      <c r="G133" s="84">
        <f t="shared" si="25"/>
        <v>2.6444999999999999</v>
      </c>
      <c r="H133" s="84"/>
      <c r="I133" s="85">
        <f t="shared" si="26"/>
        <v>2.6444999999999999</v>
      </c>
      <c r="J133" s="284"/>
    </row>
    <row r="134" spans="1:17" ht="15" customHeight="1" x14ac:dyDescent="0.2">
      <c r="A134" s="261"/>
      <c r="B134" s="88" t="s">
        <v>207</v>
      </c>
      <c r="C134" s="84"/>
      <c r="D134" s="84">
        <v>0.89</v>
      </c>
      <c r="E134" s="84">
        <v>1.23</v>
      </c>
      <c r="F134" s="84"/>
      <c r="G134" s="84">
        <f t="shared" ref="G134" si="31">D134*E134</f>
        <v>1.0947</v>
      </c>
      <c r="H134" s="84"/>
      <c r="I134" s="85">
        <f t="shared" ref="I134" si="32">G134</f>
        <v>1.0947</v>
      </c>
      <c r="J134" s="284"/>
    </row>
    <row r="135" spans="1:17" ht="15" customHeight="1" x14ac:dyDescent="0.2">
      <c r="A135" s="261"/>
      <c r="B135" s="88" t="s">
        <v>207</v>
      </c>
      <c r="C135" s="84"/>
      <c r="D135" s="84">
        <v>1.8</v>
      </c>
      <c r="E135" s="84">
        <v>1.2</v>
      </c>
      <c r="F135" s="84"/>
      <c r="G135" s="84">
        <f t="shared" ref="G135" si="33">D135*E135</f>
        <v>2.16</v>
      </c>
      <c r="H135" s="84"/>
      <c r="I135" s="85">
        <f t="shared" ref="I135" si="34">G135</f>
        <v>2.16</v>
      </c>
      <c r="J135" s="284"/>
    </row>
    <row r="136" spans="1:17" ht="15" customHeight="1" x14ac:dyDescent="0.2">
      <c r="A136" s="261"/>
      <c r="B136" s="88" t="s">
        <v>207</v>
      </c>
      <c r="C136" s="84"/>
      <c r="D136" s="84">
        <v>9.4700000000000006</v>
      </c>
      <c r="E136" s="84">
        <v>1.2</v>
      </c>
      <c r="F136" s="84"/>
      <c r="G136" s="84">
        <f t="shared" si="25"/>
        <v>11.364000000000001</v>
      </c>
      <c r="H136" s="84"/>
      <c r="I136" s="85">
        <f t="shared" si="26"/>
        <v>11.364000000000001</v>
      </c>
      <c r="J136" s="284"/>
    </row>
    <row r="137" spans="1:17" ht="15" customHeight="1" x14ac:dyDescent="0.2">
      <c r="A137" s="261"/>
      <c r="B137" s="88" t="s">
        <v>207</v>
      </c>
      <c r="C137" s="84"/>
      <c r="D137" s="84">
        <v>9.5</v>
      </c>
      <c r="E137" s="84">
        <v>1.2</v>
      </c>
      <c r="F137" s="84"/>
      <c r="G137" s="84">
        <f t="shared" si="25"/>
        <v>11.4</v>
      </c>
      <c r="H137" s="84"/>
      <c r="I137" s="85">
        <f t="shared" si="26"/>
        <v>11.4</v>
      </c>
      <c r="J137" s="284"/>
      <c r="P137" s="11">
        <f>SUM(I87:I110)</f>
        <v>651.15700000000027</v>
      </c>
    </row>
    <row r="138" spans="1:17" ht="15" customHeight="1" x14ac:dyDescent="0.2">
      <c r="A138" s="261"/>
      <c r="B138" s="88" t="s">
        <v>207</v>
      </c>
      <c r="C138" s="84"/>
      <c r="D138" s="84">
        <v>1.8</v>
      </c>
      <c r="E138" s="84">
        <v>1.2</v>
      </c>
      <c r="F138" s="84"/>
      <c r="G138" s="84">
        <f t="shared" si="25"/>
        <v>2.16</v>
      </c>
      <c r="H138" s="84"/>
      <c r="I138" s="85">
        <f t="shared" si="26"/>
        <v>2.16</v>
      </c>
      <c r="J138" s="284"/>
      <c r="P138" s="11">
        <f>SUM(I111:I140)</f>
        <v>829.44499999999982</v>
      </c>
    </row>
    <row r="139" spans="1:17" ht="15" customHeight="1" x14ac:dyDescent="0.2">
      <c r="A139" s="261"/>
      <c r="B139" s="88" t="s">
        <v>207</v>
      </c>
      <c r="C139" s="84"/>
      <c r="D139" s="84">
        <v>5.46</v>
      </c>
      <c r="E139" s="84">
        <v>1.2</v>
      </c>
      <c r="F139" s="84"/>
      <c r="G139" s="84">
        <f t="shared" ref="G139:G140" si="35">D139*E139</f>
        <v>6.5519999999999996</v>
      </c>
      <c r="H139" s="84"/>
      <c r="I139" s="85">
        <f t="shared" ref="I139:I140" si="36">G139</f>
        <v>6.5519999999999996</v>
      </c>
      <c r="J139" s="284"/>
      <c r="Q139" s="11">
        <f>P137-13.72</f>
        <v>637.43700000000024</v>
      </c>
    </row>
    <row r="140" spans="1:17" ht="15" customHeight="1" x14ac:dyDescent="0.2">
      <c r="A140" s="261"/>
      <c r="B140" s="88" t="s">
        <v>207</v>
      </c>
      <c r="C140" s="84"/>
      <c r="D140" s="84">
        <v>1.38</v>
      </c>
      <c r="E140" s="84">
        <v>1</v>
      </c>
      <c r="F140" s="84"/>
      <c r="G140" s="84">
        <f t="shared" si="35"/>
        <v>1.38</v>
      </c>
      <c r="H140" s="84"/>
      <c r="I140" s="85">
        <f t="shared" si="36"/>
        <v>1.38</v>
      </c>
      <c r="J140" s="284"/>
      <c r="Q140" s="11">
        <f>P138-33.32</f>
        <v>796.12499999999977</v>
      </c>
    </row>
    <row r="141" spans="1:17" ht="15" customHeight="1" x14ac:dyDescent="0.2">
      <c r="A141" s="261"/>
      <c r="B141" s="290" t="s">
        <v>303</v>
      </c>
      <c r="C141" s="291">
        <v>28</v>
      </c>
      <c r="D141" s="291">
        <v>0.7</v>
      </c>
      <c r="E141" s="291">
        <v>0.7</v>
      </c>
      <c r="F141" s="291"/>
      <c r="G141" s="291">
        <f>D141*E141</f>
        <v>0.48999999999999994</v>
      </c>
      <c r="H141" s="291"/>
      <c r="I141" s="292">
        <f>-G141*C141</f>
        <v>-13.719999999999999</v>
      </c>
      <c r="J141" s="284"/>
    </row>
    <row r="142" spans="1:17" ht="15" customHeight="1" x14ac:dyDescent="0.2">
      <c r="A142" s="261"/>
      <c r="B142" s="290" t="s">
        <v>302</v>
      </c>
      <c r="C142" s="291">
        <v>68</v>
      </c>
      <c r="D142" s="291">
        <v>0.7</v>
      </c>
      <c r="E142" s="291">
        <v>0.7</v>
      </c>
      <c r="F142" s="291"/>
      <c r="G142" s="291">
        <f>D142*E142</f>
        <v>0.48999999999999994</v>
      </c>
      <c r="H142" s="291"/>
      <c r="I142" s="292">
        <f>-G142*C142</f>
        <v>-33.319999999999993</v>
      </c>
      <c r="J142" s="289"/>
    </row>
    <row r="143" spans="1:17" ht="15" customHeight="1" x14ac:dyDescent="0.2">
      <c r="A143" s="261"/>
      <c r="B143" s="79" t="s">
        <v>9</v>
      </c>
      <c r="C143" s="80"/>
      <c r="D143" s="81"/>
      <c r="E143" s="81"/>
      <c r="F143" s="81"/>
      <c r="G143" s="288"/>
      <c r="H143" s="81"/>
      <c r="I143" s="82">
        <f>SUM(I87:I142)</f>
        <v>1433.562000000001</v>
      </c>
      <c r="J143" s="385" t="s">
        <v>6</v>
      </c>
    </row>
    <row r="144" spans="1:17" x14ac:dyDescent="0.2">
      <c r="A144" s="73"/>
      <c r="B144" s="454"/>
      <c r="C144" s="455"/>
      <c r="D144" s="455"/>
      <c r="E144" s="455"/>
      <c r="F144" s="75"/>
      <c r="G144" s="75"/>
      <c r="H144" s="75"/>
      <c r="I144" s="75"/>
      <c r="J144" s="177"/>
    </row>
    <row r="145" spans="1:16" x14ac:dyDescent="0.2">
      <c r="A145" s="73" t="s">
        <v>42</v>
      </c>
      <c r="B145" s="454" t="str">
        <f>'Planilha Orçamentária'!D28</f>
        <v>Assentamento de guia (meio-fio) em trecho reto, confeccionada em concreto pré-fabricado, dimensões 100x15x13x30 cm (comprimento x base inferior x base superior x altura), para vias urbanas (uso viário)</v>
      </c>
      <c r="C145" s="455"/>
      <c r="D145" s="455"/>
      <c r="E145" s="455"/>
      <c r="F145" s="455"/>
      <c r="G145" s="455"/>
      <c r="H145" s="455"/>
      <c r="I145" s="461"/>
      <c r="J145" s="177"/>
    </row>
    <row r="146" spans="1:16" ht="15" customHeight="1" x14ac:dyDescent="0.2">
      <c r="A146" s="73"/>
      <c r="B146" s="141" t="s">
        <v>158</v>
      </c>
      <c r="C146" s="255"/>
      <c r="D146" s="78">
        <v>15.04</v>
      </c>
      <c r="E146" s="255"/>
      <c r="F146" s="78"/>
      <c r="G146" s="78"/>
      <c r="H146" s="255"/>
      <c r="I146" s="78">
        <f>D146</f>
        <v>15.04</v>
      </c>
      <c r="J146" s="177"/>
    </row>
    <row r="147" spans="1:16" ht="15" customHeight="1" x14ac:dyDescent="0.2">
      <c r="A147" s="73"/>
      <c r="B147" s="79" t="s">
        <v>9</v>
      </c>
      <c r="C147" s="80"/>
      <c r="D147" s="81"/>
      <c r="E147" s="81"/>
      <c r="F147" s="81"/>
      <c r="G147" s="81"/>
      <c r="H147" s="81"/>
      <c r="I147" s="82">
        <f>SUM(I146)</f>
        <v>15.04</v>
      </c>
      <c r="J147" s="83" t="s">
        <v>5</v>
      </c>
    </row>
    <row r="148" spans="1:16" ht="15" customHeight="1" x14ac:dyDescent="0.2">
      <c r="A148" s="73"/>
      <c r="B148" s="141"/>
      <c r="C148" s="255"/>
      <c r="D148" s="78"/>
      <c r="E148" s="255"/>
      <c r="F148" s="78"/>
      <c r="G148" s="78"/>
      <c r="H148" s="255"/>
      <c r="I148" s="78"/>
      <c r="J148" s="177"/>
    </row>
    <row r="149" spans="1:16" x14ac:dyDescent="0.2">
      <c r="A149" s="73" t="s">
        <v>43</v>
      </c>
      <c r="B149" s="454" t="str">
        <f>'Planilha Orçamentária'!D29</f>
        <v>Guia (meio-fio) e sarjeta conjugados de concreto, moldada in loco em trecho reto com extrusora, 45 cm base (15 cm base da guia + 30 cm base da sarjeta) x 22 cm altura.</v>
      </c>
      <c r="C149" s="455"/>
      <c r="D149" s="455"/>
      <c r="E149" s="455"/>
      <c r="F149" s="455"/>
      <c r="G149" s="455"/>
      <c r="H149" s="455"/>
      <c r="I149" s="461"/>
      <c r="J149" s="177"/>
    </row>
    <row r="150" spans="1:16" x14ac:dyDescent="0.2">
      <c r="A150" s="73"/>
      <c r="B150" s="88" t="s">
        <v>204</v>
      </c>
      <c r="C150" s="174"/>
      <c r="D150" s="78">
        <v>445.3</v>
      </c>
      <c r="E150" s="174"/>
      <c r="F150" s="84"/>
      <c r="G150" s="84"/>
      <c r="H150" s="84"/>
      <c r="I150" s="85">
        <f>D150</f>
        <v>445.3</v>
      </c>
      <c r="J150" s="175"/>
    </row>
    <row r="151" spans="1:16" ht="15" customHeight="1" x14ac:dyDescent="0.2">
      <c r="A151" s="73"/>
      <c r="B151" s="88" t="s">
        <v>205</v>
      </c>
      <c r="C151" s="174"/>
      <c r="D151" s="78">
        <v>444.57</v>
      </c>
      <c r="E151" s="174"/>
      <c r="F151" s="84"/>
      <c r="G151" s="84"/>
      <c r="H151" s="84"/>
      <c r="I151" s="85">
        <f>D151</f>
        <v>444.57</v>
      </c>
      <c r="J151" s="216"/>
    </row>
    <row r="152" spans="1:16" ht="15" customHeight="1" x14ac:dyDescent="0.2">
      <c r="A152" s="73"/>
      <c r="B152" s="79" t="s">
        <v>9</v>
      </c>
      <c r="C152" s="80"/>
      <c r="D152" s="81"/>
      <c r="E152" s="81"/>
      <c r="F152" s="81"/>
      <c r="G152" s="81"/>
      <c r="H152" s="81"/>
      <c r="I152" s="82">
        <f>SUM(I150:I151)</f>
        <v>889.87</v>
      </c>
      <c r="J152" s="83" t="s">
        <v>5</v>
      </c>
    </row>
    <row r="153" spans="1:16" ht="15" customHeight="1" x14ac:dyDescent="0.2">
      <c r="A153" s="66"/>
      <c r="B153" s="67"/>
      <c r="C153" s="68"/>
      <c r="D153" s="69"/>
      <c r="E153" s="68"/>
      <c r="F153" s="70"/>
      <c r="G153" s="68"/>
      <c r="H153" s="70"/>
      <c r="I153" s="70"/>
      <c r="J153" s="175"/>
    </row>
    <row r="154" spans="1:16" ht="15" customHeight="1" x14ac:dyDescent="0.2">
      <c r="A154" s="73" t="s">
        <v>44</v>
      </c>
      <c r="B154" s="454" t="str">
        <f>'Planilha Orçamentária'!D30</f>
        <v>Lastro de concreto magro, aplicado em pisos ou radiers, espessura de 5cm</v>
      </c>
      <c r="C154" s="455"/>
      <c r="D154" s="455"/>
      <c r="E154" s="455"/>
      <c r="F154" s="75"/>
      <c r="G154" s="75"/>
      <c r="H154" s="75"/>
      <c r="I154" s="75"/>
      <c r="J154" s="177"/>
    </row>
    <row r="155" spans="1:16" ht="15" customHeight="1" x14ac:dyDescent="0.2">
      <c r="A155" s="73"/>
      <c r="B155" s="141" t="s">
        <v>227</v>
      </c>
      <c r="C155" s="183"/>
      <c r="D155" s="78">
        <v>1.8</v>
      </c>
      <c r="E155" s="78">
        <v>1.6</v>
      </c>
      <c r="F155" s="183"/>
      <c r="G155" s="183">
        <f>D155*E155</f>
        <v>2.8800000000000003</v>
      </c>
      <c r="H155" s="183"/>
      <c r="I155" s="183">
        <f>G155</f>
        <v>2.8800000000000003</v>
      </c>
      <c r="J155" s="177"/>
      <c r="P155" s="11">
        <f>SUM(I155:I160,I163:I164,I169:I172,I176+14)</f>
        <v>144.00400000000002</v>
      </c>
    </row>
    <row r="156" spans="1:16" ht="15" customHeight="1" x14ac:dyDescent="0.2">
      <c r="A156" s="73"/>
      <c r="B156" s="141" t="s">
        <v>228</v>
      </c>
      <c r="C156" s="183"/>
      <c r="D156" s="78">
        <v>1.8</v>
      </c>
      <c r="E156" s="78">
        <v>2.1</v>
      </c>
      <c r="F156" s="183"/>
      <c r="G156" s="183">
        <f t="shared" ref="G156:G161" si="37">D156*E156</f>
        <v>3.7800000000000002</v>
      </c>
      <c r="H156" s="183"/>
      <c r="I156" s="183">
        <f t="shared" ref="I156:I161" si="38">G156</f>
        <v>3.7800000000000002</v>
      </c>
      <c r="J156" s="177"/>
    </row>
    <row r="157" spans="1:16" ht="15" customHeight="1" x14ac:dyDescent="0.2">
      <c r="A157" s="73"/>
      <c r="B157" s="141" t="s">
        <v>229</v>
      </c>
      <c r="C157" s="183"/>
      <c r="D157" s="78">
        <v>1.8</v>
      </c>
      <c r="E157" s="78">
        <v>2.4</v>
      </c>
      <c r="F157" s="183"/>
      <c r="G157" s="183">
        <f t="shared" si="37"/>
        <v>4.32</v>
      </c>
      <c r="H157" s="183"/>
      <c r="I157" s="183">
        <f t="shared" si="38"/>
        <v>4.32</v>
      </c>
      <c r="J157" s="177"/>
    </row>
    <row r="158" spans="1:16" ht="15" customHeight="1" x14ac:dyDescent="0.2">
      <c r="A158" s="73"/>
      <c r="B158" s="141" t="s">
        <v>230</v>
      </c>
      <c r="C158" s="183"/>
      <c r="D158" s="78">
        <v>1.8</v>
      </c>
      <c r="E158" s="78">
        <v>2.4</v>
      </c>
      <c r="F158" s="183"/>
      <c r="G158" s="183">
        <f t="shared" si="37"/>
        <v>4.32</v>
      </c>
      <c r="H158" s="183"/>
      <c r="I158" s="183">
        <f t="shared" si="38"/>
        <v>4.32</v>
      </c>
      <c r="J158" s="177"/>
    </row>
    <row r="159" spans="1:16" ht="15" customHeight="1" x14ac:dyDescent="0.2">
      <c r="A159" s="73"/>
      <c r="B159" s="141" t="s">
        <v>231</v>
      </c>
      <c r="C159" s="183"/>
      <c r="D159" s="78">
        <v>1.8</v>
      </c>
      <c r="E159" s="78">
        <v>1.6</v>
      </c>
      <c r="F159" s="183"/>
      <c r="G159" s="183">
        <f t="shared" si="37"/>
        <v>2.8800000000000003</v>
      </c>
      <c r="H159" s="183"/>
      <c r="I159" s="183">
        <f t="shared" si="38"/>
        <v>2.8800000000000003</v>
      </c>
      <c r="J159" s="177"/>
    </row>
    <row r="160" spans="1:16" ht="15" customHeight="1" x14ac:dyDescent="0.2">
      <c r="A160" s="73"/>
      <c r="B160" s="141" t="s">
        <v>232</v>
      </c>
      <c r="C160" s="149"/>
      <c r="D160" s="78">
        <v>1.8</v>
      </c>
      <c r="E160" s="183">
        <v>1.85</v>
      </c>
      <c r="F160" s="78"/>
      <c r="G160" s="183">
        <f t="shared" si="37"/>
        <v>3.33</v>
      </c>
      <c r="H160" s="183"/>
      <c r="I160" s="183">
        <f t="shared" si="38"/>
        <v>3.33</v>
      </c>
      <c r="J160" s="177"/>
    </row>
    <row r="161" spans="1:16" ht="15" customHeight="1" x14ac:dyDescent="0.2">
      <c r="A161" s="73"/>
      <c r="B161" s="141" t="s">
        <v>233</v>
      </c>
      <c r="D161" s="78">
        <v>1.8</v>
      </c>
      <c r="E161" s="92">
        <v>1.2</v>
      </c>
      <c r="F161" s="92"/>
      <c r="G161" s="92">
        <f t="shared" si="37"/>
        <v>2.16</v>
      </c>
      <c r="H161" s="92"/>
      <c r="I161" s="92">
        <f t="shared" si="38"/>
        <v>2.16</v>
      </c>
      <c r="J161" s="177"/>
      <c r="P161" s="11">
        <f>282.7-144</f>
        <v>138.69999999999999</v>
      </c>
    </row>
    <row r="162" spans="1:16" ht="15" customHeight="1" x14ac:dyDescent="0.2">
      <c r="A162" s="73"/>
      <c r="B162" s="141" t="s">
        <v>234</v>
      </c>
      <c r="C162" s="149"/>
      <c r="D162" s="78">
        <v>1.8</v>
      </c>
      <c r="E162" s="92">
        <v>1.2</v>
      </c>
      <c r="F162" s="179"/>
      <c r="G162" s="92">
        <f t="shared" ref="G162" si="39">D162*E162</f>
        <v>2.16</v>
      </c>
      <c r="H162" s="92"/>
      <c r="I162" s="92">
        <f t="shared" ref="I162" si="40">G162</f>
        <v>2.16</v>
      </c>
      <c r="J162" s="177"/>
    </row>
    <row r="163" spans="1:16" ht="15" customHeight="1" x14ac:dyDescent="0.2">
      <c r="A163" s="73"/>
      <c r="B163" s="141" t="s">
        <v>283</v>
      </c>
      <c r="C163" s="149"/>
      <c r="D163" s="78">
        <v>1.8</v>
      </c>
      <c r="E163" s="92">
        <v>1.58</v>
      </c>
      <c r="F163" s="179"/>
      <c r="G163" s="92">
        <f t="shared" ref="G163:G166" si="41">D163*E163</f>
        <v>2.8440000000000003</v>
      </c>
      <c r="H163" s="92"/>
      <c r="I163" s="92">
        <f t="shared" ref="I163:I166" si="42">G163</f>
        <v>2.8440000000000003</v>
      </c>
      <c r="J163" s="177"/>
    </row>
    <row r="164" spans="1:16" ht="15" customHeight="1" x14ac:dyDescent="0.2">
      <c r="A164" s="73"/>
      <c r="B164" s="141" t="s">
        <v>284</v>
      </c>
      <c r="C164" s="149"/>
      <c r="D164" s="78">
        <v>1.8</v>
      </c>
      <c r="E164" s="92">
        <v>1.58</v>
      </c>
      <c r="F164" s="179"/>
      <c r="G164" s="92">
        <f t="shared" si="41"/>
        <v>2.8440000000000003</v>
      </c>
      <c r="H164" s="92"/>
      <c r="I164" s="92">
        <f t="shared" si="42"/>
        <v>2.8440000000000003</v>
      </c>
      <c r="J164" s="177"/>
    </row>
    <row r="165" spans="1:16" ht="15" customHeight="1" x14ac:dyDescent="0.2">
      <c r="A165" s="73"/>
      <c r="B165" s="141" t="s">
        <v>286</v>
      </c>
      <c r="C165" s="149"/>
      <c r="D165" s="78">
        <v>1.8</v>
      </c>
      <c r="E165" s="92">
        <v>1.2</v>
      </c>
      <c r="F165" s="179"/>
      <c r="G165" s="92">
        <f t="shared" si="41"/>
        <v>2.16</v>
      </c>
      <c r="H165" s="92"/>
      <c r="I165" s="92">
        <f t="shared" si="42"/>
        <v>2.16</v>
      </c>
      <c r="J165" s="177"/>
    </row>
    <row r="166" spans="1:16" ht="15" customHeight="1" x14ac:dyDescent="0.2">
      <c r="A166" s="73"/>
      <c r="B166" s="141" t="s">
        <v>285</v>
      </c>
      <c r="C166" s="149"/>
      <c r="D166" s="78">
        <v>1.8</v>
      </c>
      <c r="E166" s="92">
        <v>1.2</v>
      </c>
      <c r="F166" s="179"/>
      <c r="G166" s="92">
        <f t="shared" si="41"/>
        <v>2.16</v>
      </c>
      <c r="H166" s="92"/>
      <c r="I166" s="92">
        <f t="shared" si="42"/>
        <v>2.16</v>
      </c>
      <c r="J166" s="177"/>
    </row>
    <row r="167" spans="1:16" ht="15" customHeight="1" x14ac:dyDescent="0.2">
      <c r="A167" s="73"/>
      <c r="B167" s="141" t="s">
        <v>287</v>
      </c>
      <c r="C167" s="149"/>
      <c r="D167" s="78">
        <v>1.8</v>
      </c>
      <c r="E167" s="92">
        <v>1.2</v>
      </c>
      <c r="F167" s="179"/>
      <c r="G167" s="92">
        <f t="shared" ref="G167:G170" si="43">D167*E167</f>
        <v>2.16</v>
      </c>
      <c r="H167" s="92"/>
      <c r="I167" s="92">
        <f t="shared" ref="I167:I170" si="44">G167</f>
        <v>2.16</v>
      </c>
      <c r="J167" s="177"/>
    </row>
    <row r="168" spans="1:16" ht="15" customHeight="1" x14ac:dyDescent="0.2">
      <c r="A168" s="73"/>
      <c r="B168" s="141" t="s">
        <v>288</v>
      </c>
      <c r="C168" s="149"/>
      <c r="D168" s="78">
        <v>1.8</v>
      </c>
      <c r="E168" s="92">
        <v>1.2</v>
      </c>
      <c r="F168" s="179"/>
      <c r="G168" s="92">
        <f t="shared" si="43"/>
        <v>2.16</v>
      </c>
      <c r="H168" s="92"/>
      <c r="I168" s="92">
        <f t="shared" si="44"/>
        <v>2.16</v>
      </c>
      <c r="J168" s="177"/>
    </row>
    <row r="169" spans="1:16" ht="15" customHeight="1" x14ac:dyDescent="0.2">
      <c r="A169" s="73"/>
      <c r="B169" s="141" t="s">
        <v>289</v>
      </c>
      <c r="C169" s="149"/>
      <c r="D169" s="78">
        <v>1.8</v>
      </c>
      <c r="E169" s="92">
        <v>2</v>
      </c>
      <c r="F169" s="179"/>
      <c r="G169" s="92">
        <f t="shared" si="43"/>
        <v>3.6</v>
      </c>
      <c r="H169" s="92"/>
      <c r="I169" s="92">
        <f t="shared" si="44"/>
        <v>3.6</v>
      </c>
      <c r="J169" s="177"/>
    </row>
    <row r="170" spans="1:16" ht="15" customHeight="1" x14ac:dyDescent="0.2">
      <c r="A170" s="73"/>
      <c r="B170" s="141" t="s">
        <v>290</v>
      </c>
      <c r="C170" s="149"/>
      <c r="D170" s="78">
        <v>1.8</v>
      </c>
      <c r="E170" s="92">
        <v>2</v>
      </c>
      <c r="F170" s="179"/>
      <c r="G170" s="92">
        <f t="shared" si="43"/>
        <v>3.6</v>
      </c>
      <c r="H170" s="92"/>
      <c r="I170" s="92">
        <f t="shared" si="44"/>
        <v>3.6</v>
      </c>
      <c r="J170" s="177"/>
    </row>
    <row r="171" spans="1:16" ht="15" customHeight="1" x14ac:dyDescent="0.2">
      <c r="A171" s="73"/>
      <c r="B171" s="141" t="s">
        <v>291</v>
      </c>
      <c r="C171" s="149"/>
      <c r="D171" s="78">
        <v>1.8</v>
      </c>
      <c r="E171" s="92">
        <v>1.6</v>
      </c>
      <c r="F171" s="179"/>
      <c r="G171" s="92">
        <f t="shared" ref="G171:G174" si="45">D171*E171</f>
        <v>2.8800000000000003</v>
      </c>
      <c r="H171" s="92"/>
      <c r="I171" s="92">
        <f t="shared" ref="I171:I174" si="46">G171</f>
        <v>2.8800000000000003</v>
      </c>
      <c r="J171" s="177"/>
    </row>
    <row r="172" spans="1:16" ht="15" customHeight="1" x14ac:dyDescent="0.2">
      <c r="A172" s="73"/>
      <c r="B172" s="141" t="s">
        <v>292</v>
      </c>
      <c r="C172" s="149"/>
      <c r="D172" s="78">
        <v>1.8</v>
      </c>
      <c r="E172" s="92">
        <v>1.6</v>
      </c>
      <c r="F172" s="179"/>
      <c r="G172" s="92">
        <f t="shared" si="45"/>
        <v>2.8800000000000003</v>
      </c>
      <c r="H172" s="92"/>
      <c r="I172" s="92">
        <f t="shared" si="46"/>
        <v>2.8800000000000003</v>
      </c>
      <c r="J172" s="177"/>
    </row>
    <row r="173" spans="1:16" ht="15" customHeight="1" x14ac:dyDescent="0.2">
      <c r="A173" s="73"/>
      <c r="B173" s="141" t="s">
        <v>293</v>
      </c>
      <c r="C173" s="149"/>
      <c r="D173" s="78">
        <v>1.8</v>
      </c>
      <c r="E173" s="92">
        <v>1.2</v>
      </c>
      <c r="F173" s="179"/>
      <c r="G173" s="92">
        <f t="shared" si="45"/>
        <v>2.16</v>
      </c>
      <c r="H173" s="92"/>
      <c r="I173" s="92">
        <f t="shared" si="46"/>
        <v>2.16</v>
      </c>
      <c r="J173" s="177"/>
    </row>
    <row r="174" spans="1:16" ht="15" customHeight="1" x14ac:dyDescent="0.2">
      <c r="A174" s="73"/>
      <c r="B174" s="141" t="s">
        <v>294</v>
      </c>
      <c r="C174" s="149"/>
      <c r="D174" s="78">
        <v>1.8</v>
      </c>
      <c r="E174" s="92">
        <v>1.2</v>
      </c>
      <c r="F174" s="179"/>
      <c r="G174" s="92">
        <f t="shared" si="45"/>
        <v>2.16</v>
      </c>
      <c r="H174" s="92"/>
      <c r="I174" s="92">
        <f t="shared" si="46"/>
        <v>2.16</v>
      </c>
      <c r="J174" s="177"/>
    </row>
    <row r="175" spans="1:16" ht="15" customHeight="1" x14ac:dyDescent="0.2">
      <c r="A175" s="73"/>
      <c r="B175" s="247" t="s">
        <v>210</v>
      </c>
      <c r="C175" s="248">
        <v>96</v>
      </c>
      <c r="D175" s="250">
        <v>2.5</v>
      </c>
      <c r="E175" s="250">
        <v>0.2</v>
      </c>
      <c r="F175" s="251"/>
      <c r="G175" s="250">
        <f>D175*E175</f>
        <v>0.5</v>
      </c>
      <c r="H175" s="249"/>
      <c r="I175" s="250">
        <f>G175*C175</f>
        <v>48</v>
      </c>
      <c r="J175" s="178"/>
    </row>
    <row r="176" spans="1:16" ht="15" customHeight="1" x14ac:dyDescent="0.2">
      <c r="A176" s="73"/>
      <c r="B176" s="247" t="s">
        <v>211</v>
      </c>
      <c r="C176" s="248"/>
      <c r="D176" s="183">
        <v>449.23</v>
      </c>
      <c r="E176" s="78">
        <v>0.2</v>
      </c>
      <c r="F176" s="179"/>
      <c r="G176" s="78">
        <f>D176*E176</f>
        <v>89.846000000000004</v>
      </c>
      <c r="H176" s="183"/>
      <c r="I176" s="78">
        <f t="shared" ref="I176:I177" si="47">G176</f>
        <v>89.846000000000004</v>
      </c>
      <c r="J176" s="177"/>
    </row>
    <row r="177" spans="1:10" ht="15" customHeight="1" x14ac:dyDescent="0.2">
      <c r="A177" s="73"/>
      <c r="B177" s="264" t="s">
        <v>212</v>
      </c>
      <c r="C177" s="265"/>
      <c r="D177" s="183">
        <v>437.06</v>
      </c>
      <c r="E177" s="78">
        <v>0.2</v>
      </c>
      <c r="F177" s="179"/>
      <c r="G177" s="78">
        <f>D177*E177</f>
        <v>87.412000000000006</v>
      </c>
      <c r="H177" s="183"/>
      <c r="I177" s="78">
        <f t="shared" si="47"/>
        <v>87.412000000000006</v>
      </c>
      <c r="J177" s="212"/>
    </row>
    <row r="178" spans="1:10" ht="15" customHeight="1" x14ac:dyDescent="0.2">
      <c r="A178" s="73"/>
      <c r="B178" s="262" t="s">
        <v>9</v>
      </c>
      <c r="C178" s="263"/>
      <c r="D178" s="81"/>
      <c r="E178" s="81"/>
      <c r="F178" s="81"/>
      <c r="G178" s="81"/>
      <c r="H178" s="81"/>
      <c r="I178" s="82">
        <f>SUM(I155:I177)</f>
        <v>282.69600000000003</v>
      </c>
      <c r="J178" s="83" t="s">
        <v>6</v>
      </c>
    </row>
    <row r="179" spans="1:10" ht="15" customHeight="1" x14ac:dyDescent="0.2">
      <c r="A179" s="73"/>
      <c r="B179" s="74"/>
      <c r="C179" s="84"/>
      <c r="D179" s="90"/>
      <c r="E179" s="90"/>
      <c r="F179" s="90"/>
      <c r="G179" s="90"/>
      <c r="H179" s="90"/>
      <c r="I179" s="147"/>
      <c r="J179" s="175"/>
    </row>
    <row r="180" spans="1:10" ht="30" customHeight="1" x14ac:dyDescent="0.2">
      <c r="A180" s="186" t="s">
        <v>218</v>
      </c>
      <c r="B180" s="458" t="str">
        <f>'Planilha Orçamentária'!D31</f>
        <v>Fornecimento e assentamento de ladrilho hidráulico pastilhado, vermelho, dim. 20x20 cm, esp. 1.5cm, assentado com pasta de cimento colante, exclusive regularização e lastro</v>
      </c>
      <c r="C180" s="459"/>
      <c r="D180" s="459"/>
      <c r="E180" s="459"/>
      <c r="F180" s="459"/>
      <c r="G180" s="459"/>
      <c r="H180" s="459"/>
      <c r="I180" s="460"/>
      <c r="J180" s="175"/>
    </row>
    <row r="181" spans="1:10" x14ac:dyDescent="0.2">
      <c r="A181" s="73"/>
      <c r="B181" s="252" t="s">
        <v>305</v>
      </c>
      <c r="C181" s="78">
        <v>28</v>
      </c>
      <c r="D181" s="78">
        <v>1.1000000000000001</v>
      </c>
      <c r="E181" s="78">
        <v>0.2</v>
      </c>
      <c r="F181" s="179"/>
      <c r="G181" s="78">
        <f>D181*E181</f>
        <v>0.22000000000000003</v>
      </c>
      <c r="H181" s="183"/>
      <c r="I181" s="78">
        <f>G181*C181</f>
        <v>6.160000000000001</v>
      </c>
      <c r="J181" s="177"/>
    </row>
    <row r="182" spans="1:10" x14ac:dyDescent="0.2">
      <c r="A182" s="73"/>
      <c r="B182" s="252" t="s">
        <v>304</v>
      </c>
      <c r="C182" s="78">
        <v>68</v>
      </c>
      <c r="D182" s="78">
        <v>1.1000000000000001</v>
      </c>
      <c r="E182" s="78">
        <v>0.2</v>
      </c>
      <c r="F182" s="179"/>
      <c r="G182" s="78">
        <f>D182*E182</f>
        <v>0.22000000000000003</v>
      </c>
      <c r="H182" s="183"/>
      <c r="I182" s="78">
        <f>G182*C182</f>
        <v>14.960000000000003</v>
      </c>
      <c r="J182" s="177"/>
    </row>
    <row r="183" spans="1:10" x14ac:dyDescent="0.2">
      <c r="A183" s="73"/>
      <c r="B183" s="88" t="s">
        <v>213</v>
      </c>
      <c r="C183" s="174"/>
      <c r="D183" s="183">
        <v>449.23</v>
      </c>
      <c r="E183" s="78">
        <v>0.2</v>
      </c>
      <c r="F183" s="179"/>
      <c r="G183" s="78">
        <f>D183*E183</f>
        <v>89.846000000000004</v>
      </c>
      <c r="H183" s="183"/>
      <c r="I183" s="78">
        <f t="shared" ref="I183:I184" si="48">G183</f>
        <v>89.846000000000004</v>
      </c>
      <c r="J183" s="177"/>
    </row>
    <row r="184" spans="1:10" x14ac:dyDescent="0.2">
      <c r="A184" s="73"/>
      <c r="B184" s="88" t="s">
        <v>214</v>
      </c>
      <c r="C184" s="174"/>
      <c r="D184" s="183">
        <v>437.06</v>
      </c>
      <c r="E184" s="78">
        <v>0.2</v>
      </c>
      <c r="F184" s="179"/>
      <c r="G184" s="78">
        <f>D184*E184</f>
        <v>87.412000000000006</v>
      </c>
      <c r="H184" s="183"/>
      <c r="I184" s="78">
        <f t="shared" si="48"/>
        <v>87.412000000000006</v>
      </c>
      <c r="J184" s="212"/>
    </row>
    <row r="185" spans="1:10" ht="15" customHeight="1" x14ac:dyDescent="0.2">
      <c r="A185" s="73"/>
      <c r="B185" s="79" t="s">
        <v>9</v>
      </c>
      <c r="C185" s="80"/>
      <c r="D185" s="81"/>
      <c r="E185" s="81"/>
      <c r="F185" s="81"/>
      <c r="G185" s="81"/>
      <c r="H185" s="81"/>
      <c r="I185" s="82">
        <f>SUM(I181:I184)</f>
        <v>198.37800000000001</v>
      </c>
      <c r="J185" s="83" t="s">
        <v>6</v>
      </c>
    </row>
    <row r="186" spans="1:10" ht="15" customHeight="1" x14ac:dyDescent="0.2">
      <c r="A186" s="73"/>
      <c r="B186" s="74"/>
      <c r="C186" s="84"/>
      <c r="D186" s="90"/>
      <c r="E186" s="90"/>
      <c r="F186" s="90"/>
      <c r="G186" s="90"/>
      <c r="H186" s="90"/>
      <c r="I186" s="147"/>
      <c r="J186" s="215"/>
    </row>
    <row r="187" spans="1:10" ht="15" customHeight="1" x14ac:dyDescent="0.2">
      <c r="A187" s="186" t="s">
        <v>219</v>
      </c>
      <c r="B187" s="462" t="str">
        <f>'Planilha Orçamentária'!D32</f>
        <v>Fôrma de chapa compensada resinada 12mm, levando-se em conta a utilização 3 vezes (incluido o material, corte, montagem, escoramento e desfôrma)</v>
      </c>
      <c r="C187" s="463"/>
      <c r="D187" s="463"/>
      <c r="E187" s="463"/>
      <c r="F187" s="463"/>
      <c r="G187" s="463"/>
      <c r="H187" s="463"/>
      <c r="I187" s="463"/>
      <c r="J187" s="175"/>
    </row>
    <row r="188" spans="1:10" ht="15" customHeight="1" x14ac:dyDescent="0.2">
      <c r="A188" s="73"/>
      <c r="B188" s="88" t="s">
        <v>158</v>
      </c>
      <c r="C188" s="84"/>
      <c r="D188" s="84">
        <v>158.04</v>
      </c>
      <c r="E188" s="84"/>
      <c r="F188" s="84">
        <v>0.1</v>
      </c>
      <c r="G188" s="84">
        <f>D188*F188</f>
        <v>15.804</v>
      </c>
      <c r="H188" s="84"/>
      <c r="I188" s="85">
        <f>G188</f>
        <v>15.804</v>
      </c>
      <c r="J188" s="178"/>
    </row>
    <row r="189" spans="1:10" ht="15" customHeight="1" x14ac:dyDescent="0.2">
      <c r="A189" s="73"/>
      <c r="B189" s="79" t="s">
        <v>9</v>
      </c>
      <c r="C189" s="80"/>
      <c r="D189" s="81"/>
      <c r="E189" s="81"/>
      <c r="F189" s="81"/>
      <c r="G189" s="81"/>
      <c r="H189" s="81"/>
      <c r="I189" s="82">
        <f>SUM(I188)</f>
        <v>15.804</v>
      </c>
      <c r="J189" s="83" t="s">
        <v>6</v>
      </c>
    </row>
    <row r="190" spans="1:10" ht="15" customHeight="1" x14ac:dyDescent="0.2">
      <c r="A190" s="73"/>
      <c r="B190" s="74"/>
      <c r="C190" s="84"/>
      <c r="D190" s="90"/>
      <c r="E190" s="90"/>
      <c r="F190" s="90"/>
      <c r="G190" s="90"/>
      <c r="H190" s="90"/>
      <c r="I190" s="147"/>
      <c r="J190" s="215"/>
    </row>
    <row r="191" spans="1:10" ht="15" customHeight="1" x14ac:dyDescent="0.2">
      <c r="A191" s="66" t="s">
        <v>116</v>
      </c>
      <c r="B191" s="180" t="str">
        <f>'Planilha Orçamentária'!D35</f>
        <v>PAISAGISMO</v>
      </c>
      <c r="J191" s="178"/>
    </row>
    <row r="192" spans="1:10" ht="15" customHeight="1" x14ac:dyDescent="0.2">
      <c r="A192" s="73" t="s">
        <v>40</v>
      </c>
      <c r="B192" s="454" t="str">
        <f>'Planilha Orçamentária'!D36</f>
        <v>Plantio de árvore ornamental com altura de muda maior que 2,00 m e menor ou igual a 4,00 m</v>
      </c>
      <c r="C192" s="455"/>
      <c r="D192" s="455"/>
      <c r="E192" s="455"/>
      <c r="F192" s="455"/>
      <c r="G192" s="455"/>
      <c r="H192" s="455"/>
      <c r="I192" s="461"/>
      <c r="J192" s="175"/>
    </row>
    <row r="193" spans="1:10" x14ac:dyDescent="0.2">
      <c r="A193" s="73"/>
      <c r="B193" s="88" t="s">
        <v>159</v>
      </c>
      <c r="C193" s="78">
        <v>96</v>
      </c>
      <c r="D193" s="183"/>
      <c r="E193" s="183"/>
      <c r="F193" s="183"/>
      <c r="G193" s="183"/>
      <c r="H193" s="183"/>
      <c r="I193" s="78">
        <f>C193</f>
        <v>96</v>
      </c>
      <c r="J193" s="177"/>
    </row>
    <row r="194" spans="1:10" ht="15" customHeight="1" x14ac:dyDescent="0.2">
      <c r="A194" s="73"/>
      <c r="B194" s="79" t="s">
        <v>9</v>
      </c>
      <c r="C194" s="80"/>
      <c r="D194" s="81"/>
      <c r="E194" s="81"/>
      <c r="F194" s="81"/>
      <c r="G194" s="81"/>
      <c r="H194" s="81"/>
      <c r="I194" s="82">
        <f>SUM(I193)</f>
        <v>96</v>
      </c>
      <c r="J194" s="83" t="s">
        <v>4</v>
      </c>
    </row>
    <row r="195" spans="1:10" ht="15" customHeight="1" x14ac:dyDescent="0.2">
      <c r="A195" s="89"/>
      <c r="B195" s="74"/>
      <c r="C195" s="84"/>
      <c r="D195" s="90"/>
      <c r="E195" s="90"/>
      <c r="F195" s="90"/>
      <c r="G195" s="90"/>
      <c r="H195" s="90"/>
      <c r="I195" s="147"/>
      <c r="J195" s="175"/>
    </row>
    <row r="196" spans="1:10" ht="15" customHeight="1" x14ac:dyDescent="0.2">
      <c r="A196" s="73" t="s">
        <v>220</v>
      </c>
      <c r="B196" s="74" t="str">
        <f>'Planilha Orçamentária'!D37</f>
        <v>Plantio de forração</v>
      </c>
      <c r="C196" s="84"/>
      <c r="D196" s="90"/>
      <c r="E196" s="90"/>
      <c r="F196" s="90"/>
      <c r="G196" s="90"/>
      <c r="H196" s="90"/>
      <c r="I196" s="147"/>
      <c r="J196" s="175"/>
    </row>
    <row r="197" spans="1:10" ht="15" customHeight="1" x14ac:dyDescent="0.2">
      <c r="A197" s="73"/>
      <c r="B197" s="88" t="s">
        <v>160</v>
      </c>
      <c r="C197" s="78">
        <v>96</v>
      </c>
      <c r="D197" s="78">
        <v>0.7</v>
      </c>
      <c r="E197" s="78">
        <v>0.7</v>
      </c>
      <c r="F197" s="78"/>
      <c r="G197" s="185">
        <f>D197*E197</f>
        <v>0.48999999999999994</v>
      </c>
      <c r="H197" s="185"/>
      <c r="I197" s="185">
        <f>C197*G197</f>
        <v>47.039999999999992</v>
      </c>
      <c r="J197" s="177"/>
    </row>
    <row r="198" spans="1:10" ht="15" customHeight="1" x14ac:dyDescent="0.2">
      <c r="A198" s="73"/>
      <c r="B198" s="79" t="s">
        <v>9</v>
      </c>
      <c r="C198" s="80"/>
      <c r="D198" s="81"/>
      <c r="E198" s="81"/>
      <c r="F198" s="81"/>
      <c r="G198" s="81"/>
      <c r="H198" s="81"/>
      <c r="I198" s="82">
        <f>SUM(I197)</f>
        <v>47.039999999999992</v>
      </c>
      <c r="J198" s="83" t="s">
        <v>6</v>
      </c>
    </row>
    <row r="199" spans="1:10" ht="15" customHeight="1" x14ac:dyDescent="0.2">
      <c r="A199" s="73"/>
      <c r="B199" s="88"/>
      <c r="C199" s="85"/>
      <c r="D199" s="86"/>
      <c r="E199" s="85"/>
      <c r="F199" s="85"/>
      <c r="G199" s="85"/>
      <c r="H199" s="85"/>
      <c r="I199" s="85"/>
      <c r="J199" s="177"/>
    </row>
    <row r="200" spans="1:10" ht="15" customHeight="1" x14ac:dyDescent="0.2">
      <c r="A200" s="66" t="s">
        <v>110</v>
      </c>
      <c r="B200" s="181" t="str">
        <f>'Planilha Orçamentária'!D40</f>
        <v>EQUIPAMENTOS ELÉTRICOS</v>
      </c>
      <c r="C200" s="84"/>
      <c r="D200" s="90"/>
      <c r="E200" s="90"/>
      <c r="F200" s="90"/>
      <c r="G200" s="90"/>
      <c r="H200" s="90"/>
      <c r="I200" s="147"/>
      <c r="J200" s="175"/>
    </row>
    <row r="201" spans="1:10" ht="15" customHeight="1" x14ac:dyDescent="0.2">
      <c r="A201" s="73" t="s">
        <v>39</v>
      </c>
      <c r="B201" s="454" t="str">
        <f>'Planilha Orçamentária'!D41</f>
        <v>Luminária de led para iluminação pública, de 138 w até 180 w - fornecimento e instalação</v>
      </c>
      <c r="C201" s="455"/>
      <c r="D201" s="455"/>
      <c r="E201" s="455"/>
      <c r="F201" s="455"/>
      <c r="G201" s="455"/>
      <c r="H201" s="455"/>
      <c r="I201" s="461"/>
      <c r="J201" s="175"/>
    </row>
    <row r="202" spans="1:10" ht="15" customHeight="1" x14ac:dyDescent="0.2">
      <c r="A202" s="73"/>
      <c r="B202" s="88" t="s">
        <v>187</v>
      </c>
      <c r="C202" s="78">
        <v>14</v>
      </c>
      <c r="D202" s="183"/>
      <c r="E202" s="183"/>
      <c r="F202" s="183"/>
      <c r="G202" s="85"/>
      <c r="H202" s="85"/>
      <c r="I202" s="85">
        <f>C202</f>
        <v>14</v>
      </c>
      <c r="J202" s="177"/>
    </row>
    <row r="203" spans="1:10" ht="15" customHeight="1" x14ac:dyDescent="0.2">
      <c r="A203" s="73"/>
      <c r="B203" s="79" t="s">
        <v>9</v>
      </c>
      <c r="C203" s="80"/>
      <c r="D203" s="81"/>
      <c r="E203" s="81"/>
      <c r="F203" s="81"/>
      <c r="G203" s="81"/>
      <c r="H203" s="81"/>
      <c r="I203" s="82">
        <f>SUM(I202)</f>
        <v>14</v>
      </c>
      <c r="J203" s="83" t="s">
        <v>4</v>
      </c>
    </row>
    <row r="204" spans="1:10" ht="15" customHeight="1" x14ac:dyDescent="0.2">
      <c r="A204" s="89"/>
      <c r="B204" s="74"/>
      <c r="C204" s="84"/>
      <c r="D204" s="90"/>
      <c r="E204" s="90"/>
      <c r="F204" s="90"/>
      <c r="G204" s="90"/>
      <c r="H204" s="90"/>
      <c r="I204" s="147"/>
      <c r="J204" s="175"/>
    </row>
    <row r="205" spans="1:10" ht="15" customHeight="1" x14ac:dyDescent="0.2">
      <c r="A205" s="66" t="s">
        <v>221</v>
      </c>
      <c r="B205" s="181" t="str">
        <f>'Planilha Orçamentária'!D44</f>
        <v>SERVIÇOS COMPLEMENTARES</v>
      </c>
      <c r="C205" s="84"/>
      <c r="D205" s="90"/>
      <c r="E205" s="90"/>
      <c r="F205" s="90"/>
      <c r="G205" s="90"/>
      <c r="H205" s="90"/>
      <c r="I205" s="147"/>
      <c r="J205" s="175"/>
    </row>
    <row r="206" spans="1:10" ht="15" customHeight="1" x14ac:dyDescent="0.2">
      <c r="A206" s="73" t="s">
        <v>222</v>
      </c>
      <c r="B206" s="454" t="str">
        <f>'Planilha Orçamentária'!D45</f>
        <v>Limpeza geral de obras</v>
      </c>
      <c r="C206" s="455"/>
      <c r="D206" s="455"/>
      <c r="E206" s="455"/>
      <c r="F206" s="75"/>
      <c r="G206" s="75"/>
      <c r="H206" s="75"/>
      <c r="I206" s="75"/>
      <c r="J206" s="177"/>
    </row>
    <row r="207" spans="1:10" ht="15" customHeight="1" x14ac:dyDescent="0.2">
      <c r="A207" s="73"/>
      <c r="B207" s="141" t="s">
        <v>208</v>
      </c>
      <c r="C207" s="255"/>
      <c r="D207" s="78"/>
      <c r="E207" s="255"/>
      <c r="F207" s="78"/>
      <c r="G207" s="78">
        <v>887.38</v>
      </c>
      <c r="H207" s="255"/>
      <c r="I207" s="78">
        <f>G207</f>
        <v>887.38</v>
      </c>
      <c r="J207" s="177"/>
    </row>
    <row r="208" spans="1:10" ht="15" customHeight="1" x14ac:dyDescent="0.2">
      <c r="A208" s="73"/>
      <c r="B208" s="141" t="s">
        <v>209</v>
      </c>
      <c r="C208" s="255"/>
      <c r="D208" s="78"/>
      <c r="E208" s="255"/>
      <c r="F208" s="78"/>
      <c r="G208" s="78">
        <v>966.27</v>
      </c>
      <c r="H208" s="255"/>
      <c r="I208" s="78">
        <f>G208</f>
        <v>966.27</v>
      </c>
      <c r="J208" s="212"/>
    </row>
    <row r="209" spans="1:10" ht="15" customHeight="1" x14ac:dyDescent="0.2">
      <c r="A209" s="73"/>
      <c r="B209" s="228" t="s">
        <v>9</v>
      </c>
      <c r="C209" s="229"/>
      <c r="D209" s="230"/>
      <c r="E209" s="230"/>
      <c r="F209" s="230"/>
      <c r="G209" s="230"/>
      <c r="H209" s="230"/>
      <c r="I209" s="146">
        <f>SUM(I207:I208)</f>
        <v>1853.65</v>
      </c>
      <c r="J209" s="83" t="s">
        <v>6</v>
      </c>
    </row>
    <row r="210" spans="1:10" ht="15" customHeight="1" x14ac:dyDescent="0.2">
      <c r="A210" s="12"/>
      <c r="B210" s="329"/>
      <c r="C210" s="331"/>
      <c r="D210" s="331"/>
      <c r="E210" s="331"/>
      <c r="F210" s="331"/>
      <c r="G210" s="331"/>
      <c r="H210" s="331"/>
      <c r="I210" s="332"/>
      <c r="J210" s="330"/>
    </row>
    <row r="211" spans="1:10" ht="15" customHeight="1" x14ac:dyDescent="0.2">
      <c r="A211" s="66" t="s">
        <v>238</v>
      </c>
      <c r="B211" s="181" t="str">
        <f>'Planilha Orçamentária'!D48</f>
        <v>ADMINISTRAÇÃO LOCAL</v>
      </c>
      <c r="C211" s="84"/>
      <c r="D211" s="90"/>
      <c r="E211" s="90"/>
      <c r="F211" s="90"/>
      <c r="G211" s="90"/>
      <c r="H211" s="90"/>
      <c r="I211" s="91"/>
      <c r="J211" s="175"/>
    </row>
    <row r="212" spans="1:10" ht="15" customHeight="1" x14ac:dyDescent="0.2">
      <c r="A212" s="333" t="s">
        <v>240</v>
      </c>
      <c r="B212" s="286" t="str">
        <f>'Planilha Orçamentária'!D49</f>
        <v>Equipe de administração local</v>
      </c>
      <c r="I212" s="143"/>
      <c r="J212" s="178"/>
    </row>
    <row r="213" spans="1:10" ht="15" customHeight="1" x14ac:dyDescent="0.2">
      <c r="A213" s="92"/>
      <c r="B213" s="334" t="s">
        <v>250</v>
      </c>
      <c r="C213" s="92">
        <v>1</v>
      </c>
      <c r="D213" s="92"/>
      <c r="E213" s="92"/>
      <c r="F213" s="92"/>
      <c r="G213" s="92"/>
      <c r="H213" s="92"/>
      <c r="I213" s="93">
        <f>C213</f>
        <v>1</v>
      </c>
      <c r="J213" s="176"/>
    </row>
    <row r="214" spans="1:10" ht="15" customHeight="1" x14ac:dyDescent="0.2">
      <c r="A214" s="92"/>
      <c r="B214" s="228" t="s">
        <v>9</v>
      </c>
      <c r="C214" s="229"/>
      <c r="D214" s="230"/>
      <c r="E214" s="230"/>
      <c r="F214" s="230"/>
      <c r="G214" s="230"/>
      <c r="H214" s="230"/>
      <c r="I214" s="146">
        <f>SUM(I213)</f>
        <v>1</v>
      </c>
      <c r="J214" s="335" t="s">
        <v>4</v>
      </c>
    </row>
    <row r="215" spans="1:10" ht="15" customHeight="1" x14ac:dyDescent="0.2">
      <c r="A215" s="92"/>
      <c r="B215" s="336"/>
      <c r="C215" s="337"/>
      <c r="D215" s="337"/>
      <c r="E215" s="337"/>
      <c r="F215" s="337"/>
      <c r="G215" s="337"/>
      <c r="H215" s="337"/>
      <c r="I215" s="337"/>
      <c r="J215" s="337"/>
    </row>
    <row r="216" spans="1:10" ht="15" customHeight="1" x14ac:dyDescent="0.2">
      <c r="A216" s="92"/>
      <c r="B216" s="144"/>
      <c r="C216" s="92"/>
      <c r="D216" s="92"/>
      <c r="E216" s="92"/>
      <c r="F216" s="92"/>
      <c r="G216" s="92"/>
      <c r="H216" s="92"/>
      <c r="I216" s="92"/>
      <c r="J216" s="92"/>
    </row>
    <row r="217" spans="1:10" ht="15" customHeight="1" x14ac:dyDescent="0.2">
      <c r="A217" s="92"/>
      <c r="B217" s="144"/>
      <c r="C217" s="92"/>
      <c r="D217" s="92"/>
      <c r="E217" s="92"/>
      <c r="F217" s="92"/>
      <c r="G217" s="92"/>
      <c r="H217" s="92"/>
      <c r="I217" s="92"/>
      <c r="J217" s="92"/>
    </row>
    <row r="218" spans="1:10" ht="15" customHeight="1" x14ac:dyDescent="0.2">
      <c r="A218" s="92"/>
      <c r="B218" s="144"/>
      <c r="C218" s="92"/>
      <c r="D218" s="92"/>
      <c r="E218" s="92"/>
      <c r="F218" s="92"/>
      <c r="G218" s="92"/>
      <c r="H218" s="92"/>
      <c r="I218" s="92"/>
      <c r="J218" s="92"/>
    </row>
    <row r="219" spans="1:10" ht="15" customHeight="1" x14ac:dyDescent="0.2">
      <c r="A219" s="92"/>
      <c r="B219" s="144"/>
      <c r="C219" s="92"/>
      <c r="D219" s="92"/>
      <c r="E219" s="92"/>
      <c r="F219" s="92"/>
      <c r="G219" s="92"/>
      <c r="H219" s="92"/>
      <c r="I219" s="92"/>
      <c r="J219" s="92"/>
    </row>
    <row r="220" spans="1:10" ht="15" customHeight="1" x14ac:dyDescent="0.2">
      <c r="A220" s="12"/>
      <c r="B220" s="32"/>
    </row>
    <row r="221" spans="1:10" ht="15" customHeight="1" x14ac:dyDescent="0.2">
      <c r="A221" s="12"/>
      <c r="B221" s="32"/>
    </row>
    <row r="222" spans="1:10" ht="15" customHeight="1" x14ac:dyDescent="0.2">
      <c r="A222" s="12"/>
      <c r="B222" s="32"/>
    </row>
    <row r="223" spans="1:10" ht="15" customHeight="1" x14ac:dyDescent="0.2">
      <c r="A223" s="12"/>
      <c r="B223" s="32"/>
    </row>
    <row r="224" spans="1:10" ht="15" customHeight="1" x14ac:dyDescent="0.2">
      <c r="A224" s="12"/>
      <c r="B224" s="32"/>
    </row>
    <row r="225" spans="1:2" ht="15" customHeight="1" x14ac:dyDescent="0.2">
      <c r="A225" s="12"/>
      <c r="B225" s="32"/>
    </row>
    <row r="226" spans="1:2" ht="15" customHeight="1" x14ac:dyDescent="0.2">
      <c r="A226" s="12"/>
      <c r="B226" s="32"/>
    </row>
    <row r="227" spans="1:2" ht="15" customHeight="1" x14ac:dyDescent="0.2">
      <c r="A227" s="12"/>
      <c r="B227" s="32"/>
    </row>
    <row r="228" spans="1:2" ht="15" customHeight="1" x14ac:dyDescent="0.2">
      <c r="A228" s="12"/>
      <c r="B228" s="32"/>
    </row>
    <row r="229" spans="1:2" ht="15" customHeight="1" x14ac:dyDescent="0.2">
      <c r="A229" s="12"/>
      <c r="B229" s="32"/>
    </row>
    <row r="230" spans="1:2" ht="15" customHeight="1" x14ac:dyDescent="0.2">
      <c r="A230" s="12"/>
      <c r="B230" s="32"/>
    </row>
    <row r="231" spans="1:2" ht="15" customHeight="1" x14ac:dyDescent="0.2">
      <c r="A231" s="12"/>
      <c r="B231" s="32"/>
    </row>
    <row r="232" spans="1:2" ht="15" customHeight="1" x14ac:dyDescent="0.2">
      <c r="A232" s="12"/>
      <c r="B232" s="32"/>
    </row>
    <row r="233" spans="1:2" ht="15" customHeight="1" x14ac:dyDescent="0.2">
      <c r="A233" s="12"/>
      <c r="B233" s="32"/>
    </row>
    <row r="234" spans="1:2" ht="15" customHeight="1" x14ac:dyDescent="0.2">
      <c r="A234" s="12"/>
      <c r="B234" s="32"/>
    </row>
    <row r="235" spans="1:2" ht="15" customHeight="1" x14ac:dyDescent="0.2">
      <c r="A235" s="12"/>
      <c r="B235" s="32"/>
    </row>
    <row r="236" spans="1:2" ht="15" customHeight="1" x14ac:dyDescent="0.2">
      <c r="A236" s="12"/>
      <c r="B236" s="32"/>
    </row>
    <row r="237" spans="1:2" ht="15" customHeight="1" x14ac:dyDescent="0.2">
      <c r="A237" s="12"/>
      <c r="B237" s="32"/>
    </row>
    <row r="238" spans="1:2" ht="15" customHeight="1" x14ac:dyDescent="0.2">
      <c r="A238" s="12"/>
      <c r="B238" s="32"/>
    </row>
    <row r="239" spans="1:2" ht="15" customHeight="1" x14ac:dyDescent="0.2">
      <c r="A239" s="12"/>
      <c r="B239" s="32"/>
    </row>
    <row r="240" spans="1:2" ht="15" customHeight="1" x14ac:dyDescent="0.2">
      <c r="A240" s="12"/>
      <c r="B240" s="32"/>
    </row>
    <row r="241" spans="1:2" ht="15" customHeight="1" x14ac:dyDescent="0.2">
      <c r="A241" s="12"/>
      <c r="B241" s="32"/>
    </row>
    <row r="242" spans="1:2" ht="15" customHeight="1" x14ac:dyDescent="0.2">
      <c r="A242" s="12"/>
      <c r="B242" s="32"/>
    </row>
    <row r="243" spans="1:2" ht="15" customHeight="1" x14ac:dyDescent="0.2">
      <c r="A243" s="12"/>
      <c r="B243" s="32"/>
    </row>
    <row r="244" spans="1:2" ht="15" customHeight="1" x14ac:dyDescent="0.2">
      <c r="A244" s="12"/>
      <c r="B244" s="32"/>
    </row>
    <row r="245" spans="1:2" ht="15" customHeight="1" x14ac:dyDescent="0.2">
      <c r="A245" s="12"/>
      <c r="B245" s="32"/>
    </row>
    <row r="246" spans="1:2" ht="15" customHeight="1" x14ac:dyDescent="0.2">
      <c r="A246" s="12"/>
      <c r="B246" s="32"/>
    </row>
    <row r="247" spans="1:2" ht="15" customHeight="1" x14ac:dyDescent="0.2">
      <c r="A247" s="12"/>
      <c r="B247" s="32"/>
    </row>
    <row r="248" spans="1:2" ht="15" customHeight="1" x14ac:dyDescent="0.2">
      <c r="A248" s="12"/>
      <c r="B248" s="32"/>
    </row>
    <row r="249" spans="1:2" ht="15" customHeight="1" x14ac:dyDescent="0.2">
      <c r="A249" s="12"/>
      <c r="B249" s="32"/>
    </row>
    <row r="250" spans="1:2" ht="15" customHeight="1" x14ac:dyDescent="0.2">
      <c r="A250" s="12"/>
      <c r="B250" s="32"/>
    </row>
    <row r="251" spans="1:2" ht="15" customHeight="1" x14ac:dyDescent="0.2">
      <c r="A251" s="12"/>
      <c r="B251" s="32"/>
    </row>
    <row r="252" spans="1:2" ht="15" customHeight="1" x14ac:dyDescent="0.2">
      <c r="A252" s="12"/>
      <c r="B252" s="32"/>
    </row>
    <row r="253" spans="1:2" ht="15" customHeight="1" x14ac:dyDescent="0.2">
      <c r="A253" s="12"/>
      <c r="B253" s="32"/>
    </row>
    <row r="254" spans="1:2" ht="15" customHeight="1" x14ac:dyDescent="0.2">
      <c r="A254" s="12"/>
      <c r="B254" s="32"/>
    </row>
    <row r="255" spans="1:2" ht="15" customHeight="1" x14ac:dyDescent="0.2">
      <c r="A255" s="12"/>
      <c r="B255" s="32"/>
    </row>
    <row r="256" spans="1:2" ht="15" customHeight="1" x14ac:dyDescent="0.2">
      <c r="A256" s="12"/>
      <c r="B256" s="32"/>
    </row>
    <row r="257" spans="1:2" ht="15" customHeight="1" x14ac:dyDescent="0.2">
      <c r="A257" s="12"/>
      <c r="B257" s="32"/>
    </row>
    <row r="258" spans="1:2" ht="15" customHeight="1" x14ac:dyDescent="0.2">
      <c r="A258" s="12"/>
      <c r="B258" s="32"/>
    </row>
    <row r="259" spans="1:2" ht="15" customHeight="1" x14ac:dyDescent="0.2">
      <c r="A259" s="12"/>
      <c r="B259" s="32"/>
    </row>
    <row r="260" spans="1:2" ht="15" customHeight="1" x14ac:dyDescent="0.2">
      <c r="A260" s="12"/>
      <c r="B260" s="32"/>
    </row>
    <row r="261" spans="1:2" ht="15" customHeight="1" x14ac:dyDescent="0.2">
      <c r="A261" s="12"/>
      <c r="B261" s="32"/>
    </row>
    <row r="262" spans="1:2" ht="15" customHeight="1" x14ac:dyDescent="0.2">
      <c r="A262" s="12"/>
      <c r="B262" s="32"/>
    </row>
    <row r="263" spans="1:2" ht="15" customHeight="1" x14ac:dyDescent="0.2">
      <c r="A263" s="12"/>
      <c r="B263" s="32"/>
    </row>
    <row r="264" spans="1:2" ht="15" customHeight="1" x14ac:dyDescent="0.2">
      <c r="A264" s="12"/>
      <c r="B264" s="32"/>
    </row>
    <row r="265" spans="1:2" ht="15" customHeight="1" x14ac:dyDescent="0.2">
      <c r="A265" s="12"/>
      <c r="B265" s="32"/>
    </row>
    <row r="266" spans="1:2" ht="15" customHeight="1" x14ac:dyDescent="0.2">
      <c r="A266" s="12"/>
      <c r="B266" s="32"/>
    </row>
    <row r="267" spans="1:2" ht="15" customHeight="1" x14ac:dyDescent="0.2">
      <c r="A267" s="12"/>
      <c r="B267" s="32"/>
    </row>
    <row r="268" spans="1:2" ht="15" customHeight="1" x14ac:dyDescent="0.2">
      <c r="A268" s="12"/>
      <c r="B268" s="32"/>
    </row>
    <row r="269" spans="1:2" ht="15" customHeight="1" x14ac:dyDescent="0.2">
      <c r="A269" s="12"/>
      <c r="B269" s="32"/>
    </row>
    <row r="270" spans="1:2" ht="15" customHeight="1" x14ac:dyDescent="0.2">
      <c r="A270" s="12"/>
      <c r="B270" s="32"/>
    </row>
    <row r="271" spans="1:2" ht="15" customHeight="1" x14ac:dyDescent="0.2">
      <c r="A271" s="12"/>
      <c r="B271" s="32"/>
    </row>
    <row r="272" spans="1:2" ht="15" customHeight="1" x14ac:dyDescent="0.2">
      <c r="A272" s="12"/>
      <c r="B272" s="32"/>
    </row>
    <row r="273" spans="1:2" ht="15" customHeight="1" x14ac:dyDescent="0.2">
      <c r="A273" s="12"/>
      <c r="B273" s="32"/>
    </row>
    <row r="274" spans="1:2" ht="15" customHeight="1" x14ac:dyDescent="0.2">
      <c r="A274" s="12"/>
      <c r="B274" s="32"/>
    </row>
    <row r="275" spans="1:2" ht="15" customHeight="1" x14ac:dyDescent="0.2">
      <c r="A275" s="12"/>
      <c r="B275" s="32"/>
    </row>
    <row r="276" spans="1:2" ht="15" customHeight="1" x14ac:dyDescent="0.2">
      <c r="A276" s="12"/>
      <c r="B276" s="32"/>
    </row>
    <row r="277" spans="1:2" ht="15" customHeight="1" x14ac:dyDescent="0.2">
      <c r="A277" s="12"/>
      <c r="B277" s="32"/>
    </row>
    <row r="278" spans="1:2" ht="15" customHeight="1" x14ac:dyDescent="0.2">
      <c r="A278" s="12"/>
      <c r="B278" s="32"/>
    </row>
    <row r="279" spans="1:2" ht="15" customHeight="1" x14ac:dyDescent="0.2">
      <c r="A279" s="12"/>
      <c r="B279" s="32"/>
    </row>
    <row r="280" spans="1:2" ht="15" customHeight="1" x14ac:dyDescent="0.2">
      <c r="A280" s="12"/>
      <c r="B280" s="32"/>
    </row>
    <row r="281" spans="1:2" ht="15" customHeight="1" x14ac:dyDescent="0.2">
      <c r="A281" s="12"/>
      <c r="B281" s="32"/>
    </row>
    <row r="282" spans="1:2" ht="15" customHeight="1" x14ac:dyDescent="0.2">
      <c r="A282" s="12"/>
      <c r="B282" s="32"/>
    </row>
    <row r="283" spans="1:2" ht="15" customHeight="1" x14ac:dyDescent="0.2">
      <c r="A283" s="12"/>
      <c r="B283" s="32"/>
    </row>
    <row r="284" spans="1:2" ht="15" customHeight="1" x14ac:dyDescent="0.2">
      <c r="A284" s="12"/>
      <c r="B284" s="32"/>
    </row>
    <row r="285" spans="1:2" ht="15" customHeight="1" x14ac:dyDescent="0.2">
      <c r="A285" s="12"/>
      <c r="B285" s="32"/>
    </row>
    <row r="286" spans="1:2" ht="15" customHeight="1" x14ac:dyDescent="0.2">
      <c r="A286" s="12"/>
      <c r="B286" s="32"/>
    </row>
    <row r="287" spans="1:2" ht="15" customHeight="1" x14ac:dyDescent="0.2">
      <c r="A287" s="12"/>
      <c r="B287" s="32"/>
    </row>
    <row r="288" spans="1:2" ht="15" customHeight="1" x14ac:dyDescent="0.2">
      <c r="A288" s="12"/>
      <c r="B288" s="32"/>
    </row>
    <row r="289" spans="1:2" ht="15" customHeight="1" x14ac:dyDescent="0.2">
      <c r="A289" s="12"/>
      <c r="B289" s="32"/>
    </row>
    <row r="290" spans="1:2" ht="15" customHeight="1" x14ac:dyDescent="0.2">
      <c r="A290" s="12"/>
      <c r="B290" s="32"/>
    </row>
    <row r="291" spans="1:2" ht="15" customHeight="1" x14ac:dyDescent="0.2">
      <c r="A291" s="12"/>
      <c r="B291" s="32"/>
    </row>
    <row r="292" spans="1:2" ht="15" customHeight="1" x14ac:dyDescent="0.2">
      <c r="A292" s="12"/>
      <c r="B292" s="32"/>
    </row>
    <row r="293" spans="1:2" ht="15" customHeight="1" x14ac:dyDescent="0.2">
      <c r="A293" s="12"/>
      <c r="B293" s="32"/>
    </row>
    <row r="294" spans="1:2" ht="15" customHeight="1" x14ac:dyDescent="0.2">
      <c r="A294" s="12"/>
      <c r="B294" s="32"/>
    </row>
    <row r="295" spans="1:2" ht="15" customHeight="1" x14ac:dyDescent="0.2">
      <c r="A295" s="12"/>
      <c r="B295" s="32"/>
    </row>
    <row r="296" spans="1:2" ht="15" customHeight="1" x14ac:dyDescent="0.2">
      <c r="A296" s="12"/>
      <c r="B296" s="32"/>
    </row>
    <row r="297" spans="1:2" ht="15" customHeight="1" x14ac:dyDescent="0.2">
      <c r="A297" s="12"/>
      <c r="B297" s="32"/>
    </row>
    <row r="298" spans="1:2" ht="15" customHeight="1" x14ac:dyDescent="0.2">
      <c r="A298" s="12"/>
      <c r="B298" s="32"/>
    </row>
    <row r="299" spans="1:2" ht="15" customHeight="1" x14ac:dyDescent="0.2">
      <c r="A299" s="12"/>
      <c r="B299" s="32"/>
    </row>
    <row r="300" spans="1:2" ht="15" customHeight="1" x14ac:dyDescent="0.2">
      <c r="A300" s="12"/>
      <c r="B300" s="32"/>
    </row>
    <row r="301" spans="1:2" ht="15" customHeight="1" x14ac:dyDescent="0.2">
      <c r="A301" s="12"/>
      <c r="B301" s="32"/>
    </row>
    <row r="302" spans="1:2" ht="15" customHeight="1" x14ac:dyDescent="0.2">
      <c r="A302" s="12"/>
      <c r="B302" s="32"/>
    </row>
    <row r="303" spans="1:2" ht="15" customHeight="1" x14ac:dyDescent="0.2">
      <c r="A303" s="12"/>
      <c r="B303" s="32"/>
    </row>
    <row r="304" spans="1:2" ht="15" customHeight="1" x14ac:dyDescent="0.2">
      <c r="A304" s="12"/>
      <c r="B304" s="32"/>
    </row>
    <row r="305" spans="1:2" ht="15" customHeight="1" x14ac:dyDescent="0.2">
      <c r="A305" s="12"/>
      <c r="B305" s="32"/>
    </row>
    <row r="306" spans="1:2" ht="15" customHeight="1" x14ac:dyDescent="0.2">
      <c r="A306" s="12"/>
      <c r="B306" s="32"/>
    </row>
    <row r="307" spans="1:2" ht="15" customHeight="1" x14ac:dyDescent="0.2">
      <c r="A307" s="12"/>
      <c r="B307" s="32"/>
    </row>
    <row r="308" spans="1:2" ht="15" customHeight="1" x14ac:dyDescent="0.2">
      <c r="A308" s="12"/>
      <c r="B308" s="32"/>
    </row>
    <row r="309" spans="1:2" ht="15" customHeight="1" x14ac:dyDescent="0.2">
      <c r="A309" s="12"/>
      <c r="B309" s="32"/>
    </row>
    <row r="310" spans="1:2" ht="15" customHeight="1" x14ac:dyDescent="0.2">
      <c r="A310" s="12"/>
      <c r="B310" s="32"/>
    </row>
    <row r="311" spans="1:2" ht="15" customHeight="1" x14ac:dyDescent="0.2">
      <c r="A311" s="12"/>
      <c r="B311" s="32"/>
    </row>
    <row r="312" spans="1:2" ht="15" customHeight="1" x14ac:dyDescent="0.2">
      <c r="A312" s="12"/>
      <c r="B312" s="32"/>
    </row>
    <row r="313" spans="1:2" ht="15" customHeight="1" x14ac:dyDescent="0.2">
      <c r="A313" s="12"/>
      <c r="B313" s="32"/>
    </row>
    <row r="314" spans="1:2" ht="15" customHeight="1" x14ac:dyDescent="0.2">
      <c r="A314" s="12"/>
      <c r="B314" s="32"/>
    </row>
    <row r="315" spans="1:2" ht="15" customHeight="1" x14ac:dyDescent="0.2">
      <c r="A315" s="12"/>
      <c r="B315" s="32"/>
    </row>
    <row r="316" spans="1:2" ht="15" customHeight="1" x14ac:dyDescent="0.2">
      <c r="A316" s="12"/>
      <c r="B316" s="32"/>
    </row>
    <row r="317" spans="1:2" ht="15" customHeight="1" x14ac:dyDescent="0.2">
      <c r="A317" s="12"/>
      <c r="B317" s="32"/>
    </row>
    <row r="318" spans="1:2" ht="15" customHeight="1" x14ac:dyDescent="0.2">
      <c r="A318" s="12"/>
      <c r="B318" s="32"/>
    </row>
    <row r="319" spans="1:2" ht="15" customHeight="1" x14ac:dyDescent="0.2">
      <c r="A319" s="12"/>
      <c r="B319" s="32"/>
    </row>
    <row r="320" spans="1:2" ht="15" customHeight="1" x14ac:dyDescent="0.2">
      <c r="A320" s="12"/>
      <c r="B320" s="32"/>
    </row>
    <row r="321" spans="1:2" ht="15" customHeight="1" x14ac:dyDescent="0.2">
      <c r="A321" s="12"/>
      <c r="B321" s="32"/>
    </row>
    <row r="322" spans="1:2" ht="15" customHeight="1" x14ac:dyDescent="0.2">
      <c r="A322" s="12"/>
      <c r="B322" s="32"/>
    </row>
    <row r="323" spans="1:2" ht="15" customHeight="1" x14ac:dyDescent="0.2">
      <c r="A323" s="12"/>
      <c r="B323" s="32"/>
    </row>
    <row r="324" spans="1:2" ht="15" customHeight="1" x14ac:dyDescent="0.2">
      <c r="A324" s="12"/>
      <c r="B324" s="32"/>
    </row>
    <row r="325" spans="1:2" ht="15" customHeight="1" x14ac:dyDescent="0.2">
      <c r="A325" s="12"/>
      <c r="B325" s="32"/>
    </row>
    <row r="326" spans="1:2" ht="15" customHeight="1" x14ac:dyDescent="0.2">
      <c r="A326" s="12"/>
      <c r="B326" s="32"/>
    </row>
    <row r="327" spans="1:2" ht="15" customHeight="1" x14ac:dyDescent="0.2">
      <c r="A327" s="12"/>
      <c r="B327" s="32"/>
    </row>
    <row r="328" spans="1:2" ht="15" customHeight="1" x14ac:dyDescent="0.2">
      <c r="A328" s="12"/>
      <c r="B328" s="32"/>
    </row>
    <row r="329" spans="1:2" ht="15" customHeight="1" x14ac:dyDescent="0.2">
      <c r="A329" s="12"/>
      <c r="B329" s="32"/>
    </row>
    <row r="330" spans="1:2" ht="15" customHeight="1" x14ac:dyDescent="0.2">
      <c r="A330" s="12"/>
      <c r="B330" s="32"/>
    </row>
    <row r="331" spans="1:2" ht="15" customHeight="1" x14ac:dyDescent="0.2">
      <c r="A331" s="12"/>
      <c r="B331" s="32"/>
    </row>
    <row r="332" spans="1:2" ht="15" customHeight="1" x14ac:dyDescent="0.2">
      <c r="A332" s="12"/>
      <c r="B332" s="32"/>
    </row>
    <row r="333" spans="1:2" ht="15" customHeight="1" x14ac:dyDescent="0.2">
      <c r="A333" s="12"/>
      <c r="B333" s="32"/>
    </row>
    <row r="334" spans="1:2" ht="15" customHeight="1" x14ac:dyDescent="0.2">
      <c r="A334" s="12"/>
      <c r="B334" s="32"/>
    </row>
    <row r="335" spans="1:2" ht="15" customHeight="1" x14ac:dyDescent="0.2">
      <c r="A335" s="12"/>
      <c r="B335" s="32"/>
    </row>
    <row r="336" spans="1:2" ht="15" customHeight="1" x14ac:dyDescent="0.2">
      <c r="A336" s="12"/>
      <c r="B336" s="32"/>
    </row>
    <row r="337" spans="1:2" ht="15" customHeight="1" x14ac:dyDescent="0.2">
      <c r="A337" s="12"/>
      <c r="B337" s="32"/>
    </row>
    <row r="338" spans="1:2" ht="15" customHeight="1" x14ac:dyDescent="0.2">
      <c r="A338" s="12"/>
      <c r="B338" s="32"/>
    </row>
    <row r="339" spans="1:2" ht="15" customHeight="1" x14ac:dyDescent="0.2">
      <c r="A339" s="12"/>
      <c r="B339" s="32"/>
    </row>
    <row r="340" spans="1:2" ht="15" customHeight="1" x14ac:dyDescent="0.2">
      <c r="A340" s="12"/>
      <c r="B340" s="32"/>
    </row>
    <row r="341" spans="1:2" ht="15" customHeight="1" x14ac:dyDescent="0.2">
      <c r="A341" s="12"/>
      <c r="B341" s="32"/>
    </row>
    <row r="342" spans="1:2" ht="15" customHeight="1" x14ac:dyDescent="0.2">
      <c r="A342" s="12"/>
      <c r="B342" s="32"/>
    </row>
    <row r="343" spans="1:2" ht="15" customHeight="1" x14ac:dyDescent="0.2">
      <c r="A343" s="12"/>
      <c r="B343" s="32"/>
    </row>
    <row r="344" spans="1:2" ht="15" customHeight="1" x14ac:dyDescent="0.2">
      <c r="A344" s="12"/>
      <c r="B344" s="32"/>
    </row>
    <row r="345" spans="1:2" ht="15" customHeight="1" x14ac:dyDescent="0.2">
      <c r="A345" s="12"/>
      <c r="B345" s="32"/>
    </row>
    <row r="346" spans="1:2" ht="15" customHeight="1" x14ac:dyDescent="0.2">
      <c r="A346" s="12"/>
      <c r="B346" s="32"/>
    </row>
    <row r="347" spans="1:2" ht="15" customHeight="1" x14ac:dyDescent="0.2">
      <c r="A347" s="12"/>
      <c r="B347" s="32"/>
    </row>
    <row r="348" spans="1:2" ht="15" customHeight="1" x14ac:dyDescent="0.2">
      <c r="A348" s="12"/>
      <c r="B348" s="32"/>
    </row>
    <row r="349" spans="1:2" ht="15" customHeight="1" x14ac:dyDescent="0.2">
      <c r="A349" s="12"/>
      <c r="B349" s="32"/>
    </row>
    <row r="350" spans="1:2" ht="15" customHeight="1" x14ac:dyDescent="0.2">
      <c r="A350" s="12"/>
      <c r="B350" s="32"/>
    </row>
    <row r="351" spans="1:2" ht="15" customHeight="1" x14ac:dyDescent="0.2">
      <c r="A351" s="12"/>
      <c r="B351" s="32"/>
    </row>
    <row r="352" spans="1:2" ht="15" customHeight="1" x14ac:dyDescent="0.2">
      <c r="A352" s="12"/>
      <c r="B352" s="32"/>
    </row>
    <row r="353" spans="1:2" ht="15" customHeight="1" x14ac:dyDescent="0.2">
      <c r="A353" s="12"/>
      <c r="B353" s="32"/>
    </row>
    <row r="354" spans="1:2" ht="15" customHeight="1" x14ac:dyDescent="0.2">
      <c r="A354" s="12"/>
      <c r="B354" s="32"/>
    </row>
    <row r="355" spans="1:2" ht="15" customHeight="1" x14ac:dyDescent="0.2">
      <c r="A355" s="12"/>
      <c r="B355" s="32"/>
    </row>
    <row r="356" spans="1:2" ht="15" customHeight="1" x14ac:dyDescent="0.2">
      <c r="A356" s="12"/>
      <c r="B356" s="32"/>
    </row>
    <row r="357" spans="1:2" ht="15" customHeight="1" x14ac:dyDescent="0.2">
      <c r="A357" s="12"/>
      <c r="B357" s="32"/>
    </row>
    <row r="358" spans="1:2" ht="15" customHeight="1" x14ac:dyDescent="0.2">
      <c r="A358" s="12"/>
      <c r="B358" s="32"/>
    </row>
    <row r="359" spans="1:2" ht="15" customHeight="1" x14ac:dyDescent="0.2">
      <c r="A359" s="12"/>
      <c r="B359" s="32"/>
    </row>
    <row r="360" spans="1:2" ht="15" customHeight="1" x14ac:dyDescent="0.2">
      <c r="A360" s="12"/>
      <c r="B360" s="32"/>
    </row>
    <row r="361" spans="1:2" ht="15" customHeight="1" x14ac:dyDescent="0.2">
      <c r="A361" s="12"/>
      <c r="B361" s="32"/>
    </row>
    <row r="362" spans="1:2" ht="15" customHeight="1" x14ac:dyDescent="0.2">
      <c r="A362" s="12"/>
      <c r="B362" s="32"/>
    </row>
    <row r="363" spans="1:2" ht="15" customHeight="1" x14ac:dyDescent="0.2">
      <c r="A363" s="12"/>
      <c r="B363" s="32"/>
    </row>
    <row r="364" spans="1:2" ht="15" customHeight="1" x14ac:dyDescent="0.2">
      <c r="A364" s="12"/>
      <c r="B364" s="32"/>
    </row>
    <row r="365" spans="1:2" ht="15" customHeight="1" x14ac:dyDescent="0.2">
      <c r="A365" s="12"/>
      <c r="B365" s="32"/>
    </row>
    <row r="366" spans="1:2" ht="15" customHeight="1" x14ac:dyDescent="0.2">
      <c r="A366" s="12"/>
      <c r="B366" s="32"/>
    </row>
    <row r="367" spans="1:2" ht="15" customHeight="1" x14ac:dyDescent="0.2">
      <c r="A367" s="12"/>
      <c r="B367" s="32"/>
    </row>
    <row r="368" spans="1:2" ht="15" customHeight="1" x14ac:dyDescent="0.2">
      <c r="A368" s="12"/>
      <c r="B368" s="32"/>
    </row>
    <row r="369" spans="1:2" ht="15" customHeight="1" x14ac:dyDescent="0.2">
      <c r="A369" s="12"/>
      <c r="B369" s="32"/>
    </row>
    <row r="370" spans="1:2" ht="15" customHeight="1" x14ac:dyDescent="0.2">
      <c r="A370" s="12"/>
      <c r="B370" s="32"/>
    </row>
    <row r="371" spans="1:2" ht="15" customHeight="1" x14ac:dyDescent="0.2">
      <c r="A371" s="12"/>
      <c r="B371" s="32"/>
    </row>
    <row r="372" spans="1:2" ht="15" customHeight="1" x14ac:dyDescent="0.2">
      <c r="A372" s="12"/>
      <c r="B372" s="32"/>
    </row>
    <row r="373" spans="1:2" ht="15" customHeight="1" x14ac:dyDescent="0.2">
      <c r="A373" s="12"/>
      <c r="B373" s="32"/>
    </row>
    <row r="374" spans="1:2" ht="15" customHeight="1" x14ac:dyDescent="0.2">
      <c r="A374" s="12"/>
      <c r="B374" s="32"/>
    </row>
    <row r="375" spans="1:2" ht="15" customHeight="1" x14ac:dyDescent="0.2">
      <c r="A375" s="12"/>
      <c r="B375" s="32"/>
    </row>
    <row r="376" spans="1:2" ht="15" customHeight="1" x14ac:dyDescent="0.2">
      <c r="A376" s="12"/>
      <c r="B376" s="32"/>
    </row>
    <row r="377" spans="1:2" ht="15" customHeight="1" x14ac:dyDescent="0.2">
      <c r="A377" s="12"/>
      <c r="B377" s="32"/>
    </row>
    <row r="378" spans="1:2" ht="15" customHeight="1" x14ac:dyDescent="0.2">
      <c r="A378" s="12"/>
      <c r="B378" s="32"/>
    </row>
    <row r="379" spans="1:2" ht="15" customHeight="1" x14ac:dyDescent="0.2">
      <c r="A379" s="12"/>
      <c r="B379" s="32"/>
    </row>
    <row r="380" spans="1:2" ht="15" customHeight="1" x14ac:dyDescent="0.2">
      <c r="A380" s="12"/>
      <c r="B380" s="32"/>
    </row>
    <row r="381" spans="1:2" ht="15" customHeight="1" x14ac:dyDescent="0.2">
      <c r="A381" s="12"/>
      <c r="B381" s="32"/>
    </row>
    <row r="382" spans="1:2" ht="15" customHeight="1" x14ac:dyDescent="0.2">
      <c r="A382" s="12"/>
      <c r="B382" s="32"/>
    </row>
    <row r="383" spans="1:2" ht="15" customHeight="1" x14ac:dyDescent="0.2">
      <c r="A383" s="12"/>
      <c r="B383" s="32"/>
    </row>
    <row r="384" spans="1:2" ht="15" customHeight="1" x14ac:dyDescent="0.2">
      <c r="A384" s="12"/>
      <c r="B384" s="32"/>
    </row>
    <row r="385" spans="1:2" ht="15" customHeight="1" x14ac:dyDescent="0.2">
      <c r="A385" s="12"/>
      <c r="B385" s="32"/>
    </row>
    <row r="386" spans="1:2" ht="15" customHeight="1" x14ac:dyDescent="0.2">
      <c r="A386" s="12"/>
      <c r="B386" s="32"/>
    </row>
    <row r="387" spans="1:2" ht="15" customHeight="1" x14ac:dyDescent="0.2">
      <c r="A387" s="12"/>
      <c r="B387" s="32"/>
    </row>
    <row r="388" spans="1:2" ht="15" customHeight="1" x14ac:dyDescent="0.2">
      <c r="A388" s="12"/>
      <c r="B388" s="32"/>
    </row>
    <row r="389" spans="1:2" ht="15" customHeight="1" x14ac:dyDescent="0.2">
      <c r="A389" s="12"/>
      <c r="B389" s="32"/>
    </row>
    <row r="390" spans="1:2" ht="15" customHeight="1" x14ac:dyDescent="0.2">
      <c r="A390" s="12"/>
      <c r="B390" s="32"/>
    </row>
    <row r="391" spans="1:2" ht="15" customHeight="1" x14ac:dyDescent="0.2">
      <c r="A391" s="12"/>
      <c r="B391" s="32"/>
    </row>
    <row r="392" spans="1:2" ht="15" customHeight="1" x14ac:dyDescent="0.2">
      <c r="A392" s="12"/>
      <c r="B392" s="32"/>
    </row>
    <row r="393" spans="1:2" ht="15" customHeight="1" x14ac:dyDescent="0.2">
      <c r="A393" s="12"/>
      <c r="B393" s="32"/>
    </row>
    <row r="394" spans="1:2" ht="15" customHeight="1" x14ac:dyDescent="0.2">
      <c r="A394" s="12"/>
      <c r="B394" s="32"/>
    </row>
    <row r="395" spans="1:2" ht="15" customHeight="1" x14ac:dyDescent="0.2">
      <c r="A395" s="12"/>
      <c r="B395" s="32"/>
    </row>
    <row r="396" spans="1:2" ht="15" customHeight="1" x14ac:dyDescent="0.2">
      <c r="A396" s="12"/>
      <c r="B396" s="32"/>
    </row>
    <row r="397" spans="1:2" ht="15" customHeight="1" x14ac:dyDescent="0.2">
      <c r="A397" s="12"/>
      <c r="B397" s="32"/>
    </row>
    <row r="398" spans="1:2" ht="15" customHeight="1" x14ac:dyDescent="0.2">
      <c r="A398" s="12"/>
      <c r="B398" s="32"/>
    </row>
    <row r="399" spans="1:2" ht="15" customHeight="1" x14ac:dyDescent="0.2">
      <c r="A399" s="12"/>
      <c r="B399" s="32"/>
    </row>
    <row r="400" spans="1:2" ht="15" customHeight="1" x14ac:dyDescent="0.2">
      <c r="A400" s="12"/>
      <c r="B400" s="32"/>
    </row>
    <row r="401" spans="1:2" ht="15" customHeight="1" x14ac:dyDescent="0.2">
      <c r="A401" s="12"/>
      <c r="B401" s="32"/>
    </row>
    <row r="402" spans="1:2" ht="15" customHeight="1" x14ac:dyDescent="0.2">
      <c r="A402" s="12"/>
      <c r="B402" s="32"/>
    </row>
    <row r="403" spans="1:2" ht="15" customHeight="1" x14ac:dyDescent="0.2">
      <c r="A403" s="12"/>
      <c r="B403" s="32"/>
    </row>
    <row r="404" spans="1:2" ht="15" customHeight="1" x14ac:dyDescent="0.2">
      <c r="A404" s="12"/>
      <c r="B404" s="32"/>
    </row>
    <row r="405" spans="1:2" ht="15" customHeight="1" x14ac:dyDescent="0.2">
      <c r="A405" s="12"/>
      <c r="B405" s="32"/>
    </row>
    <row r="406" spans="1:2" ht="15" customHeight="1" x14ac:dyDescent="0.2">
      <c r="A406" s="12"/>
      <c r="B406" s="32"/>
    </row>
    <row r="407" spans="1:2" ht="15" customHeight="1" x14ac:dyDescent="0.2">
      <c r="A407" s="12"/>
      <c r="B407" s="32"/>
    </row>
    <row r="408" spans="1:2" ht="15" customHeight="1" x14ac:dyDescent="0.2">
      <c r="A408" s="12"/>
      <c r="B408" s="32"/>
    </row>
    <row r="409" spans="1:2" ht="15" customHeight="1" x14ac:dyDescent="0.2">
      <c r="A409" s="12"/>
      <c r="B409" s="32"/>
    </row>
    <row r="410" spans="1:2" ht="15" customHeight="1" x14ac:dyDescent="0.2">
      <c r="A410" s="12"/>
      <c r="B410" s="32"/>
    </row>
    <row r="411" spans="1:2" ht="15" customHeight="1" x14ac:dyDescent="0.2">
      <c r="A411" s="12"/>
      <c r="B411" s="32"/>
    </row>
    <row r="412" spans="1:2" ht="15" customHeight="1" x14ac:dyDescent="0.2">
      <c r="A412" s="12"/>
      <c r="B412" s="32"/>
    </row>
    <row r="413" spans="1:2" ht="15" customHeight="1" x14ac:dyDescent="0.2">
      <c r="A413" s="12"/>
      <c r="B413" s="32"/>
    </row>
    <row r="414" spans="1:2" ht="15" customHeight="1" x14ac:dyDescent="0.2">
      <c r="A414" s="12"/>
      <c r="B414" s="32"/>
    </row>
    <row r="415" spans="1:2" ht="15" customHeight="1" x14ac:dyDescent="0.2">
      <c r="A415" s="12"/>
      <c r="B415" s="32"/>
    </row>
    <row r="416" spans="1:2" ht="15" customHeight="1" x14ac:dyDescent="0.2">
      <c r="A416" s="12"/>
      <c r="B416" s="32"/>
    </row>
    <row r="417" spans="1:2" ht="15" customHeight="1" x14ac:dyDescent="0.2">
      <c r="A417" s="12"/>
      <c r="B417" s="32"/>
    </row>
    <row r="418" spans="1:2" ht="15" customHeight="1" x14ac:dyDescent="0.2">
      <c r="A418" s="12"/>
      <c r="B418" s="32"/>
    </row>
    <row r="419" spans="1:2" ht="15" customHeight="1" x14ac:dyDescent="0.2">
      <c r="A419" s="12"/>
      <c r="B419" s="32"/>
    </row>
    <row r="420" spans="1:2" ht="15" customHeight="1" x14ac:dyDescent="0.2">
      <c r="A420" s="12"/>
      <c r="B420" s="32"/>
    </row>
    <row r="421" spans="1:2" ht="15" customHeight="1" x14ac:dyDescent="0.2">
      <c r="A421" s="12"/>
      <c r="B421" s="32"/>
    </row>
    <row r="422" spans="1:2" ht="15" customHeight="1" x14ac:dyDescent="0.2">
      <c r="A422" s="12"/>
      <c r="B422" s="32"/>
    </row>
    <row r="423" spans="1:2" ht="15" customHeight="1" x14ac:dyDescent="0.2">
      <c r="A423" s="12"/>
      <c r="B423" s="32"/>
    </row>
    <row r="424" spans="1:2" ht="15" customHeight="1" x14ac:dyDescent="0.2">
      <c r="A424" s="12"/>
      <c r="B424" s="32"/>
    </row>
    <row r="425" spans="1:2" ht="15" customHeight="1" x14ac:dyDescent="0.2">
      <c r="A425" s="12"/>
      <c r="B425" s="32"/>
    </row>
    <row r="426" spans="1:2" ht="15" customHeight="1" x14ac:dyDescent="0.2">
      <c r="A426" s="12"/>
      <c r="B426" s="32"/>
    </row>
    <row r="427" spans="1:2" ht="15" customHeight="1" x14ac:dyDescent="0.2">
      <c r="A427" s="12"/>
      <c r="B427" s="32"/>
    </row>
    <row r="428" spans="1:2" ht="15" customHeight="1" x14ac:dyDescent="0.2">
      <c r="A428" s="12"/>
      <c r="B428" s="32"/>
    </row>
    <row r="429" spans="1:2" ht="15" customHeight="1" x14ac:dyDescent="0.2">
      <c r="A429" s="12"/>
      <c r="B429" s="32"/>
    </row>
    <row r="430" spans="1:2" ht="15" customHeight="1" x14ac:dyDescent="0.2">
      <c r="A430" s="12"/>
      <c r="B430" s="32"/>
    </row>
    <row r="431" spans="1:2" ht="15" customHeight="1" x14ac:dyDescent="0.2">
      <c r="A431" s="12"/>
      <c r="B431" s="32"/>
    </row>
    <row r="432" spans="1:2" ht="15" customHeight="1" x14ac:dyDescent="0.2">
      <c r="A432" s="12"/>
      <c r="B432" s="32"/>
    </row>
    <row r="433" spans="1:2" ht="15" customHeight="1" x14ac:dyDescent="0.2">
      <c r="A433" s="12"/>
      <c r="B433" s="32"/>
    </row>
    <row r="434" spans="1:2" ht="15" customHeight="1" x14ac:dyDescent="0.2">
      <c r="A434" s="12"/>
      <c r="B434" s="32"/>
    </row>
    <row r="435" spans="1:2" ht="15" customHeight="1" x14ac:dyDescent="0.2">
      <c r="A435" s="12"/>
      <c r="B435" s="32"/>
    </row>
    <row r="436" spans="1:2" ht="15" customHeight="1" x14ac:dyDescent="0.2">
      <c r="A436" s="12"/>
      <c r="B436" s="32"/>
    </row>
    <row r="437" spans="1:2" ht="15" customHeight="1" x14ac:dyDescent="0.2">
      <c r="A437" s="12"/>
      <c r="B437" s="32"/>
    </row>
    <row r="438" spans="1:2" ht="15" customHeight="1" x14ac:dyDescent="0.2">
      <c r="A438" s="12"/>
      <c r="B438" s="32"/>
    </row>
    <row r="439" spans="1:2" ht="15" customHeight="1" x14ac:dyDescent="0.2">
      <c r="A439" s="12"/>
      <c r="B439" s="32"/>
    </row>
    <row r="440" spans="1:2" ht="15" customHeight="1" x14ac:dyDescent="0.2">
      <c r="A440" s="12"/>
      <c r="B440" s="32"/>
    </row>
    <row r="441" spans="1:2" ht="15" customHeight="1" x14ac:dyDescent="0.2">
      <c r="A441" s="12"/>
      <c r="B441" s="32"/>
    </row>
    <row r="442" spans="1:2" ht="15" customHeight="1" x14ac:dyDescent="0.2">
      <c r="A442" s="12"/>
      <c r="B442" s="32"/>
    </row>
    <row r="443" spans="1:2" ht="15" customHeight="1" x14ac:dyDescent="0.2">
      <c r="A443" s="12"/>
      <c r="B443" s="32"/>
    </row>
    <row r="444" spans="1:2" ht="15" customHeight="1" x14ac:dyDescent="0.2">
      <c r="A444" s="12"/>
      <c r="B444" s="32"/>
    </row>
    <row r="445" spans="1:2" ht="15" customHeight="1" x14ac:dyDescent="0.2">
      <c r="A445" s="12"/>
      <c r="B445" s="32"/>
    </row>
    <row r="446" spans="1:2" ht="15" customHeight="1" x14ac:dyDescent="0.2">
      <c r="A446" s="12"/>
      <c r="B446" s="32"/>
    </row>
    <row r="447" spans="1:2" ht="15" customHeight="1" x14ac:dyDescent="0.2">
      <c r="A447" s="12"/>
      <c r="B447" s="32"/>
    </row>
    <row r="448" spans="1:2" ht="15" customHeight="1" x14ac:dyDescent="0.2">
      <c r="A448" s="12"/>
      <c r="B448" s="32"/>
    </row>
    <row r="449" spans="1:2" ht="15" customHeight="1" x14ac:dyDescent="0.2">
      <c r="A449" s="12"/>
      <c r="B449" s="32"/>
    </row>
    <row r="450" spans="1:2" ht="15" customHeight="1" x14ac:dyDescent="0.2">
      <c r="A450" s="12"/>
      <c r="B450" s="32"/>
    </row>
    <row r="451" spans="1:2" ht="15" customHeight="1" x14ac:dyDescent="0.2">
      <c r="A451" s="12"/>
      <c r="B451" s="32"/>
    </row>
    <row r="452" spans="1:2" ht="15" customHeight="1" x14ac:dyDescent="0.2">
      <c r="A452" s="12"/>
      <c r="B452" s="32"/>
    </row>
    <row r="453" spans="1:2" ht="15" customHeight="1" x14ac:dyDescent="0.2">
      <c r="A453" s="12"/>
      <c r="B453" s="32"/>
    </row>
    <row r="454" spans="1:2" ht="15" customHeight="1" x14ac:dyDescent="0.2">
      <c r="A454" s="12"/>
      <c r="B454" s="32"/>
    </row>
    <row r="455" spans="1:2" ht="15" customHeight="1" x14ac:dyDescent="0.2">
      <c r="A455" s="12"/>
      <c r="B455" s="32"/>
    </row>
    <row r="456" spans="1:2" ht="15" customHeight="1" x14ac:dyDescent="0.2">
      <c r="A456" s="12"/>
      <c r="B456" s="32"/>
    </row>
    <row r="457" spans="1:2" ht="15" customHeight="1" x14ac:dyDescent="0.2">
      <c r="A457" s="12"/>
      <c r="B457" s="32"/>
    </row>
    <row r="458" spans="1:2" ht="15" customHeight="1" x14ac:dyDescent="0.2">
      <c r="A458" s="12"/>
      <c r="B458" s="32"/>
    </row>
    <row r="459" spans="1:2" ht="15" customHeight="1" x14ac:dyDescent="0.2">
      <c r="A459" s="12"/>
      <c r="B459" s="32"/>
    </row>
    <row r="460" spans="1:2" ht="15" customHeight="1" x14ac:dyDescent="0.2">
      <c r="A460" s="12"/>
      <c r="B460" s="32"/>
    </row>
    <row r="461" spans="1:2" ht="15" customHeight="1" x14ac:dyDescent="0.2">
      <c r="A461" s="12"/>
      <c r="B461" s="32"/>
    </row>
    <row r="462" spans="1:2" ht="15" customHeight="1" x14ac:dyDescent="0.2">
      <c r="A462" s="12"/>
      <c r="B462" s="32"/>
    </row>
    <row r="463" spans="1:2" ht="15" customHeight="1" x14ac:dyDescent="0.2">
      <c r="A463" s="12"/>
      <c r="B463" s="32"/>
    </row>
    <row r="464" spans="1:2" ht="15" customHeight="1" x14ac:dyDescent="0.2">
      <c r="A464" s="12"/>
      <c r="B464" s="32"/>
    </row>
    <row r="465" spans="1:2" ht="15" customHeight="1" x14ac:dyDescent="0.2">
      <c r="A465" s="12"/>
      <c r="B465" s="32"/>
    </row>
    <row r="466" spans="1:2" ht="15" customHeight="1" x14ac:dyDescent="0.2">
      <c r="A466" s="12"/>
      <c r="B466" s="32"/>
    </row>
    <row r="467" spans="1:2" ht="15" customHeight="1" x14ac:dyDescent="0.2">
      <c r="A467" s="12"/>
      <c r="B467" s="32"/>
    </row>
    <row r="468" spans="1:2" ht="15" customHeight="1" x14ac:dyDescent="0.2">
      <c r="A468" s="12"/>
      <c r="B468" s="32"/>
    </row>
    <row r="469" spans="1:2" ht="15" customHeight="1" x14ac:dyDescent="0.2">
      <c r="A469" s="12"/>
      <c r="B469" s="32"/>
    </row>
    <row r="470" spans="1:2" ht="15" customHeight="1" x14ac:dyDescent="0.2">
      <c r="A470" s="12"/>
      <c r="B470" s="32"/>
    </row>
    <row r="471" spans="1:2" ht="15" customHeight="1" x14ac:dyDescent="0.2">
      <c r="A471" s="12"/>
      <c r="B471" s="32"/>
    </row>
    <row r="472" spans="1:2" ht="15" customHeight="1" x14ac:dyDescent="0.2">
      <c r="A472" s="12"/>
      <c r="B472" s="32"/>
    </row>
    <row r="473" spans="1:2" ht="15" customHeight="1" x14ac:dyDescent="0.2">
      <c r="A473" s="12"/>
      <c r="B473" s="32"/>
    </row>
    <row r="474" spans="1:2" ht="15" customHeight="1" x14ac:dyDescent="0.2">
      <c r="A474" s="12"/>
      <c r="B474" s="32"/>
    </row>
    <row r="475" spans="1:2" ht="15" customHeight="1" x14ac:dyDescent="0.2">
      <c r="A475" s="12"/>
      <c r="B475" s="32"/>
    </row>
    <row r="476" spans="1:2" ht="15" customHeight="1" x14ac:dyDescent="0.2">
      <c r="A476" s="12"/>
      <c r="B476" s="32"/>
    </row>
    <row r="477" spans="1:2" ht="15" customHeight="1" x14ac:dyDescent="0.2">
      <c r="A477" s="12"/>
      <c r="B477" s="32"/>
    </row>
    <row r="478" spans="1:2" ht="15" customHeight="1" x14ac:dyDescent="0.2">
      <c r="A478" s="12"/>
      <c r="B478" s="32"/>
    </row>
    <row r="479" spans="1:2" ht="15" customHeight="1" x14ac:dyDescent="0.2">
      <c r="A479" s="12"/>
      <c r="B479" s="32"/>
    </row>
    <row r="480" spans="1:2" ht="15" customHeight="1" x14ac:dyDescent="0.2">
      <c r="A480" s="12"/>
      <c r="B480" s="32"/>
    </row>
    <row r="481" spans="1:2" ht="15" customHeight="1" x14ac:dyDescent="0.2">
      <c r="A481" s="12"/>
      <c r="B481" s="32"/>
    </row>
    <row r="482" spans="1:2" ht="15" customHeight="1" x14ac:dyDescent="0.2">
      <c r="A482" s="12"/>
      <c r="B482" s="32"/>
    </row>
    <row r="483" spans="1:2" ht="15" customHeight="1" x14ac:dyDescent="0.2">
      <c r="A483" s="12"/>
      <c r="B483" s="32"/>
    </row>
    <row r="484" spans="1:2" ht="15" customHeight="1" x14ac:dyDescent="0.2">
      <c r="A484" s="12"/>
      <c r="B484" s="32"/>
    </row>
    <row r="485" spans="1:2" ht="15" customHeight="1" x14ac:dyDescent="0.2">
      <c r="A485" s="12"/>
      <c r="B485" s="32"/>
    </row>
    <row r="486" spans="1:2" ht="15" customHeight="1" x14ac:dyDescent="0.2">
      <c r="A486" s="12"/>
      <c r="B486" s="32"/>
    </row>
    <row r="487" spans="1:2" ht="15" customHeight="1" x14ac:dyDescent="0.2">
      <c r="A487" s="12"/>
      <c r="B487" s="32"/>
    </row>
    <row r="488" spans="1:2" ht="15" customHeight="1" x14ac:dyDescent="0.2">
      <c r="A488" s="12"/>
      <c r="B488" s="32"/>
    </row>
    <row r="489" spans="1:2" ht="15" customHeight="1" x14ac:dyDescent="0.2">
      <c r="A489" s="12"/>
      <c r="B489" s="32"/>
    </row>
    <row r="490" spans="1:2" ht="15" customHeight="1" x14ac:dyDescent="0.2">
      <c r="A490" s="12"/>
      <c r="B490" s="32"/>
    </row>
    <row r="491" spans="1:2" ht="15" customHeight="1" x14ac:dyDescent="0.2">
      <c r="A491" s="12"/>
      <c r="B491" s="32"/>
    </row>
    <row r="492" spans="1:2" ht="15" customHeight="1" x14ac:dyDescent="0.2">
      <c r="A492" s="12"/>
      <c r="B492" s="32"/>
    </row>
    <row r="493" spans="1:2" ht="15" customHeight="1" x14ac:dyDescent="0.2">
      <c r="A493" s="12"/>
      <c r="B493" s="32"/>
    </row>
    <row r="494" spans="1:2" ht="15" customHeight="1" x14ac:dyDescent="0.2">
      <c r="A494" s="12"/>
      <c r="B494" s="32"/>
    </row>
    <row r="495" spans="1:2" ht="15" customHeight="1" x14ac:dyDescent="0.2">
      <c r="A495" s="12"/>
      <c r="B495" s="32"/>
    </row>
    <row r="496" spans="1:2" ht="15" customHeight="1" x14ac:dyDescent="0.2">
      <c r="A496" s="12"/>
      <c r="B496" s="32"/>
    </row>
    <row r="497" spans="1:2" ht="15" customHeight="1" x14ac:dyDescent="0.2">
      <c r="A497" s="12"/>
      <c r="B497" s="32"/>
    </row>
    <row r="498" spans="1:2" ht="15" customHeight="1" x14ac:dyDescent="0.2">
      <c r="A498" s="12"/>
      <c r="B498" s="32"/>
    </row>
    <row r="499" spans="1:2" ht="15" customHeight="1" x14ac:dyDescent="0.2">
      <c r="A499" s="12"/>
      <c r="B499" s="32"/>
    </row>
    <row r="500" spans="1:2" ht="15" customHeight="1" x14ac:dyDescent="0.2">
      <c r="A500" s="12"/>
      <c r="B500" s="32"/>
    </row>
    <row r="501" spans="1:2" ht="15" customHeight="1" x14ac:dyDescent="0.2">
      <c r="A501" s="12"/>
      <c r="B501" s="32"/>
    </row>
    <row r="502" spans="1:2" ht="15" customHeight="1" x14ac:dyDescent="0.2">
      <c r="A502" s="12"/>
      <c r="B502" s="32"/>
    </row>
    <row r="503" spans="1:2" ht="15" customHeight="1" x14ac:dyDescent="0.2">
      <c r="A503" s="12"/>
      <c r="B503" s="32"/>
    </row>
    <row r="504" spans="1:2" ht="15" customHeight="1" x14ac:dyDescent="0.2">
      <c r="A504" s="12"/>
      <c r="B504" s="32"/>
    </row>
    <row r="505" spans="1:2" ht="15" customHeight="1" x14ac:dyDescent="0.2">
      <c r="A505" s="12"/>
      <c r="B505" s="32"/>
    </row>
    <row r="506" spans="1:2" ht="15" customHeight="1" x14ac:dyDescent="0.2">
      <c r="A506" s="12"/>
      <c r="B506" s="32"/>
    </row>
    <row r="507" spans="1:2" ht="15" customHeight="1" x14ac:dyDescent="0.2">
      <c r="A507" s="12"/>
      <c r="B507" s="32"/>
    </row>
    <row r="508" spans="1:2" ht="15" customHeight="1" x14ac:dyDescent="0.2">
      <c r="A508" s="12"/>
      <c r="B508" s="32"/>
    </row>
    <row r="509" spans="1:2" ht="15" customHeight="1" x14ac:dyDescent="0.2">
      <c r="A509" s="12"/>
      <c r="B509" s="32"/>
    </row>
    <row r="510" spans="1:2" ht="15" customHeight="1" x14ac:dyDescent="0.2">
      <c r="A510" s="12"/>
      <c r="B510" s="32"/>
    </row>
    <row r="511" spans="1:2" ht="15" customHeight="1" x14ac:dyDescent="0.2">
      <c r="A511" s="12"/>
      <c r="B511" s="32"/>
    </row>
    <row r="512" spans="1:2" ht="15" customHeight="1" x14ac:dyDescent="0.2">
      <c r="A512" s="12"/>
      <c r="B512" s="32"/>
    </row>
    <row r="513" spans="1:2" ht="15" customHeight="1" x14ac:dyDescent="0.2">
      <c r="A513" s="12"/>
      <c r="B513" s="32"/>
    </row>
    <row r="514" spans="1:2" ht="15" customHeight="1" x14ac:dyDescent="0.2">
      <c r="A514" s="12"/>
      <c r="B514" s="32"/>
    </row>
    <row r="515" spans="1:2" ht="15" customHeight="1" x14ac:dyDescent="0.2">
      <c r="A515" s="12"/>
      <c r="B515" s="32"/>
    </row>
    <row r="516" spans="1:2" ht="15" customHeight="1" x14ac:dyDescent="0.2">
      <c r="A516" s="12"/>
      <c r="B516" s="32"/>
    </row>
    <row r="517" spans="1:2" ht="15" customHeight="1" x14ac:dyDescent="0.2">
      <c r="A517" s="12"/>
      <c r="B517" s="32"/>
    </row>
    <row r="518" spans="1:2" ht="15" customHeight="1" x14ac:dyDescent="0.2">
      <c r="A518" s="12"/>
      <c r="B518" s="32"/>
    </row>
    <row r="519" spans="1:2" ht="15" customHeight="1" x14ac:dyDescent="0.2">
      <c r="A519" s="12"/>
      <c r="B519" s="32"/>
    </row>
    <row r="520" spans="1:2" ht="15" customHeight="1" x14ac:dyDescent="0.2">
      <c r="A520" s="12"/>
      <c r="B520" s="32"/>
    </row>
    <row r="521" spans="1:2" ht="15" customHeight="1" x14ac:dyDescent="0.2">
      <c r="A521" s="12"/>
      <c r="B521" s="32"/>
    </row>
    <row r="522" spans="1:2" ht="15" customHeight="1" x14ac:dyDescent="0.2">
      <c r="A522" s="12"/>
      <c r="B522" s="32"/>
    </row>
    <row r="523" spans="1:2" ht="15" customHeight="1" x14ac:dyDescent="0.2">
      <c r="A523" s="12"/>
      <c r="B523" s="32"/>
    </row>
    <row r="524" spans="1:2" ht="15" customHeight="1" x14ac:dyDescent="0.2">
      <c r="A524" s="12"/>
      <c r="B524" s="32"/>
    </row>
    <row r="525" spans="1:2" ht="15" customHeight="1" x14ac:dyDescent="0.2">
      <c r="A525" s="12"/>
      <c r="B525" s="32"/>
    </row>
    <row r="526" spans="1:2" ht="15" customHeight="1" x14ac:dyDescent="0.2">
      <c r="A526" s="12"/>
      <c r="B526" s="32"/>
    </row>
    <row r="527" spans="1:2" ht="15" customHeight="1" x14ac:dyDescent="0.2">
      <c r="A527" s="12"/>
      <c r="B527" s="32"/>
    </row>
    <row r="528" spans="1:2" ht="15" customHeight="1" x14ac:dyDescent="0.2">
      <c r="A528" s="12"/>
      <c r="B528" s="32"/>
    </row>
    <row r="529" spans="1:2" ht="15" customHeight="1" x14ac:dyDescent="0.2">
      <c r="A529" s="12"/>
      <c r="B529" s="32"/>
    </row>
    <row r="530" spans="1:2" ht="15" customHeight="1" x14ac:dyDescent="0.2">
      <c r="A530" s="12"/>
      <c r="B530" s="32"/>
    </row>
    <row r="531" spans="1:2" ht="15" customHeight="1" x14ac:dyDescent="0.2">
      <c r="A531" s="12"/>
      <c r="B531" s="32"/>
    </row>
    <row r="532" spans="1:2" ht="15" customHeight="1" x14ac:dyDescent="0.2">
      <c r="A532" s="12"/>
      <c r="B532" s="32"/>
    </row>
    <row r="533" spans="1:2" ht="15" customHeight="1" x14ac:dyDescent="0.2">
      <c r="A533" s="12"/>
      <c r="B533" s="32"/>
    </row>
    <row r="534" spans="1:2" ht="15" customHeight="1" x14ac:dyDescent="0.2">
      <c r="A534" s="12"/>
      <c r="B534" s="32"/>
    </row>
    <row r="535" spans="1:2" ht="15" customHeight="1" x14ac:dyDescent="0.2">
      <c r="A535" s="12"/>
      <c r="B535" s="32"/>
    </row>
    <row r="536" spans="1:2" ht="15" customHeight="1" x14ac:dyDescent="0.2">
      <c r="A536" s="12"/>
      <c r="B536" s="32"/>
    </row>
    <row r="537" spans="1:2" ht="15" customHeight="1" x14ac:dyDescent="0.2">
      <c r="A537" s="12"/>
      <c r="B537" s="32"/>
    </row>
    <row r="538" spans="1:2" ht="15" customHeight="1" x14ac:dyDescent="0.2">
      <c r="A538" s="12"/>
      <c r="B538" s="32"/>
    </row>
    <row r="539" spans="1:2" ht="15" customHeight="1" x14ac:dyDescent="0.2">
      <c r="A539" s="12"/>
      <c r="B539" s="32"/>
    </row>
    <row r="540" spans="1:2" ht="15" customHeight="1" x14ac:dyDescent="0.2">
      <c r="A540" s="12"/>
      <c r="B540" s="32"/>
    </row>
    <row r="541" spans="1:2" ht="15" customHeight="1" x14ac:dyDescent="0.2">
      <c r="A541" s="12"/>
      <c r="B541" s="32"/>
    </row>
    <row r="542" spans="1:2" ht="15" customHeight="1" x14ac:dyDescent="0.2">
      <c r="A542" s="12"/>
      <c r="B542" s="32"/>
    </row>
    <row r="543" spans="1:2" ht="15" customHeight="1" x14ac:dyDescent="0.2">
      <c r="A543" s="12"/>
      <c r="B543" s="32"/>
    </row>
    <row r="544" spans="1:2" ht="15" customHeight="1" x14ac:dyDescent="0.2">
      <c r="A544" s="12"/>
      <c r="B544" s="32"/>
    </row>
    <row r="545" spans="1:2" ht="15" customHeight="1" x14ac:dyDescent="0.2">
      <c r="A545" s="12"/>
      <c r="B545" s="32"/>
    </row>
    <row r="546" spans="1:2" ht="15" customHeight="1" x14ac:dyDescent="0.2">
      <c r="A546" s="12"/>
      <c r="B546" s="32"/>
    </row>
    <row r="547" spans="1:2" ht="15" customHeight="1" x14ac:dyDescent="0.2">
      <c r="A547" s="12"/>
      <c r="B547" s="32"/>
    </row>
    <row r="548" spans="1:2" ht="15" customHeight="1" x14ac:dyDescent="0.2">
      <c r="A548" s="12"/>
      <c r="B548" s="32"/>
    </row>
    <row r="549" spans="1:2" ht="15" customHeight="1" x14ac:dyDescent="0.2">
      <c r="A549" s="12"/>
      <c r="B549" s="32"/>
    </row>
    <row r="550" spans="1:2" ht="15" customHeight="1" x14ac:dyDescent="0.2">
      <c r="A550" s="12"/>
      <c r="B550" s="32"/>
    </row>
    <row r="551" spans="1:2" ht="15" customHeight="1" x14ac:dyDescent="0.2">
      <c r="A551" s="12"/>
      <c r="B551" s="32"/>
    </row>
    <row r="552" spans="1:2" ht="15" customHeight="1" x14ac:dyDescent="0.2">
      <c r="A552" s="12"/>
      <c r="B552" s="32"/>
    </row>
    <row r="553" spans="1:2" ht="15" customHeight="1" x14ac:dyDescent="0.2">
      <c r="A553" s="12"/>
      <c r="B553" s="32"/>
    </row>
    <row r="554" spans="1:2" ht="15" customHeight="1" x14ac:dyDescent="0.2">
      <c r="A554" s="12"/>
      <c r="B554" s="32"/>
    </row>
    <row r="555" spans="1:2" ht="15" customHeight="1" x14ac:dyDescent="0.2">
      <c r="A555" s="12"/>
      <c r="B555" s="32"/>
    </row>
    <row r="556" spans="1:2" ht="15" customHeight="1" x14ac:dyDescent="0.2">
      <c r="A556" s="12"/>
      <c r="B556" s="32"/>
    </row>
    <row r="557" spans="1:2" ht="15" customHeight="1" x14ac:dyDescent="0.2">
      <c r="A557" s="12"/>
      <c r="B557" s="32"/>
    </row>
    <row r="558" spans="1:2" ht="15" customHeight="1" x14ac:dyDescent="0.2">
      <c r="A558" s="12"/>
      <c r="B558" s="32"/>
    </row>
    <row r="559" spans="1:2" ht="15" customHeight="1" x14ac:dyDescent="0.2">
      <c r="A559" s="12"/>
      <c r="B559" s="32"/>
    </row>
    <row r="560" spans="1:2" ht="15" customHeight="1" x14ac:dyDescent="0.2">
      <c r="A560" s="12"/>
      <c r="B560" s="32"/>
    </row>
    <row r="561" spans="1:2" ht="15" customHeight="1" x14ac:dyDescent="0.2">
      <c r="A561" s="12"/>
      <c r="B561" s="32"/>
    </row>
    <row r="562" spans="1:2" ht="15" customHeight="1" x14ac:dyDescent="0.2">
      <c r="A562" s="12"/>
      <c r="B562" s="32"/>
    </row>
    <row r="563" spans="1:2" ht="15" customHeight="1" x14ac:dyDescent="0.2">
      <c r="A563" s="12"/>
      <c r="B563" s="32"/>
    </row>
    <row r="564" spans="1:2" ht="15" customHeight="1" x14ac:dyDescent="0.2">
      <c r="A564" s="12"/>
      <c r="B564" s="32"/>
    </row>
    <row r="565" spans="1:2" ht="15" customHeight="1" x14ac:dyDescent="0.2">
      <c r="A565" s="12"/>
      <c r="B565" s="32"/>
    </row>
    <row r="566" spans="1:2" ht="15" customHeight="1" x14ac:dyDescent="0.2">
      <c r="A566" s="12"/>
      <c r="B566" s="32"/>
    </row>
    <row r="567" spans="1:2" ht="15" customHeight="1" x14ac:dyDescent="0.2">
      <c r="A567" s="12"/>
      <c r="B567" s="32"/>
    </row>
    <row r="568" spans="1:2" ht="15" customHeight="1" x14ac:dyDescent="0.2">
      <c r="A568" s="12"/>
      <c r="B568" s="32"/>
    </row>
    <row r="569" spans="1:2" ht="15" customHeight="1" x14ac:dyDescent="0.2">
      <c r="A569" s="12"/>
      <c r="B569" s="32"/>
    </row>
    <row r="570" spans="1:2" ht="15" customHeight="1" x14ac:dyDescent="0.2">
      <c r="A570" s="12"/>
      <c r="B570" s="32"/>
    </row>
    <row r="571" spans="1:2" ht="15" customHeight="1" x14ac:dyDescent="0.2">
      <c r="A571" s="12"/>
      <c r="B571" s="32"/>
    </row>
    <row r="572" spans="1:2" ht="15" customHeight="1" x14ac:dyDescent="0.2">
      <c r="A572" s="12"/>
      <c r="B572" s="32"/>
    </row>
    <row r="573" spans="1:2" ht="15" customHeight="1" x14ac:dyDescent="0.2">
      <c r="A573" s="12"/>
      <c r="B573" s="32"/>
    </row>
    <row r="574" spans="1:2" ht="15" customHeight="1" x14ac:dyDescent="0.2">
      <c r="A574" s="12"/>
      <c r="B574" s="32"/>
    </row>
    <row r="575" spans="1:2" ht="15" customHeight="1" x14ac:dyDescent="0.2">
      <c r="A575" s="12"/>
      <c r="B575" s="32"/>
    </row>
    <row r="576" spans="1:2" ht="15" customHeight="1" x14ac:dyDescent="0.2">
      <c r="A576" s="12"/>
      <c r="B576" s="32"/>
    </row>
    <row r="577" spans="1:2" ht="15" customHeight="1" x14ac:dyDescent="0.2">
      <c r="A577" s="12"/>
      <c r="B577" s="32"/>
    </row>
    <row r="578" spans="1:2" ht="15" customHeight="1" x14ac:dyDescent="0.2">
      <c r="A578" s="12"/>
      <c r="B578" s="32"/>
    </row>
    <row r="579" spans="1:2" ht="15" customHeight="1" x14ac:dyDescent="0.2">
      <c r="A579" s="12"/>
      <c r="B579" s="32"/>
    </row>
    <row r="580" spans="1:2" ht="15" customHeight="1" x14ac:dyDescent="0.2">
      <c r="A580" s="12"/>
      <c r="B580" s="32"/>
    </row>
    <row r="581" spans="1:2" ht="15" customHeight="1" x14ac:dyDescent="0.2">
      <c r="A581" s="12"/>
      <c r="B581" s="32"/>
    </row>
    <row r="582" spans="1:2" ht="15" customHeight="1" x14ac:dyDescent="0.2">
      <c r="A582" s="12"/>
      <c r="B582" s="32"/>
    </row>
    <row r="583" spans="1:2" ht="15" customHeight="1" x14ac:dyDescent="0.2">
      <c r="A583" s="12"/>
      <c r="B583" s="32"/>
    </row>
    <row r="584" spans="1:2" ht="15" customHeight="1" x14ac:dyDescent="0.2">
      <c r="A584" s="12"/>
      <c r="B584" s="32"/>
    </row>
    <row r="585" spans="1:2" ht="15" customHeight="1" x14ac:dyDescent="0.2">
      <c r="A585" s="12"/>
      <c r="B585" s="32"/>
    </row>
    <row r="586" spans="1:2" ht="15" customHeight="1" x14ac:dyDescent="0.2">
      <c r="A586" s="12"/>
      <c r="B586" s="32"/>
    </row>
    <row r="587" spans="1:2" ht="15" customHeight="1" x14ac:dyDescent="0.2">
      <c r="A587" s="12"/>
      <c r="B587" s="32"/>
    </row>
    <row r="588" spans="1:2" ht="15" customHeight="1" x14ac:dyDescent="0.2">
      <c r="A588" s="12"/>
      <c r="B588" s="32"/>
    </row>
    <row r="589" spans="1:2" ht="15" customHeight="1" x14ac:dyDescent="0.2">
      <c r="A589" s="12"/>
      <c r="B589" s="32"/>
    </row>
    <row r="590" spans="1:2" ht="15" customHeight="1" x14ac:dyDescent="0.2">
      <c r="A590" s="12"/>
      <c r="B590" s="32"/>
    </row>
    <row r="591" spans="1:2" ht="15" customHeight="1" x14ac:dyDescent="0.2">
      <c r="A591" s="12"/>
      <c r="B591" s="32"/>
    </row>
    <row r="592" spans="1:2" ht="15" customHeight="1" x14ac:dyDescent="0.2">
      <c r="A592" s="12"/>
      <c r="B592" s="32"/>
    </row>
    <row r="593" spans="1:2" ht="15" customHeight="1" x14ac:dyDescent="0.2">
      <c r="A593" s="12"/>
      <c r="B593" s="32"/>
    </row>
    <row r="594" spans="1:2" ht="15" customHeight="1" x14ac:dyDescent="0.2">
      <c r="A594" s="12"/>
      <c r="B594" s="32"/>
    </row>
    <row r="595" spans="1:2" ht="15" customHeight="1" x14ac:dyDescent="0.2">
      <c r="A595" s="12"/>
      <c r="B595" s="32"/>
    </row>
    <row r="596" spans="1:2" ht="15" customHeight="1" x14ac:dyDescent="0.2">
      <c r="A596" s="12"/>
      <c r="B596" s="32"/>
    </row>
    <row r="597" spans="1:2" ht="15" customHeight="1" x14ac:dyDescent="0.2">
      <c r="A597" s="12"/>
      <c r="B597" s="32"/>
    </row>
    <row r="598" spans="1:2" ht="15" customHeight="1" x14ac:dyDescent="0.2">
      <c r="A598" s="12"/>
      <c r="B598" s="32"/>
    </row>
    <row r="599" spans="1:2" ht="15" customHeight="1" x14ac:dyDescent="0.2">
      <c r="A599" s="12"/>
      <c r="B599" s="32"/>
    </row>
    <row r="600" spans="1:2" ht="15" customHeight="1" x14ac:dyDescent="0.2">
      <c r="A600" s="12"/>
      <c r="B600" s="32"/>
    </row>
    <row r="601" spans="1:2" ht="15" customHeight="1" x14ac:dyDescent="0.2">
      <c r="A601" s="12"/>
      <c r="B601" s="32"/>
    </row>
    <row r="602" spans="1:2" ht="15" customHeight="1" x14ac:dyDescent="0.2">
      <c r="A602" s="12"/>
      <c r="B602" s="32"/>
    </row>
    <row r="603" spans="1:2" ht="15" customHeight="1" x14ac:dyDescent="0.2">
      <c r="A603" s="12"/>
      <c r="B603" s="32"/>
    </row>
    <row r="604" spans="1:2" ht="15" customHeight="1" x14ac:dyDescent="0.2">
      <c r="A604" s="12"/>
      <c r="B604" s="32"/>
    </row>
    <row r="605" spans="1:2" ht="15" customHeight="1" x14ac:dyDescent="0.2">
      <c r="A605" s="12"/>
      <c r="B605" s="32"/>
    </row>
    <row r="606" spans="1:2" ht="15" customHeight="1" x14ac:dyDescent="0.2">
      <c r="A606" s="12"/>
      <c r="B606" s="32"/>
    </row>
    <row r="607" spans="1:2" ht="15" customHeight="1" x14ac:dyDescent="0.2">
      <c r="A607" s="12"/>
      <c r="B607" s="32"/>
    </row>
    <row r="608" spans="1:2" ht="15" customHeight="1" x14ac:dyDescent="0.2">
      <c r="A608" s="12"/>
      <c r="B608" s="32"/>
    </row>
    <row r="609" spans="1:2" ht="15" customHeight="1" x14ac:dyDescent="0.2">
      <c r="A609" s="12"/>
      <c r="B609" s="32"/>
    </row>
    <row r="610" spans="1:2" ht="15" customHeight="1" x14ac:dyDescent="0.2">
      <c r="A610" s="12"/>
      <c r="B610" s="32"/>
    </row>
    <row r="611" spans="1:2" ht="15" customHeight="1" x14ac:dyDescent="0.2">
      <c r="A611" s="12"/>
      <c r="B611" s="32"/>
    </row>
    <row r="612" spans="1:2" ht="15" customHeight="1" x14ac:dyDescent="0.2">
      <c r="A612" s="12"/>
      <c r="B612" s="32"/>
    </row>
    <row r="613" spans="1:2" ht="15" customHeight="1" x14ac:dyDescent="0.2">
      <c r="A613" s="12"/>
      <c r="B613" s="32"/>
    </row>
    <row r="614" spans="1:2" ht="15" customHeight="1" x14ac:dyDescent="0.2">
      <c r="A614" s="12"/>
      <c r="B614" s="32"/>
    </row>
    <row r="615" spans="1:2" ht="15" customHeight="1" x14ac:dyDescent="0.2">
      <c r="A615" s="12"/>
      <c r="B615" s="32"/>
    </row>
    <row r="616" spans="1:2" ht="15" customHeight="1" x14ac:dyDescent="0.2">
      <c r="A616" s="12"/>
      <c r="B616" s="32"/>
    </row>
    <row r="617" spans="1:2" ht="15" customHeight="1" x14ac:dyDescent="0.2">
      <c r="A617" s="12"/>
      <c r="B617" s="32"/>
    </row>
    <row r="618" spans="1:2" ht="15" customHeight="1" x14ac:dyDescent="0.2">
      <c r="A618" s="12"/>
      <c r="B618" s="32"/>
    </row>
    <row r="619" spans="1:2" ht="15" customHeight="1" x14ac:dyDescent="0.2">
      <c r="A619" s="12"/>
      <c r="B619" s="32"/>
    </row>
    <row r="620" spans="1:2" ht="15" customHeight="1" x14ac:dyDescent="0.2">
      <c r="A620" s="12"/>
      <c r="B620" s="32"/>
    </row>
    <row r="621" spans="1:2" ht="15" customHeight="1" x14ac:dyDescent="0.2">
      <c r="A621" s="12"/>
      <c r="B621" s="32"/>
    </row>
    <row r="622" spans="1:2" ht="15" customHeight="1" x14ac:dyDescent="0.2">
      <c r="A622" s="12"/>
      <c r="B622" s="32"/>
    </row>
    <row r="623" spans="1:2" ht="15" customHeight="1" x14ac:dyDescent="0.2">
      <c r="A623" s="12"/>
      <c r="B623" s="32"/>
    </row>
    <row r="624" spans="1:2" ht="15" customHeight="1" x14ac:dyDescent="0.2">
      <c r="A624" s="12"/>
      <c r="B624" s="32"/>
    </row>
    <row r="625" spans="1:2" ht="15" customHeight="1" x14ac:dyDescent="0.2">
      <c r="A625" s="12"/>
      <c r="B625" s="32"/>
    </row>
    <row r="626" spans="1:2" ht="15" customHeight="1" x14ac:dyDescent="0.2">
      <c r="A626" s="12"/>
      <c r="B626" s="32"/>
    </row>
    <row r="627" spans="1:2" ht="15" customHeight="1" x14ac:dyDescent="0.2">
      <c r="A627" s="12"/>
      <c r="B627" s="32"/>
    </row>
    <row r="628" spans="1:2" ht="15" customHeight="1" x14ac:dyDescent="0.2">
      <c r="A628" s="12"/>
      <c r="B628" s="32"/>
    </row>
    <row r="629" spans="1:2" ht="15" customHeight="1" x14ac:dyDescent="0.2">
      <c r="A629" s="12"/>
      <c r="B629" s="32"/>
    </row>
    <row r="630" spans="1:2" ht="15" customHeight="1" x14ac:dyDescent="0.2">
      <c r="A630" s="12"/>
      <c r="B630" s="32"/>
    </row>
    <row r="631" spans="1:2" ht="15" customHeight="1" x14ac:dyDescent="0.2">
      <c r="A631" s="12"/>
      <c r="B631" s="32"/>
    </row>
    <row r="632" spans="1:2" ht="15" customHeight="1" x14ac:dyDescent="0.2">
      <c r="A632" s="12"/>
      <c r="B632" s="32"/>
    </row>
    <row r="633" spans="1:2" ht="15" customHeight="1" x14ac:dyDescent="0.2">
      <c r="A633" s="12"/>
      <c r="B633" s="32"/>
    </row>
    <row r="634" spans="1:2" ht="15" customHeight="1" x14ac:dyDescent="0.2">
      <c r="A634" s="12"/>
      <c r="B634" s="32"/>
    </row>
    <row r="635" spans="1:2" ht="15" customHeight="1" x14ac:dyDescent="0.2">
      <c r="A635" s="12"/>
      <c r="B635" s="32"/>
    </row>
    <row r="636" spans="1:2" ht="15" customHeight="1" x14ac:dyDescent="0.2">
      <c r="A636" s="12"/>
      <c r="B636" s="32"/>
    </row>
    <row r="637" spans="1:2" ht="15" customHeight="1" x14ac:dyDescent="0.2">
      <c r="A637" s="12"/>
      <c r="B637" s="32"/>
    </row>
    <row r="638" spans="1:2" ht="15" customHeight="1" x14ac:dyDescent="0.2">
      <c r="A638" s="12"/>
      <c r="B638" s="32"/>
    </row>
    <row r="639" spans="1:2" ht="15" customHeight="1" x14ac:dyDescent="0.2">
      <c r="A639" s="12"/>
      <c r="B639" s="32"/>
    </row>
    <row r="640" spans="1:2" ht="15" customHeight="1" x14ac:dyDescent="0.2">
      <c r="A640" s="12"/>
      <c r="B640" s="32"/>
    </row>
    <row r="641" spans="1:2" ht="15" customHeight="1" x14ac:dyDescent="0.2">
      <c r="A641" s="12"/>
      <c r="B641" s="32"/>
    </row>
    <row r="642" spans="1:2" ht="15" customHeight="1" x14ac:dyDescent="0.2">
      <c r="A642" s="12"/>
      <c r="B642" s="32"/>
    </row>
    <row r="643" spans="1:2" ht="15" customHeight="1" x14ac:dyDescent="0.2">
      <c r="A643" s="12"/>
      <c r="B643" s="32"/>
    </row>
    <row r="644" spans="1:2" ht="15" customHeight="1" x14ac:dyDescent="0.2">
      <c r="A644" s="12"/>
      <c r="B644" s="32"/>
    </row>
    <row r="645" spans="1:2" ht="15" customHeight="1" x14ac:dyDescent="0.2">
      <c r="A645" s="12"/>
      <c r="B645" s="32"/>
    </row>
    <row r="646" spans="1:2" ht="15" customHeight="1" x14ac:dyDescent="0.2">
      <c r="A646" s="12"/>
      <c r="B646" s="32"/>
    </row>
    <row r="647" spans="1:2" ht="15" customHeight="1" x14ac:dyDescent="0.2">
      <c r="A647" s="12"/>
      <c r="B647" s="32"/>
    </row>
    <row r="648" spans="1:2" ht="15" customHeight="1" x14ac:dyDescent="0.2">
      <c r="A648" s="12"/>
      <c r="B648" s="32"/>
    </row>
    <row r="649" spans="1:2" ht="15" customHeight="1" x14ac:dyDescent="0.2">
      <c r="A649" s="12"/>
      <c r="B649" s="32"/>
    </row>
    <row r="650" spans="1:2" ht="15" customHeight="1" x14ac:dyDescent="0.2">
      <c r="A650" s="12"/>
      <c r="B650" s="32"/>
    </row>
    <row r="651" spans="1:2" ht="15" customHeight="1" x14ac:dyDescent="0.2">
      <c r="A651" s="12"/>
      <c r="B651" s="32"/>
    </row>
    <row r="652" spans="1:2" ht="15" customHeight="1" x14ac:dyDescent="0.2">
      <c r="A652" s="12"/>
      <c r="B652" s="32"/>
    </row>
    <row r="653" spans="1:2" ht="15" customHeight="1" x14ac:dyDescent="0.2">
      <c r="A653" s="12"/>
      <c r="B653" s="32"/>
    </row>
    <row r="654" spans="1:2" ht="15" customHeight="1" x14ac:dyDescent="0.2">
      <c r="A654" s="12"/>
      <c r="B654" s="32"/>
    </row>
    <row r="655" spans="1:2" ht="15" customHeight="1" x14ac:dyDescent="0.2">
      <c r="A655" s="12"/>
      <c r="B655" s="32"/>
    </row>
    <row r="656" spans="1:2" ht="15" customHeight="1" x14ac:dyDescent="0.2">
      <c r="A656" s="12"/>
      <c r="B656" s="32"/>
    </row>
    <row r="657" spans="1:2" ht="15" customHeight="1" x14ac:dyDescent="0.2">
      <c r="A657" s="12"/>
      <c r="B657" s="32"/>
    </row>
    <row r="658" spans="1:2" ht="15" customHeight="1" x14ac:dyDescent="0.2">
      <c r="A658" s="12"/>
      <c r="B658" s="32"/>
    </row>
    <row r="659" spans="1:2" ht="15" customHeight="1" x14ac:dyDescent="0.2">
      <c r="A659" s="12"/>
      <c r="B659" s="32"/>
    </row>
    <row r="660" spans="1:2" ht="15" customHeight="1" x14ac:dyDescent="0.2">
      <c r="A660" s="12"/>
      <c r="B660" s="32"/>
    </row>
    <row r="661" spans="1:2" ht="15" customHeight="1" x14ac:dyDescent="0.2">
      <c r="A661" s="12"/>
      <c r="B661" s="32"/>
    </row>
    <row r="662" spans="1:2" ht="15" customHeight="1" x14ac:dyDescent="0.2">
      <c r="A662" s="12"/>
      <c r="B662" s="32"/>
    </row>
    <row r="663" spans="1:2" ht="15" customHeight="1" x14ac:dyDescent="0.2">
      <c r="A663" s="12"/>
      <c r="B663" s="32"/>
    </row>
    <row r="664" spans="1:2" ht="15" customHeight="1" x14ac:dyDescent="0.2">
      <c r="A664" s="12"/>
      <c r="B664" s="32"/>
    </row>
    <row r="665" spans="1:2" ht="15" customHeight="1" x14ac:dyDescent="0.2">
      <c r="A665" s="12"/>
      <c r="B665" s="32"/>
    </row>
    <row r="666" spans="1:2" ht="15" customHeight="1" x14ac:dyDescent="0.2">
      <c r="A666" s="12"/>
      <c r="B666" s="32"/>
    </row>
    <row r="667" spans="1:2" ht="15" customHeight="1" x14ac:dyDescent="0.2">
      <c r="A667" s="12"/>
      <c r="B667" s="32"/>
    </row>
    <row r="668" spans="1:2" ht="15" customHeight="1" x14ac:dyDescent="0.2">
      <c r="A668" s="12"/>
      <c r="B668" s="32"/>
    </row>
    <row r="669" spans="1:2" ht="15" customHeight="1" x14ac:dyDescent="0.2">
      <c r="A669" s="12"/>
      <c r="B669" s="32"/>
    </row>
    <row r="670" spans="1:2" ht="15" customHeight="1" x14ac:dyDescent="0.2">
      <c r="A670" s="12"/>
      <c r="B670" s="32"/>
    </row>
    <row r="671" spans="1:2" ht="15" customHeight="1" x14ac:dyDescent="0.2">
      <c r="A671" s="12"/>
      <c r="B671" s="32"/>
    </row>
    <row r="672" spans="1:2" ht="15" customHeight="1" x14ac:dyDescent="0.2">
      <c r="A672" s="12"/>
      <c r="B672" s="32"/>
    </row>
    <row r="673" spans="1:2" ht="15" customHeight="1" x14ac:dyDescent="0.2">
      <c r="A673" s="12"/>
      <c r="B673" s="32"/>
    </row>
    <row r="674" spans="1:2" ht="15" customHeight="1" x14ac:dyDescent="0.2">
      <c r="A674" s="12"/>
      <c r="B674" s="32"/>
    </row>
    <row r="675" spans="1:2" ht="15" customHeight="1" x14ac:dyDescent="0.2">
      <c r="A675" s="12"/>
      <c r="B675" s="32"/>
    </row>
    <row r="676" spans="1:2" ht="15" customHeight="1" x14ac:dyDescent="0.2">
      <c r="A676" s="12"/>
      <c r="B676" s="32"/>
    </row>
    <row r="677" spans="1:2" ht="15" customHeight="1" x14ac:dyDescent="0.2">
      <c r="A677" s="12"/>
      <c r="B677" s="32"/>
    </row>
    <row r="678" spans="1:2" ht="15" customHeight="1" x14ac:dyDescent="0.2">
      <c r="A678" s="12"/>
      <c r="B678" s="32"/>
    </row>
    <row r="679" spans="1:2" ht="15" customHeight="1" x14ac:dyDescent="0.2">
      <c r="A679" s="12"/>
      <c r="B679" s="32"/>
    </row>
    <row r="680" spans="1:2" ht="15" customHeight="1" x14ac:dyDescent="0.2">
      <c r="A680" s="12"/>
      <c r="B680" s="32"/>
    </row>
    <row r="681" spans="1:2" ht="15" customHeight="1" x14ac:dyDescent="0.2">
      <c r="A681" s="12"/>
      <c r="B681" s="32"/>
    </row>
    <row r="682" spans="1:2" ht="15" customHeight="1" x14ac:dyDescent="0.2">
      <c r="A682" s="12"/>
      <c r="B682" s="32"/>
    </row>
    <row r="683" spans="1:2" ht="15" customHeight="1" x14ac:dyDescent="0.2">
      <c r="A683" s="12"/>
      <c r="B683" s="32"/>
    </row>
    <row r="684" spans="1:2" ht="15" customHeight="1" x14ac:dyDescent="0.2">
      <c r="A684" s="12"/>
      <c r="B684" s="32"/>
    </row>
    <row r="685" spans="1:2" ht="15" customHeight="1" x14ac:dyDescent="0.2">
      <c r="A685" s="12"/>
      <c r="B685" s="32"/>
    </row>
    <row r="686" spans="1:2" ht="15" customHeight="1" x14ac:dyDescent="0.2">
      <c r="A686" s="12"/>
      <c r="B686" s="32"/>
    </row>
    <row r="687" spans="1:2" ht="15" customHeight="1" x14ac:dyDescent="0.2">
      <c r="A687" s="12"/>
      <c r="B687" s="32"/>
    </row>
    <row r="688" spans="1:2" ht="15" customHeight="1" x14ac:dyDescent="0.2">
      <c r="A688" s="12"/>
      <c r="B688" s="32"/>
    </row>
    <row r="689" spans="1:2" ht="15" customHeight="1" x14ac:dyDescent="0.2">
      <c r="A689" s="12"/>
      <c r="B689" s="32"/>
    </row>
    <row r="690" spans="1:2" ht="15" customHeight="1" x14ac:dyDescent="0.2">
      <c r="A690" s="12"/>
      <c r="B690" s="32"/>
    </row>
    <row r="691" spans="1:2" ht="15" customHeight="1" x14ac:dyDescent="0.2">
      <c r="A691" s="12"/>
      <c r="B691" s="32"/>
    </row>
    <row r="692" spans="1:2" ht="15" customHeight="1" x14ac:dyDescent="0.2">
      <c r="A692" s="12"/>
      <c r="B692" s="32"/>
    </row>
    <row r="693" spans="1:2" ht="15" customHeight="1" x14ac:dyDescent="0.2">
      <c r="A693" s="12"/>
      <c r="B693" s="32"/>
    </row>
    <row r="694" spans="1:2" ht="15" customHeight="1" x14ac:dyDescent="0.2">
      <c r="A694" s="12"/>
      <c r="B694" s="32"/>
    </row>
    <row r="695" spans="1:2" ht="15" customHeight="1" x14ac:dyDescent="0.2">
      <c r="A695" s="12"/>
      <c r="B695" s="32"/>
    </row>
    <row r="696" spans="1:2" ht="15" customHeight="1" x14ac:dyDescent="0.2">
      <c r="A696" s="12"/>
      <c r="B696" s="32"/>
    </row>
    <row r="697" spans="1:2" ht="15" customHeight="1" x14ac:dyDescent="0.2">
      <c r="A697" s="12"/>
      <c r="B697" s="32"/>
    </row>
    <row r="698" spans="1:2" ht="15" customHeight="1" x14ac:dyDescent="0.2">
      <c r="A698" s="12"/>
      <c r="B698" s="32"/>
    </row>
    <row r="699" spans="1:2" ht="15" customHeight="1" x14ac:dyDescent="0.2">
      <c r="A699" s="12"/>
      <c r="B699" s="32"/>
    </row>
    <row r="700" spans="1:2" ht="15" customHeight="1" x14ac:dyDescent="0.2">
      <c r="A700" s="12"/>
      <c r="B700" s="32"/>
    </row>
    <row r="701" spans="1:2" ht="15" customHeight="1" x14ac:dyDescent="0.2">
      <c r="A701" s="12"/>
      <c r="B701" s="32"/>
    </row>
    <row r="702" spans="1:2" ht="15" customHeight="1" x14ac:dyDescent="0.2">
      <c r="A702" s="12"/>
      <c r="B702" s="32"/>
    </row>
    <row r="703" spans="1:2" ht="15" customHeight="1" x14ac:dyDescent="0.2">
      <c r="A703" s="12"/>
      <c r="B703" s="32"/>
    </row>
    <row r="704" spans="1:2" ht="15" customHeight="1" x14ac:dyDescent="0.2">
      <c r="A704" s="12"/>
      <c r="B704" s="32"/>
    </row>
    <row r="705" spans="1:2" ht="15" customHeight="1" x14ac:dyDescent="0.2">
      <c r="A705" s="12"/>
      <c r="B705" s="32"/>
    </row>
    <row r="706" spans="1:2" ht="15" customHeight="1" x14ac:dyDescent="0.2">
      <c r="A706" s="12"/>
      <c r="B706" s="32"/>
    </row>
    <row r="707" spans="1:2" ht="15" customHeight="1" x14ac:dyDescent="0.2">
      <c r="A707" s="12"/>
      <c r="B707" s="32"/>
    </row>
    <row r="708" spans="1:2" ht="15" customHeight="1" x14ac:dyDescent="0.2">
      <c r="A708" s="12"/>
      <c r="B708" s="32"/>
    </row>
    <row r="709" spans="1:2" ht="15" customHeight="1" x14ac:dyDescent="0.2">
      <c r="A709" s="12"/>
      <c r="B709" s="32"/>
    </row>
    <row r="710" spans="1:2" ht="15" customHeight="1" x14ac:dyDescent="0.2">
      <c r="A710" s="12"/>
      <c r="B710" s="32"/>
    </row>
    <row r="711" spans="1:2" ht="15" customHeight="1" x14ac:dyDescent="0.2">
      <c r="A711" s="12"/>
      <c r="B711" s="32"/>
    </row>
    <row r="712" spans="1:2" ht="15" customHeight="1" x14ac:dyDescent="0.2">
      <c r="A712" s="12"/>
      <c r="B712" s="32"/>
    </row>
    <row r="713" spans="1:2" ht="15" customHeight="1" x14ac:dyDescent="0.2">
      <c r="A713" s="12"/>
      <c r="B713" s="32"/>
    </row>
    <row r="714" spans="1:2" ht="15" customHeight="1" x14ac:dyDescent="0.2">
      <c r="A714" s="12"/>
      <c r="B714" s="32"/>
    </row>
    <row r="715" spans="1:2" ht="15" customHeight="1" x14ac:dyDescent="0.2">
      <c r="A715" s="12"/>
      <c r="B715" s="32"/>
    </row>
    <row r="716" spans="1:2" ht="15" customHeight="1" x14ac:dyDescent="0.2">
      <c r="A716" s="12"/>
      <c r="B716" s="32"/>
    </row>
    <row r="717" spans="1:2" ht="15" customHeight="1" x14ac:dyDescent="0.2">
      <c r="A717" s="12"/>
      <c r="B717" s="32"/>
    </row>
    <row r="718" spans="1:2" ht="15" customHeight="1" x14ac:dyDescent="0.2">
      <c r="A718" s="12"/>
      <c r="B718" s="32"/>
    </row>
    <row r="719" spans="1:2" ht="15" customHeight="1" x14ac:dyDescent="0.2">
      <c r="A719" s="12"/>
      <c r="B719" s="32"/>
    </row>
    <row r="720" spans="1:2" ht="15" customHeight="1" x14ac:dyDescent="0.2">
      <c r="A720" s="12"/>
      <c r="B720" s="32"/>
    </row>
    <row r="721" spans="1:2" ht="15" customHeight="1" x14ac:dyDescent="0.2">
      <c r="A721" s="12"/>
      <c r="B721" s="32"/>
    </row>
    <row r="722" spans="1:2" ht="15" customHeight="1" x14ac:dyDescent="0.2">
      <c r="A722" s="12"/>
      <c r="B722" s="32"/>
    </row>
    <row r="723" spans="1:2" ht="15" customHeight="1" x14ac:dyDescent="0.2">
      <c r="A723" s="12"/>
      <c r="B723" s="32"/>
    </row>
    <row r="724" spans="1:2" ht="15" customHeight="1" x14ac:dyDescent="0.2">
      <c r="A724" s="12"/>
      <c r="B724" s="32"/>
    </row>
    <row r="725" spans="1:2" ht="15" customHeight="1" x14ac:dyDescent="0.2">
      <c r="A725" s="12"/>
      <c r="B725" s="32"/>
    </row>
    <row r="726" spans="1:2" ht="15" customHeight="1" x14ac:dyDescent="0.2">
      <c r="A726" s="12"/>
      <c r="B726" s="32"/>
    </row>
    <row r="727" spans="1:2" ht="15" customHeight="1" x14ac:dyDescent="0.2">
      <c r="A727" s="12"/>
      <c r="B727" s="32"/>
    </row>
    <row r="728" spans="1:2" ht="15" customHeight="1" x14ac:dyDescent="0.2">
      <c r="A728" s="12"/>
      <c r="B728" s="32"/>
    </row>
    <row r="729" spans="1:2" ht="15" customHeight="1" x14ac:dyDescent="0.2">
      <c r="A729" s="12"/>
      <c r="B729" s="32"/>
    </row>
    <row r="730" spans="1:2" ht="15" customHeight="1" x14ac:dyDescent="0.2">
      <c r="A730" s="12"/>
      <c r="B730" s="32"/>
    </row>
    <row r="731" spans="1:2" ht="15" customHeight="1" x14ac:dyDescent="0.2">
      <c r="A731" s="12"/>
      <c r="B731" s="32"/>
    </row>
    <row r="732" spans="1:2" ht="15" customHeight="1" x14ac:dyDescent="0.2">
      <c r="A732" s="12"/>
      <c r="B732" s="32"/>
    </row>
    <row r="733" spans="1:2" ht="15" customHeight="1" x14ac:dyDescent="0.2">
      <c r="A733" s="12"/>
      <c r="B733" s="32"/>
    </row>
    <row r="734" spans="1:2" ht="15" customHeight="1" x14ac:dyDescent="0.2">
      <c r="A734" s="12"/>
      <c r="B734" s="32"/>
    </row>
    <row r="735" spans="1:2" ht="15" customHeight="1" x14ac:dyDescent="0.2">
      <c r="A735" s="12"/>
      <c r="B735" s="32"/>
    </row>
    <row r="736" spans="1:2" ht="15" customHeight="1" x14ac:dyDescent="0.2">
      <c r="A736" s="12"/>
      <c r="B736" s="32"/>
    </row>
    <row r="737" spans="1:2" ht="15" customHeight="1" x14ac:dyDescent="0.2">
      <c r="A737" s="12"/>
      <c r="B737" s="32"/>
    </row>
    <row r="738" spans="1:2" ht="15" customHeight="1" x14ac:dyDescent="0.2">
      <c r="A738" s="12"/>
      <c r="B738" s="32"/>
    </row>
    <row r="739" spans="1:2" ht="15" customHeight="1" x14ac:dyDescent="0.2">
      <c r="A739" s="12"/>
      <c r="B739" s="32"/>
    </row>
    <row r="740" spans="1:2" ht="15" customHeight="1" x14ac:dyDescent="0.2">
      <c r="A740" s="12"/>
      <c r="B740" s="32"/>
    </row>
    <row r="741" spans="1:2" ht="15" customHeight="1" x14ac:dyDescent="0.2">
      <c r="A741" s="12"/>
      <c r="B741" s="32"/>
    </row>
    <row r="742" spans="1:2" ht="15" customHeight="1" x14ac:dyDescent="0.2">
      <c r="A742" s="12"/>
      <c r="B742" s="32"/>
    </row>
    <row r="743" spans="1:2" ht="15" customHeight="1" x14ac:dyDescent="0.2">
      <c r="A743" s="12"/>
      <c r="B743" s="32"/>
    </row>
    <row r="744" spans="1:2" ht="15" customHeight="1" x14ac:dyDescent="0.2">
      <c r="A744" s="12"/>
      <c r="B744" s="32"/>
    </row>
    <row r="745" spans="1:2" ht="15" customHeight="1" x14ac:dyDescent="0.2">
      <c r="A745" s="12"/>
      <c r="B745" s="32"/>
    </row>
    <row r="746" spans="1:2" ht="15" customHeight="1" x14ac:dyDescent="0.2">
      <c r="A746" s="12"/>
      <c r="B746" s="32"/>
    </row>
    <row r="747" spans="1:2" ht="15" customHeight="1" x14ac:dyDescent="0.2">
      <c r="A747" s="12"/>
      <c r="B747" s="32"/>
    </row>
    <row r="748" spans="1:2" ht="15" customHeight="1" x14ac:dyDescent="0.2">
      <c r="A748" s="12"/>
      <c r="B748" s="32"/>
    </row>
    <row r="749" spans="1:2" ht="15" customHeight="1" x14ac:dyDescent="0.2">
      <c r="A749" s="12"/>
      <c r="B749" s="32"/>
    </row>
    <row r="750" spans="1:2" ht="15" customHeight="1" x14ac:dyDescent="0.2">
      <c r="A750" s="12"/>
      <c r="B750" s="32"/>
    </row>
    <row r="751" spans="1:2" ht="15" customHeight="1" x14ac:dyDescent="0.2">
      <c r="A751" s="12"/>
      <c r="B751" s="32"/>
    </row>
    <row r="752" spans="1:2" ht="15" customHeight="1" x14ac:dyDescent="0.2">
      <c r="A752" s="12"/>
      <c r="B752" s="32"/>
    </row>
    <row r="753" spans="1:2" ht="15" customHeight="1" x14ac:dyDescent="0.2">
      <c r="A753" s="12"/>
      <c r="B753" s="32"/>
    </row>
    <row r="754" spans="1:2" ht="15" customHeight="1" x14ac:dyDescent="0.2">
      <c r="A754" s="12"/>
      <c r="B754" s="32"/>
    </row>
    <row r="755" spans="1:2" ht="15" customHeight="1" x14ac:dyDescent="0.2">
      <c r="A755" s="12"/>
      <c r="B755" s="32"/>
    </row>
    <row r="756" spans="1:2" ht="15" customHeight="1" x14ac:dyDescent="0.2">
      <c r="A756" s="12"/>
      <c r="B756" s="32"/>
    </row>
    <row r="757" spans="1:2" ht="15" customHeight="1" x14ac:dyDescent="0.2">
      <c r="A757" s="12"/>
      <c r="B757" s="32"/>
    </row>
    <row r="758" spans="1:2" ht="15" customHeight="1" x14ac:dyDescent="0.2">
      <c r="A758" s="12"/>
      <c r="B758" s="32"/>
    </row>
    <row r="759" spans="1:2" ht="15" customHeight="1" x14ac:dyDescent="0.2">
      <c r="A759" s="12"/>
      <c r="B759" s="32"/>
    </row>
    <row r="760" spans="1:2" ht="15" customHeight="1" x14ac:dyDescent="0.2">
      <c r="A760" s="12"/>
      <c r="B760" s="32"/>
    </row>
    <row r="761" spans="1:2" ht="15" customHeight="1" x14ac:dyDescent="0.2">
      <c r="A761" s="12"/>
      <c r="B761" s="32"/>
    </row>
    <row r="762" spans="1:2" ht="15" customHeight="1" x14ac:dyDescent="0.2">
      <c r="A762" s="12"/>
      <c r="B762" s="32"/>
    </row>
    <row r="763" spans="1:2" ht="15" customHeight="1" x14ac:dyDescent="0.2">
      <c r="A763" s="12"/>
      <c r="B763" s="32"/>
    </row>
    <row r="764" spans="1:2" ht="15" customHeight="1" x14ac:dyDescent="0.2">
      <c r="A764" s="12"/>
      <c r="B764" s="32"/>
    </row>
    <row r="765" spans="1:2" ht="15" customHeight="1" x14ac:dyDescent="0.2">
      <c r="A765" s="12"/>
      <c r="B765" s="32"/>
    </row>
    <row r="766" spans="1:2" ht="15" customHeight="1" x14ac:dyDescent="0.2">
      <c r="A766" s="12"/>
      <c r="B766" s="32"/>
    </row>
    <row r="767" spans="1:2" ht="15" customHeight="1" x14ac:dyDescent="0.2">
      <c r="A767" s="12"/>
      <c r="B767" s="32"/>
    </row>
    <row r="768" spans="1:2" ht="15" customHeight="1" x14ac:dyDescent="0.2">
      <c r="A768" s="12"/>
      <c r="B768" s="32"/>
    </row>
    <row r="769" spans="1:2" ht="15" customHeight="1" x14ac:dyDescent="0.2">
      <c r="A769" s="12"/>
      <c r="B769" s="32"/>
    </row>
    <row r="770" spans="1:2" ht="15" customHeight="1" x14ac:dyDescent="0.2">
      <c r="A770" s="12"/>
      <c r="B770" s="32"/>
    </row>
    <row r="771" spans="1:2" ht="15" customHeight="1" x14ac:dyDescent="0.2">
      <c r="A771" s="12"/>
      <c r="B771" s="32"/>
    </row>
    <row r="772" spans="1:2" ht="15" customHeight="1" x14ac:dyDescent="0.2">
      <c r="A772" s="12"/>
      <c r="B772" s="32"/>
    </row>
    <row r="773" spans="1:2" ht="15" customHeight="1" x14ac:dyDescent="0.2">
      <c r="A773" s="12"/>
      <c r="B773" s="32"/>
    </row>
    <row r="774" spans="1:2" ht="15" customHeight="1" x14ac:dyDescent="0.2">
      <c r="A774" s="12"/>
      <c r="B774" s="32"/>
    </row>
    <row r="775" spans="1:2" ht="15" customHeight="1" x14ac:dyDescent="0.2">
      <c r="A775" s="12"/>
      <c r="B775" s="32"/>
    </row>
    <row r="776" spans="1:2" ht="15" customHeight="1" x14ac:dyDescent="0.2">
      <c r="A776" s="12"/>
      <c r="B776" s="32"/>
    </row>
    <row r="777" spans="1:2" ht="15" customHeight="1" x14ac:dyDescent="0.2">
      <c r="A777" s="12"/>
      <c r="B777" s="32"/>
    </row>
    <row r="778" spans="1:2" ht="15" customHeight="1" x14ac:dyDescent="0.2">
      <c r="A778" s="12"/>
      <c r="B778" s="32"/>
    </row>
    <row r="779" spans="1:2" ht="15" customHeight="1" x14ac:dyDescent="0.2">
      <c r="A779" s="12"/>
      <c r="B779" s="32"/>
    </row>
    <row r="780" spans="1:2" ht="15" customHeight="1" x14ac:dyDescent="0.2">
      <c r="A780" s="12"/>
      <c r="B780" s="32"/>
    </row>
    <row r="781" spans="1:2" ht="15" customHeight="1" x14ac:dyDescent="0.2">
      <c r="A781" s="12"/>
      <c r="B781" s="32"/>
    </row>
    <row r="782" spans="1:2" ht="15" customHeight="1" x14ac:dyDescent="0.2">
      <c r="A782" s="12"/>
      <c r="B782" s="32"/>
    </row>
    <row r="783" spans="1:2" ht="15" customHeight="1" x14ac:dyDescent="0.2">
      <c r="A783" s="12"/>
      <c r="B783" s="32"/>
    </row>
    <row r="784" spans="1:2" ht="15" customHeight="1" x14ac:dyDescent="0.2">
      <c r="A784" s="12"/>
      <c r="B784" s="32"/>
    </row>
    <row r="785" spans="1:2" ht="15" customHeight="1" x14ac:dyDescent="0.2">
      <c r="A785" s="12"/>
      <c r="B785" s="32"/>
    </row>
    <row r="786" spans="1:2" ht="15" customHeight="1" x14ac:dyDescent="0.2">
      <c r="A786" s="12"/>
      <c r="B786" s="32"/>
    </row>
    <row r="787" spans="1:2" ht="15" customHeight="1" x14ac:dyDescent="0.2">
      <c r="A787" s="12"/>
      <c r="B787" s="32"/>
    </row>
    <row r="788" spans="1:2" ht="15" customHeight="1" x14ac:dyDescent="0.2">
      <c r="A788" s="12"/>
      <c r="B788" s="32"/>
    </row>
    <row r="789" spans="1:2" ht="15" customHeight="1" x14ac:dyDescent="0.2">
      <c r="A789" s="12"/>
      <c r="B789" s="32"/>
    </row>
    <row r="790" spans="1:2" ht="15" customHeight="1" x14ac:dyDescent="0.2">
      <c r="A790" s="12"/>
      <c r="B790" s="32"/>
    </row>
    <row r="791" spans="1:2" ht="15" customHeight="1" x14ac:dyDescent="0.2">
      <c r="A791" s="12"/>
      <c r="B791" s="32"/>
    </row>
    <row r="792" spans="1:2" ht="15" customHeight="1" x14ac:dyDescent="0.2">
      <c r="A792" s="12"/>
      <c r="B792" s="32"/>
    </row>
    <row r="793" spans="1:2" ht="15" customHeight="1" x14ac:dyDescent="0.2">
      <c r="A793" s="12"/>
      <c r="B793" s="32"/>
    </row>
    <row r="794" spans="1:2" ht="15" customHeight="1" x14ac:dyDescent="0.2">
      <c r="A794" s="12"/>
      <c r="B794" s="32"/>
    </row>
    <row r="795" spans="1:2" ht="15" customHeight="1" x14ac:dyDescent="0.2">
      <c r="A795" s="12"/>
      <c r="B795" s="32"/>
    </row>
    <row r="796" spans="1:2" ht="15" customHeight="1" x14ac:dyDescent="0.2">
      <c r="A796" s="12"/>
      <c r="B796" s="32"/>
    </row>
    <row r="797" spans="1:2" ht="15" customHeight="1" x14ac:dyDescent="0.2">
      <c r="A797" s="12"/>
      <c r="B797" s="32"/>
    </row>
    <row r="798" spans="1:2" ht="15" customHeight="1" x14ac:dyDescent="0.2">
      <c r="A798" s="12"/>
      <c r="B798" s="32"/>
    </row>
    <row r="799" spans="1:2" ht="15" customHeight="1" x14ac:dyDescent="0.2">
      <c r="A799" s="12"/>
      <c r="B799" s="32"/>
    </row>
    <row r="800" spans="1:2" ht="15" customHeight="1" x14ac:dyDescent="0.2">
      <c r="A800" s="12"/>
      <c r="B800" s="32"/>
    </row>
    <row r="801" spans="1:2" ht="15" customHeight="1" x14ac:dyDescent="0.2">
      <c r="A801" s="12"/>
      <c r="B801" s="32"/>
    </row>
    <row r="802" spans="1:2" ht="15" customHeight="1" x14ac:dyDescent="0.2">
      <c r="A802" s="12"/>
      <c r="B802" s="32"/>
    </row>
    <row r="803" spans="1:2" ht="15" customHeight="1" x14ac:dyDescent="0.2">
      <c r="A803" s="12"/>
      <c r="B803" s="32"/>
    </row>
    <row r="804" spans="1:2" ht="15" customHeight="1" x14ac:dyDescent="0.2">
      <c r="A804" s="12"/>
      <c r="B804" s="32"/>
    </row>
    <row r="805" spans="1:2" ht="15" customHeight="1" x14ac:dyDescent="0.2">
      <c r="A805" s="12"/>
      <c r="B805" s="32"/>
    </row>
    <row r="806" spans="1:2" ht="15" customHeight="1" x14ac:dyDescent="0.2">
      <c r="A806" s="12"/>
      <c r="B806" s="32"/>
    </row>
    <row r="807" spans="1:2" ht="15" customHeight="1" x14ac:dyDescent="0.2">
      <c r="A807" s="12"/>
      <c r="B807" s="32"/>
    </row>
    <row r="808" spans="1:2" ht="15" customHeight="1" x14ac:dyDescent="0.2">
      <c r="A808" s="12"/>
      <c r="B808" s="32"/>
    </row>
    <row r="809" spans="1:2" ht="15" customHeight="1" x14ac:dyDescent="0.2">
      <c r="A809" s="12"/>
      <c r="B809" s="32"/>
    </row>
    <row r="810" spans="1:2" ht="15" customHeight="1" x14ac:dyDescent="0.2">
      <c r="A810" s="12"/>
      <c r="B810" s="32"/>
    </row>
    <row r="811" spans="1:2" ht="15" customHeight="1" x14ac:dyDescent="0.2">
      <c r="A811" s="12"/>
      <c r="B811" s="32"/>
    </row>
    <row r="812" spans="1:2" ht="15" customHeight="1" x14ac:dyDescent="0.2">
      <c r="A812" s="12"/>
      <c r="B812" s="32"/>
    </row>
    <row r="813" spans="1:2" ht="15" customHeight="1" x14ac:dyDescent="0.2">
      <c r="A813" s="12"/>
      <c r="B813" s="32"/>
    </row>
    <row r="814" spans="1:2" ht="15" customHeight="1" x14ac:dyDescent="0.2">
      <c r="A814" s="12"/>
      <c r="B814" s="32"/>
    </row>
    <row r="815" spans="1:2" ht="15" customHeight="1" x14ac:dyDescent="0.2">
      <c r="A815" s="12"/>
      <c r="B815" s="32"/>
    </row>
    <row r="816" spans="1:2" ht="15" customHeight="1" x14ac:dyDescent="0.2">
      <c r="A816" s="12"/>
      <c r="B816" s="32"/>
    </row>
    <row r="817" spans="1:2" ht="15" customHeight="1" x14ac:dyDescent="0.2">
      <c r="A817" s="12"/>
      <c r="B817" s="32"/>
    </row>
    <row r="818" spans="1:2" ht="15" customHeight="1" x14ac:dyDescent="0.2">
      <c r="A818" s="12"/>
      <c r="B818" s="32"/>
    </row>
    <row r="819" spans="1:2" ht="15" customHeight="1" x14ac:dyDescent="0.2">
      <c r="A819" s="12"/>
      <c r="B819" s="32"/>
    </row>
    <row r="820" spans="1:2" ht="15" customHeight="1" x14ac:dyDescent="0.2">
      <c r="A820" s="12"/>
      <c r="B820" s="32"/>
    </row>
    <row r="821" spans="1:2" ht="15" customHeight="1" x14ac:dyDescent="0.2">
      <c r="A821" s="12"/>
      <c r="B821" s="32"/>
    </row>
    <row r="822" spans="1:2" ht="15" customHeight="1" x14ac:dyDescent="0.2">
      <c r="A822" s="12"/>
      <c r="B822" s="32"/>
    </row>
    <row r="823" spans="1:2" ht="15" customHeight="1" x14ac:dyDescent="0.2">
      <c r="A823" s="12"/>
      <c r="B823" s="32"/>
    </row>
    <row r="824" spans="1:2" ht="15" customHeight="1" x14ac:dyDescent="0.2">
      <c r="A824" s="12"/>
      <c r="B824" s="32"/>
    </row>
    <row r="825" spans="1:2" ht="15" customHeight="1" x14ac:dyDescent="0.2">
      <c r="A825" s="12"/>
      <c r="B825" s="32"/>
    </row>
    <row r="826" spans="1:2" ht="15" customHeight="1" x14ac:dyDescent="0.2">
      <c r="A826" s="12"/>
      <c r="B826" s="32"/>
    </row>
    <row r="827" spans="1:2" ht="15" customHeight="1" x14ac:dyDescent="0.2">
      <c r="A827" s="12"/>
      <c r="B827" s="32"/>
    </row>
    <row r="828" spans="1:2" ht="15" customHeight="1" x14ac:dyDescent="0.2">
      <c r="A828" s="12"/>
      <c r="B828" s="32"/>
    </row>
    <row r="829" spans="1:2" ht="15" customHeight="1" x14ac:dyDescent="0.2">
      <c r="A829" s="12"/>
      <c r="B829" s="32"/>
    </row>
    <row r="830" spans="1:2" ht="15" customHeight="1" x14ac:dyDescent="0.2">
      <c r="A830" s="12"/>
      <c r="B830" s="32"/>
    </row>
    <row r="831" spans="1:2" ht="15" customHeight="1" x14ac:dyDescent="0.2">
      <c r="A831" s="12"/>
      <c r="B831" s="32"/>
    </row>
    <row r="832" spans="1:2" ht="15" customHeight="1" x14ac:dyDescent="0.2">
      <c r="A832" s="12"/>
      <c r="B832" s="32"/>
    </row>
    <row r="833" spans="1:2" ht="15" customHeight="1" x14ac:dyDescent="0.2">
      <c r="A833" s="12"/>
      <c r="B833" s="32"/>
    </row>
    <row r="834" spans="1:2" ht="15" customHeight="1" x14ac:dyDescent="0.2">
      <c r="A834" s="12"/>
      <c r="B834" s="32"/>
    </row>
    <row r="835" spans="1:2" ht="15" customHeight="1" x14ac:dyDescent="0.2">
      <c r="A835" s="12"/>
      <c r="B835" s="32"/>
    </row>
    <row r="836" spans="1:2" ht="15" customHeight="1" x14ac:dyDescent="0.2">
      <c r="A836" s="12"/>
      <c r="B836" s="32"/>
    </row>
    <row r="837" spans="1:2" ht="15" customHeight="1" x14ac:dyDescent="0.2">
      <c r="A837" s="12"/>
      <c r="B837" s="32"/>
    </row>
    <row r="838" spans="1:2" ht="15" customHeight="1" x14ac:dyDescent="0.2">
      <c r="A838" s="12"/>
      <c r="B838" s="32"/>
    </row>
    <row r="839" spans="1:2" ht="15" customHeight="1" x14ac:dyDescent="0.2">
      <c r="A839" s="12"/>
      <c r="B839" s="32"/>
    </row>
    <row r="840" spans="1:2" ht="15" customHeight="1" x14ac:dyDescent="0.2">
      <c r="A840" s="12"/>
      <c r="B840" s="32"/>
    </row>
    <row r="841" spans="1:2" ht="15" customHeight="1" x14ac:dyDescent="0.2">
      <c r="A841" s="12"/>
      <c r="B841" s="32"/>
    </row>
    <row r="842" spans="1:2" ht="15" customHeight="1" x14ac:dyDescent="0.2">
      <c r="A842" s="12"/>
      <c r="B842" s="32"/>
    </row>
    <row r="843" spans="1:2" ht="15" customHeight="1" x14ac:dyDescent="0.2">
      <c r="A843" s="12"/>
      <c r="B843" s="32"/>
    </row>
    <row r="844" spans="1:2" ht="15" customHeight="1" x14ac:dyDescent="0.2">
      <c r="A844" s="12"/>
      <c r="B844" s="32"/>
    </row>
    <row r="845" spans="1:2" ht="15" customHeight="1" x14ac:dyDescent="0.2">
      <c r="A845" s="12"/>
      <c r="B845" s="32"/>
    </row>
    <row r="846" spans="1:2" ht="15" customHeight="1" x14ac:dyDescent="0.2">
      <c r="A846" s="12"/>
      <c r="B846" s="32"/>
    </row>
    <row r="847" spans="1:2" ht="15" customHeight="1" x14ac:dyDescent="0.2">
      <c r="A847" s="12"/>
      <c r="B847" s="32"/>
    </row>
    <row r="848" spans="1:2" ht="15" customHeight="1" x14ac:dyDescent="0.2">
      <c r="A848" s="12"/>
      <c r="B848" s="32"/>
    </row>
    <row r="849" spans="1:2" ht="15" customHeight="1" x14ac:dyDescent="0.2">
      <c r="A849" s="12"/>
      <c r="B849" s="32"/>
    </row>
    <row r="850" spans="1:2" ht="15" customHeight="1" x14ac:dyDescent="0.2">
      <c r="A850" s="12"/>
      <c r="B850" s="32"/>
    </row>
    <row r="851" spans="1:2" ht="15" customHeight="1" x14ac:dyDescent="0.2">
      <c r="A851" s="12"/>
      <c r="B851" s="32"/>
    </row>
    <row r="852" spans="1:2" ht="15" customHeight="1" x14ac:dyDescent="0.2">
      <c r="A852" s="12"/>
      <c r="B852" s="32"/>
    </row>
    <row r="853" spans="1:2" ht="15" customHeight="1" x14ac:dyDescent="0.2">
      <c r="A853" s="12"/>
      <c r="B853" s="32"/>
    </row>
    <row r="854" spans="1:2" ht="15" customHeight="1" x14ac:dyDescent="0.2">
      <c r="A854" s="12"/>
      <c r="B854" s="32"/>
    </row>
    <row r="855" spans="1:2" ht="15" customHeight="1" x14ac:dyDescent="0.2">
      <c r="A855" s="12"/>
      <c r="B855" s="32"/>
    </row>
    <row r="856" spans="1:2" ht="15" customHeight="1" x14ac:dyDescent="0.2">
      <c r="A856" s="12"/>
      <c r="B856" s="32"/>
    </row>
    <row r="857" spans="1:2" ht="15" customHeight="1" x14ac:dyDescent="0.2">
      <c r="A857" s="12"/>
      <c r="B857" s="32"/>
    </row>
    <row r="858" spans="1:2" ht="15" customHeight="1" x14ac:dyDescent="0.2">
      <c r="A858" s="12"/>
      <c r="B858" s="32"/>
    </row>
    <row r="859" spans="1:2" ht="15" customHeight="1" x14ac:dyDescent="0.2">
      <c r="A859" s="12"/>
      <c r="B859" s="32"/>
    </row>
    <row r="860" spans="1:2" ht="15" customHeight="1" x14ac:dyDescent="0.2">
      <c r="A860" s="12"/>
      <c r="B860" s="32"/>
    </row>
    <row r="861" spans="1:2" ht="15" customHeight="1" x14ac:dyDescent="0.2">
      <c r="A861" s="12"/>
      <c r="B861" s="32"/>
    </row>
    <row r="862" spans="1:2" ht="15" customHeight="1" x14ac:dyDescent="0.2">
      <c r="A862" s="12"/>
      <c r="B862" s="32"/>
    </row>
    <row r="863" spans="1:2" ht="15" customHeight="1" x14ac:dyDescent="0.2">
      <c r="A863" s="12"/>
      <c r="B863" s="32"/>
    </row>
    <row r="864" spans="1:2" ht="15" customHeight="1" x14ac:dyDescent="0.2">
      <c r="A864" s="12"/>
      <c r="B864" s="32"/>
    </row>
    <row r="865" spans="1:2" ht="15" customHeight="1" x14ac:dyDescent="0.2">
      <c r="A865" s="12"/>
      <c r="B865" s="32"/>
    </row>
    <row r="866" spans="1:2" ht="15" customHeight="1" x14ac:dyDescent="0.2">
      <c r="A866" s="12"/>
      <c r="B866" s="32"/>
    </row>
    <row r="867" spans="1:2" ht="15" customHeight="1" x14ac:dyDescent="0.2">
      <c r="A867" s="12"/>
      <c r="B867" s="32"/>
    </row>
    <row r="868" spans="1:2" ht="15" customHeight="1" x14ac:dyDescent="0.2">
      <c r="A868" s="12"/>
      <c r="B868" s="32"/>
    </row>
    <row r="869" spans="1:2" ht="15" customHeight="1" x14ac:dyDescent="0.2">
      <c r="A869" s="12"/>
      <c r="B869" s="32"/>
    </row>
    <row r="870" spans="1:2" ht="15" customHeight="1" x14ac:dyDescent="0.2">
      <c r="A870" s="12"/>
      <c r="B870" s="32"/>
    </row>
    <row r="871" spans="1:2" ht="15" customHeight="1" x14ac:dyDescent="0.2">
      <c r="A871" s="12"/>
      <c r="B871" s="32"/>
    </row>
    <row r="872" spans="1:2" ht="15" customHeight="1" x14ac:dyDescent="0.2">
      <c r="A872" s="12"/>
      <c r="B872" s="32"/>
    </row>
    <row r="873" spans="1:2" ht="15" customHeight="1" x14ac:dyDescent="0.2">
      <c r="A873" s="12"/>
      <c r="B873" s="32"/>
    </row>
    <row r="874" spans="1:2" ht="15" customHeight="1" x14ac:dyDescent="0.2">
      <c r="A874" s="12"/>
      <c r="B874" s="32"/>
    </row>
    <row r="875" spans="1:2" ht="15" customHeight="1" x14ac:dyDescent="0.2">
      <c r="A875" s="12"/>
      <c r="B875" s="32"/>
    </row>
    <row r="876" spans="1:2" ht="15" customHeight="1" x14ac:dyDescent="0.2">
      <c r="A876" s="12"/>
      <c r="B876" s="32"/>
    </row>
    <row r="877" spans="1:2" ht="15" customHeight="1" x14ac:dyDescent="0.2">
      <c r="A877" s="12"/>
      <c r="B877" s="32"/>
    </row>
    <row r="878" spans="1:2" ht="15" customHeight="1" x14ac:dyDescent="0.2">
      <c r="A878" s="12"/>
      <c r="B878" s="32"/>
    </row>
    <row r="879" spans="1:2" ht="15" customHeight="1" x14ac:dyDescent="0.2">
      <c r="A879" s="12"/>
      <c r="B879" s="32"/>
    </row>
    <row r="880" spans="1:2" ht="15" customHeight="1" x14ac:dyDescent="0.2">
      <c r="A880" s="12"/>
      <c r="B880" s="32"/>
    </row>
    <row r="881" spans="1:2" ht="15" customHeight="1" x14ac:dyDescent="0.2">
      <c r="A881" s="12"/>
      <c r="B881" s="32"/>
    </row>
    <row r="882" spans="1:2" ht="15" customHeight="1" x14ac:dyDescent="0.2">
      <c r="A882" s="12"/>
      <c r="B882" s="32"/>
    </row>
    <row r="883" spans="1:2" ht="15" customHeight="1" x14ac:dyDescent="0.2">
      <c r="A883" s="12"/>
      <c r="B883" s="32"/>
    </row>
    <row r="884" spans="1:2" ht="15" customHeight="1" x14ac:dyDescent="0.2">
      <c r="A884" s="12"/>
      <c r="B884" s="32"/>
    </row>
    <row r="885" spans="1:2" ht="15" customHeight="1" x14ac:dyDescent="0.2">
      <c r="A885" s="12"/>
      <c r="B885" s="32"/>
    </row>
    <row r="886" spans="1:2" ht="15" customHeight="1" x14ac:dyDescent="0.2">
      <c r="A886" s="12"/>
      <c r="B886" s="32"/>
    </row>
    <row r="887" spans="1:2" ht="15" customHeight="1" x14ac:dyDescent="0.2">
      <c r="A887" s="12"/>
      <c r="B887" s="32"/>
    </row>
    <row r="888" spans="1:2" ht="15" customHeight="1" x14ac:dyDescent="0.2">
      <c r="A888" s="12"/>
      <c r="B888" s="32"/>
    </row>
    <row r="889" spans="1:2" ht="15" customHeight="1" x14ac:dyDescent="0.2">
      <c r="A889" s="12"/>
      <c r="B889" s="32"/>
    </row>
    <row r="890" spans="1:2" ht="15" customHeight="1" x14ac:dyDescent="0.2">
      <c r="A890" s="12"/>
      <c r="B890" s="32"/>
    </row>
    <row r="891" spans="1:2" ht="15" customHeight="1" x14ac:dyDescent="0.2">
      <c r="A891" s="12"/>
      <c r="B891" s="32"/>
    </row>
    <row r="892" spans="1:2" ht="15" customHeight="1" x14ac:dyDescent="0.2">
      <c r="A892" s="12"/>
      <c r="B892" s="32"/>
    </row>
    <row r="893" spans="1:2" ht="15" customHeight="1" x14ac:dyDescent="0.2">
      <c r="A893" s="12"/>
      <c r="B893" s="32"/>
    </row>
    <row r="894" spans="1:2" ht="15" customHeight="1" x14ac:dyDescent="0.2">
      <c r="A894" s="12"/>
      <c r="B894" s="32"/>
    </row>
    <row r="895" spans="1:2" ht="15" customHeight="1" x14ac:dyDescent="0.2">
      <c r="A895" s="12"/>
      <c r="B895" s="32"/>
    </row>
    <row r="896" spans="1:2" ht="15" customHeight="1" x14ac:dyDescent="0.2">
      <c r="A896" s="12"/>
      <c r="B896" s="32"/>
    </row>
    <row r="897" spans="1:2" ht="15" customHeight="1" x14ac:dyDescent="0.2">
      <c r="A897" s="12"/>
      <c r="B897" s="32"/>
    </row>
    <row r="898" spans="1:2" ht="15" customHeight="1" x14ac:dyDescent="0.2">
      <c r="A898" s="12"/>
      <c r="B898" s="32"/>
    </row>
    <row r="899" spans="1:2" ht="15" customHeight="1" x14ac:dyDescent="0.2">
      <c r="A899" s="12"/>
      <c r="B899" s="32"/>
    </row>
    <row r="900" spans="1:2" ht="15" customHeight="1" x14ac:dyDescent="0.2">
      <c r="A900" s="12"/>
      <c r="B900" s="32"/>
    </row>
    <row r="901" spans="1:2" ht="15" customHeight="1" x14ac:dyDescent="0.2">
      <c r="A901" s="12"/>
      <c r="B901" s="32"/>
    </row>
    <row r="902" spans="1:2" ht="15" customHeight="1" x14ac:dyDescent="0.2">
      <c r="A902" s="12"/>
      <c r="B902" s="32"/>
    </row>
    <row r="903" spans="1:2" ht="15" customHeight="1" x14ac:dyDescent="0.2">
      <c r="A903" s="12"/>
      <c r="B903" s="32"/>
    </row>
    <row r="904" spans="1:2" ht="15" customHeight="1" x14ac:dyDescent="0.2">
      <c r="A904" s="12"/>
      <c r="B904" s="32"/>
    </row>
    <row r="905" spans="1:2" ht="15" customHeight="1" x14ac:dyDescent="0.2">
      <c r="A905" s="12"/>
      <c r="B905" s="32"/>
    </row>
    <row r="906" spans="1:2" ht="15" customHeight="1" x14ac:dyDescent="0.2">
      <c r="A906" s="12"/>
      <c r="B906" s="32"/>
    </row>
    <row r="907" spans="1:2" ht="15" customHeight="1" x14ac:dyDescent="0.2">
      <c r="A907" s="12"/>
      <c r="B907" s="32"/>
    </row>
    <row r="908" spans="1:2" ht="15" customHeight="1" x14ac:dyDescent="0.2">
      <c r="A908" s="12"/>
      <c r="B908" s="32"/>
    </row>
    <row r="909" spans="1:2" ht="15" customHeight="1" x14ac:dyDescent="0.2">
      <c r="A909" s="12"/>
      <c r="B909" s="32"/>
    </row>
    <row r="910" spans="1:2" ht="15" customHeight="1" x14ac:dyDescent="0.2">
      <c r="A910" s="12"/>
      <c r="B910" s="32"/>
    </row>
    <row r="911" spans="1:2" ht="15" customHeight="1" x14ac:dyDescent="0.2">
      <c r="A911" s="12"/>
      <c r="B911" s="32"/>
    </row>
    <row r="912" spans="1:2" ht="15" customHeight="1" x14ac:dyDescent="0.2">
      <c r="A912" s="12"/>
      <c r="B912" s="32"/>
    </row>
    <row r="913" spans="1:2" ht="15" customHeight="1" x14ac:dyDescent="0.2">
      <c r="A913" s="12"/>
      <c r="B913" s="32"/>
    </row>
    <row r="914" spans="1:2" ht="15" customHeight="1" x14ac:dyDescent="0.2">
      <c r="A914" s="12"/>
      <c r="B914" s="32"/>
    </row>
    <row r="915" spans="1:2" ht="15" customHeight="1" x14ac:dyDescent="0.2">
      <c r="A915" s="12"/>
      <c r="B915" s="32"/>
    </row>
    <row r="916" spans="1:2" ht="15" customHeight="1" x14ac:dyDescent="0.2">
      <c r="A916" s="12"/>
      <c r="B916" s="32"/>
    </row>
    <row r="917" spans="1:2" ht="15" customHeight="1" x14ac:dyDescent="0.2">
      <c r="A917" s="12"/>
      <c r="B917" s="32"/>
    </row>
    <row r="918" spans="1:2" ht="15" customHeight="1" x14ac:dyDescent="0.2">
      <c r="A918" s="12"/>
      <c r="B918" s="32"/>
    </row>
    <row r="919" spans="1:2" ht="15" customHeight="1" x14ac:dyDescent="0.2">
      <c r="A919" s="12"/>
      <c r="B919" s="32"/>
    </row>
    <row r="920" spans="1:2" ht="15" customHeight="1" x14ac:dyDescent="0.2">
      <c r="A920" s="12"/>
      <c r="B920" s="32"/>
    </row>
    <row r="921" spans="1:2" ht="15" customHeight="1" x14ac:dyDescent="0.2">
      <c r="A921" s="12"/>
      <c r="B921" s="32"/>
    </row>
    <row r="922" spans="1:2" ht="15" customHeight="1" x14ac:dyDescent="0.2">
      <c r="A922" s="12"/>
      <c r="B922" s="32"/>
    </row>
    <row r="923" spans="1:2" ht="15" customHeight="1" x14ac:dyDescent="0.2">
      <c r="A923" s="12"/>
      <c r="B923" s="32"/>
    </row>
    <row r="924" spans="1:2" ht="15" customHeight="1" x14ac:dyDescent="0.2">
      <c r="A924" s="12"/>
      <c r="B924" s="32"/>
    </row>
    <row r="925" spans="1:2" ht="15" customHeight="1" x14ac:dyDescent="0.2">
      <c r="A925" s="12"/>
      <c r="B925" s="32"/>
    </row>
    <row r="926" spans="1:2" ht="15" customHeight="1" x14ac:dyDescent="0.2">
      <c r="A926" s="12"/>
      <c r="B926" s="32"/>
    </row>
    <row r="927" spans="1:2" ht="15" customHeight="1" x14ac:dyDescent="0.2">
      <c r="A927" s="12"/>
      <c r="B927" s="32"/>
    </row>
    <row r="928" spans="1:2" ht="15" customHeight="1" x14ac:dyDescent="0.2">
      <c r="A928" s="12"/>
      <c r="B928" s="32"/>
    </row>
    <row r="929" spans="1:2" ht="15" customHeight="1" x14ac:dyDescent="0.2">
      <c r="A929" s="12"/>
      <c r="B929" s="32"/>
    </row>
    <row r="930" spans="1:2" ht="15" customHeight="1" x14ac:dyDescent="0.2">
      <c r="A930" s="12"/>
      <c r="B930" s="32"/>
    </row>
    <row r="931" spans="1:2" ht="15" customHeight="1" x14ac:dyDescent="0.2">
      <c r="A931" s="12"/>
      <c r="B931" s="32"/>
    </row>
    <row r="932" spans="1:2" ht="15" customHeight="1" x14ac:dyDescent="0.2">
      <c r="A932" s="12"/>
      <c r="B932" s="32"/>
    </row>
    <row r="933" spans="1:2" ht="15" customHeight="1" x14ac:dyDescent="0.2">
      <c r="A933" s="12"/>
      <c r="B933" s="32"/>
    </row>
    <row r="934" spans="1:2" ht="15" customHeight="1" x14ac:dyDescent="0.2">
      <c r="A934" s="12"/>
      <c r="B934" s="32"/>
    </row>
    <row r="935" spans="1:2" ht="15" customHeight="1" x14ac:dyDescent="0.2">
      <c r="A935" s="12"/>
      <c r="B935" s="32"/>
    </row>
    <row r="936" spans="1:2" ht="15" customHeight="1" x14ac:dyDescent="0.2">
      <c r="A936" s="12"/>
      <c r="B936" s="32"/>
    </row>
    <row r="937" spans="1:2" ht="15" customHeight="1" x14ac:dyDescent="0.2">
      <c r="A937" s="12"/>
      <c r="B937" s="32"/>
    </row>
    <row r="938" spans="1:2" ht="15" customHeight="1" x14ac:dyDescent="0.2">
      <c r="A938" s="12"/>
      <c r="B938" s="32"/>
    </row>
    <row r="939" spans="1:2" ht="15" customHeight="1" x14ac:dyDescent="0.2">
      <c r="A939" s="12"/>
      <c r="B939" s="32"/>
    </row>
    <row r="940" spans="1:2" ht="15" customHeight="1" x14ac:dyDescent="0.2">
      <c r="A940" s="12"/>
      <c r="B940" s="32"/>
    </row>
    <row r="941" spans="1:2" ht="15" customHeight="1" x14ac:dyDescent="0.2">
      <c r="A941" s="12"/>
      <c r="B941" s="32"/>
    </row>
    <row r="942" spans="1:2" ht="15" customHeight="1" x14ac:dyDescent="0.2">
      <c r="A942" s="12"/>
      <c r="B942" s="32"/>
    </row>
    <row r="943" spans="1:2" ht="15" customHeight="1" x14ac:dyDescent="0.2">
      <c r="A943" s="12"/>
      <c r="B943" s="32"/>
    </row>
    <row r="944" spans="1:2" ht="15" customHeight="1" x14ac:dyDescent="0.2">
      <c r="A944" s="12"/>
      <c r="B944" s="32"/>
    </row>
    <row r="945" spans="1:2" ht="15" customHeight="1" x14ac:dyDescent="0.2">
      <c r="A945" s="12"/>
      <c r="B945" s="32"/>
    </row>
    <row r="946" spans="1:2" ht="15" customHeight="1" x14ac:dyDescent="0.2">
      <c r="A946" s="12"/>
      <c r="B946" s="32"/>
    </row>
    <row r="947" spans="1:2" ht="15" customHeight="1" x14ac:dyDescent="0.2">
      <c r="A947" s="12"/>
      <c r="B947" s="32"/>
    </row>
    <row r="948" spans="1:2" ht="15" customHeight="1" x14ac:dyDescent="0.2">
      <c r="A948" s="12"/>
      <c r="B948" s="32"/>
    </row>
    <row r="949" spans="1:2" ht="15" customHeight="1" x14ac:dyDescent="0.2">
      <c r="A949" s="12"/>
      <c r="B949" s="32"/>
    </row>
    <row r="950" spans="1:2" ht="15" customHeight="1" x14ac:dyDescent="0.2">
      <c r="A950" s="12"/>
      <c r="B950" s="32"/>
    </row>
    <row r="951" spans="1:2" ht="15" customHeight="1" x14ac:dyDescent="0.2">
      <c r="A951" s="12"/>
      <c r="B951" s="32"/>
    </row>
    <row r="952" spans="1:2" ht="15" customHeight="1" x14ac:dyDescent="0.2">
      <c r="A952" s="12"/>
      <c r="B952" s="32"/>
    </row>
    <row r="953" spans="1:2" ht="15" customHeight="1" x14ac:dyDescent="0.2">
      <c r="A953" s="12"/>
      <c r="B953" s="32"/>
    </row>
    <row r="954" spans="1:2" ht="15" customHeight="1" x14ac:dyDescent="0.2">
      <c r="A954" s="12"/>
      <c r="B954" s="32"/>
    </row>
    <row r="955" spans="1:2" ht="15" customHeight="1" x14ac:dyDescent="0.2">
      <c r="A955" s="12"/>
      <c r="B955" s="32"/>
    </row>
    <row r="956" spans="1:2" ht="15" customHeight="1" x14ac:dyDescent="0.2">
      <c r="A956" s="12"/>
      <c r="B956" s="32"/>
    </row>
    <row r="957" spans="1:2" ht="15" customHeight="1" x14ac:dyDescent="0.2">
      <c r="A957" s="12"/>
      <c r="B957" s="32"/>
    </row>
    <row r="958" spans="1:2" ht="15" customHeight="1" x14ac:dyDescent="0.2">
      <c r="A958" s="12"/>
      <c r="B958" s="32"/>
    </row>
    <row r="959" spans="1:2" ht="15" customHeight="1" x14ac:dyDescent="0.2">
      <c r="A959" s="12"/>
      <c r="B959" s="32"/>
    </row>
    <row r="960" spans="1:2" ht="15" customHeight="1" x14ac:dyDescent="0.2">
      <c r="A960" s="12"/>
      <c r="B960" s="32"/>
    </row>
    <row r="961" spans="1:2" ht="15" customHeight="1" x14ac:dyDescent="0.2">
      <c r="A961" s="12"/>
      <c r="B961" s="32"/>
    </row>
    <row r="962" spans="1:2" ht="15" customHeight="1" x14ac:dyDescent="0.2">
      <c r="A962" s="12"/>
      <c r="B962" s="32"/>
    </row>
    <row r="963" spans="1:2" ht="15" customHeight="1" x14ac:dyDescent="0.2">
      <c r="A963" s="12"/>
      <c r="B963" s="32"/>
    </row>
    <row r="964" spans="1:2" ht="15" customHeight="1" x14ac:dyDescent="0.2">
      <c r="A964" s="12"/>
      <c r="B964" s="32"/>
    </row>
    <row r="965" spans="1:2" ht="15" customHeight="1" x14ac:dyDescent="0.2">
      <c r="A965" s="12"/>
      <c r="B965" s="32"/>
    </row>
    <row r="966" spans="1:2" ht="15" customHeight="1" x14ac:dyDescent="0.2">
      <c r="A966" s="12"/>
      <c r="B966" s="32"/>
    </row>
    <row r="967" spans="1:2" ht="15" customHeight="1" x14ac:dyDescent="0.2">
      <c r="A967" s="12"/>
      <c r="B967" s="32"/>
    </row>
    <row r="968" spans="1:2" ht="15" customHeight="1" x14ac:dyDescent="0.2">
      <c r="A968" s="12"/>
      <c r="B968" s="32"/>
    </row>
    <row r="969" spans="1:2" ht="15" customHeight="1" x14ac:dyDescent="0.2">
      <c r="A969" s="12"/>
      <c r="B969" s="32"/>
    </row>
    <row r="970" spans="1:2" ht="15" customHeight="1" x14ac:dyDescent="0.2">
      <c r="A970" s="12"/>
      <c r="B970" s="32"/>
    </row>
    <row r="971" spans="1:2" ht="15" customHeight="1" x14ac:dyDescent="0.2">
      <c r="A971" s="12"/>
      <c r="B971" s="32"/>
    </row>
    <row r="972" spans="1:2" ht="15" customHeight="1" x14ac:dyDescent="0.2">
      <c r="A972" s="12"/>
      <c r="B972" s="32"/>
    </row>
    <row r="973" spans="1:2" ht="15" customHeight="1" x14ac:dyDescent="0.2">
      <c r="A973" s="12"/>
      <c r="B973" s="32"/>
    </row>
    <row r="974" spans="1:2" ht="15" customHeight="1" x14ac:dyDescent="0.2">
      <c r="A974" s="12"/>
      <c r="B974" s="32"/>
    </row>
    <row r="975" spans="1:2" ht="15" customHeight="1" x14ac:dyDescent="0.2">
      <c r="A975" s="12"/>
      <c r="B975" s="32"/>
    </row>
    <row r="976" spans="1:2" ht="15" customHeight="1" x14ac:dyDescent="0.2">
      <c r="A976" s="12"/>
      <c r="B976" s="32"/>
    </row>
    <row r="977" spans="1:2" ht="15" customHeight="1" x14ac:dyDescent="0.2">
      <c r="A977" s="12"/>
      <c r="B977" s="32"/>
    </row>
    <row r="978" spans="1:2" ht="15" customHeight="1" x14ac:dyDescent="0.2">
      <c r="A978" s="12"/>
      <c r="B978" s="32"/>
    </row>
    <row r="979" spans="1:2" ht="15" customHeight="1" x14ac:dyDescent="0.2">
      <c r="A979" s="12"/>
      <c r="B979" s="32"/>
    </row>
    <row r="980" spans="1:2" ht="15" customHeight="1" x14ac:dyDescent="0.2">
      <c r="A980" s="12"/>
      <c r="B980" s="32"/>
    </row>
    <row r="981" spans="1:2" ht="15" customHeight="1" x14ac:dyDescent="0.2">
      <c r="A981" s="12"/>
      <c r="B981" s="32"/>
    </row>
    <row r="982" spans="1:2" ht="15" customHeight="1" x14ac:dyDescent="0.2">
      <c r="A982" s="12"/>
      <c r="B982" s="32"/>
    </row>
    <row r="983" spans="1:2" ht="15" customHeight="1" x14ac:dyDescent="0.2">
      <c r="A983" s="12"/>
      <c r="B983" s="32"/>
    </row>
    <row r="984" spans="1:2" ht="15" customHeight="1" x14ac:dyDescent="0.2">
      <c r="A984" s="12"/>
      <c r="B984" s="32"/>
    </row>
    <row r="985" spans="1:2" ht="15" customHeight="1" x14ac:dyDescent="0.2">
      <c r="A985" s="12"/>
      <c r="B985" s="32"/>
    </row>
    <row r="986" spans="1:2" ht="15" customHeight="1" x14ac:dyDescent="0.2">
      <c r="A986" s="12"/>
      <c r="B986" s="32"/>
    </row>
    <row r="987" spans="1:2" ht="15" customHeight="1" x14ac:dyDescent="0.2">
      <c r="A987" s="12"/>
      <c r="B987" s="32"/>
    </row>
    <row r="988" spans="1:2" ht="15" customHeight="1" x14ac:dyDescent="0.2">
      <c r="A988" s="12"/>
      <c r="B988" s="32"/>
    </row>
    <row r="989" spans="1:2" ht="15" customHeight="1" x14ac:dyDescent="0.2">
      <c r="A989" s="12"/>
      <c r="B989" s="32"/>
    </row>
    <row r="990" spans="1:2" ht="15" customHeight="1" x14ac:dyDescent="0.2">
      <c r="A990" s="12"/>
      <c r="B990" s="32"/>
    </row>
    <row r="991" spans="1:2" ht="15" customHeight="1" x14ac:dyDescent="0.2">
      <c r="A991" s="12"/>
      <c r="B991" s="32"/>
    </row>
    <row r="992" spans="1:2" ht="15" customHeight="1" x14ac:dyDescent="0.2">
      <c r="A992" s="12"/>
      <c r="B992" s="32"/>
    </row>
    <row r="993" spans="1:2" ht="15" customHeight="1" x14ac:dyDescent="0.2">
      <c r="A993" s="12"/>
      <c r="B993" s="32"/>
    </row>
    <row r="994" spans="1:2" ht="15" customHeight="1" x14ac:dyDescent="0.2">
      <c r="A994" s="12"/>
      <c r="B994" s="32"/>
    </row>
    <row r="995" spans="1:2" ht="15" customHeight="1" x14ac:dyDescent="0.2">
      <c r="A995" s="12"/>
      <c r="B995" s="32"/>
    </row>
    <row r="996" spans="1:2" ht="15" customHeight="1" x14ac:dyDescent="0.2">
      <c r="A996" s="12"/>
      <c r="B996" s="32"/>
    </row>
    <row r="997" spans="1:2" ht="15" customHeight="1" x14ac:dyDescent="0.2">
      <c r="A997" s="12"/>
      <c r="B997" s="32"/>
    </row>
    <row r="998" spans="1:2" ht="15" customHeight="1" x14ac:dyDescent="0.2">
      <c r="A998" s="12"/>
      <c r="B998" s="32"/>
    </row>
    <row r="999" spans="1:2" ht="15" customHeight="1" x14ac:dyDescent="0.2">
      <c r="A999" s="12"/>
      <c r="B999" s="32"/>
    </row>
    <row r="1000" spans="1:2" ht="15" customHeight="1" x14ac:dyDescent="0.2">
      <c r="A1000" s="12"/>
      <c r="B1000" s="32"/>
    </row>
    <row r="1001" spans="1:2" ht="15" customHeight="1" x14ac:dyDescent="0.2">
      <c r="A1001" s="12"/>
      <c r="B1001" s="32"/>
    </row>
    <row r="1002" spans="1:2" ht="15" customHeight="1" x14ac:dyDescent="0.2">
      <c r="A1002" s="12"/>
      <c r="B1002" s="32"/>
    </row>
    <row r="1003" spans="1:2" ht="15" customHeight="1" x14ac:dyDescent="0.2">
      <c r="A1003" s="12"/>
      <c r="B1003" s="32"/>
    </row>
    <row r="1004" spans="1:2" ht="15" customHeight="1" x14ac:dyDescent="0.2">
      <c r="A1004" s="12"/>
      <c r="B1004" s="32"/>
    </row>
    <row r="1005" spans="1:2" ht="15" customHeight="1" x14ac:dyDescent="0.2">
      <c r="A1005" s="12"/>
      <c r="B1005" s="32"/>
    </row>
    <row r="1006" spans="1:2" ht="15" customHeight="1" x14ac:dyDescent="0.2">
      <c r="A1006" s="12"/>
      <c r="B1006" s="32"/>
    </row>
    <row r="1007" spans="1:2" ht="15" customHeight="1" x14ac:dyDescent="0.2">
      <c r="A1007" s="12"/>
      <c r="B1007" s="32"/>
    </row>
    <row r="1008" spans="1:2" ht="15" customHeight="1" x14ac:dyDescent="0.2">
      <c r="A1008" s="12"/>
      <c r="B1008" s="32"/>
    </row>
    <row r="1009" spans="1:2" ht="15" customHeight="1" x14ac:dyDescent="0.2">
      <c r="A1009" s="12"/>
      <c r="B1009" s="32"/>
    </row>
    <row r="1010" spans="1:2" ht="15" customHeight="1" x14ac:dyDescent="0.2">
      <c r="A1010" s="12"/>
      <c r="B1010" s="32"/>
    </row>
    <row r="1011" spans="1:2" ht="15" customHeight="1" x14ac:dyDescent="0.2">
      <c r="A1011" s="12"/>
      <c r="B1011" s="32"/>
    </row>
    <row r="1012" spans="1:2" ht="15" customHeight="1" x14ac:dyDescent="0.2">
      <c r="A1012" s="12"/>
      <c r="B1012" s="32"/>
    </row>
    <row r="1013" spans="1:2" ht="15" customHeight="1" x14ac:dyDescent="0.2">
      <c r="A1013" s="12"/>
      <c r="B1013" s="32"/>
    </row>
    <row r="1014" spans="1:2" ht="15" customHeight="1" x14ac:dyDescent="0.2">
      <c r="A1014" s="12"/>
      <c r="B1014" s="32"/>
    </row>
    <row r="1015" spans="1:2" ht="15" customHeight="1" x14ac:dyDescent="0.2">
      <c r="A1015" s="12"/>
      <c r="B1015" s="32"/>
    </row>
    <row r="1016" spans="1:2" ht="15" customHeight="1" x14ac:dyDescent="0.2">
      <c r="A1016" s="12"/>
      <c r="B1016" s="32"/>
    </row>
    <row r="1017" spans="1:2" ht="15" customHeight="1" x14ac:dyDescent="0.2">
      <c r="A1017" s="12"/>
      <c r="B1017" s="32"/>
    </row>
    <row r="1018" spans="1:2" ht="15" customHeight="1" x14ac:dyDescent="0.2">
      <c r="A1018" s="12"/>
      <c r="B1018" s="32"/>
    </row>
    <row r="1019" spans="1:2" ht="15" customHeight="1" x14ac:dyDescent="0.2">
      <c r="A1019" s="12"/>
      <c r="B1019" s="32"/>
    </row>
    <row r="1020" spans="1:2" ht="15" customHeight="1" x14ac:dyDescent="0.2">
      <c r="A1020" s="12"/>
      <c r="B1020" s="32"/>
    </row>
    <row r="1021" spans="1:2" ht="15" customHeight="1" x14ac:dyDescent="0.2">
      <c r="A1021" s="12"/>
      <c r="B1021" s="32"/>
    </row>
    <row r="1022" spans="1:2" ht="15" customHeight="1" x14ac:dyDescent="0.2">
      <c r="A1022" s="12"/>
      <c r="B1022" s="32"/>
    </row>
    <row r="1023" spans="1:2" ht="15" customHeight="1" x14ac:dyDescent="0.2">
      <c r="A1023" s="12"/>
      <c r="B1023" s="32"/>
    </row>
    <row r="1024" spans="1:2" ht="15" customHeight="1" x14ac:dyDescent="0.2">
      <c r="A1024" s="12"/>
      <c r="B1024" s="32"/>
    </row>
    <row r="1025" spans="1:2" ht="15" customHeight="1" x14ac:dyDescent="0.2">
      <c r="A1025" s="12"/>
      <c r="B1025" s="32"/>
    </row>
    <row r="1026" spans="1:2" ht="15" customHeight="1" x14ac:dyDescent="0.2">
      <c r="A1026" s="12"/>
      <c r="B1026" s="32"/>
    </row>
    <row r="1027" spans="1:2" ht="15" customHeight="1" x14ac:dyDescent="0.2">
      <c r="A1027" s="12"/>
      <c r="B1027" s="32"/>
    </row>
    <row r="1028" spans="1:2" ht="15" customHeight="1" x14ac:dyDescent="0.2">
      <c r="A1028" s="12"/>
      <c r="B1028" s="32"/>
    </row>
    <row r="1029" spans="1:2" ht="15" customHeight="1" x14ac:dyDescent="0.2">
      <c r="A1029" s="12"/>
      <c r="B1029" s="32"/>
    </row>
    <row r="1030" spans="1:2" ht="15" customHeight="1" x14ac:dyDescent="0.2">
      <c r="A1030" s="12"/>
      <c r="B1030" s="32"/>
    </row>
    <row r="1031" spans="1:2" ht="15" customHeight="1" x14ac:dyDescent="0.2">
      <c r="A1031" s="12"/>
      <c r="B1031" s="32"/>
    </row>
    <row r="1032" spans="1:2" ht="15" customHeight="1" x14ac:dyDescent="0.2">
      <c r="A1032" s="12"/>
      <c r="B1032" s="32"/>
    </row>
    <row r="1033" spans="1:2" ht="15" customHeight="1" x14ac:dyDescent="0.2">
      <c r="A1033" s="12"/>
      <c r="B1033" s="32"/>
    </row>
    <row r="1034" spans="1:2" ht="15" customHeight="1" x14ac:dyDescent="0.2">
      <c r="A1034" s="12"/>
      <c r="B1034" s="32"/>
    </row>
    <row r="1035" spans="1:2" ht="15" customHeight="1" x14ac:dyDescent="0.2">
      <c r="A1035" s="12"/>
      <c r="B1035" s="32"/>
    </row>
    <row r="1036" spans="1:2" ht="15" customHeight="1" x14ac:dyDescent="0.2">
      <c r="A1036" s="12"/>
      <c r="B1036" s="32"/>
    </row>
    <row r="1037" spans="1:2" ht="15" customHeight="1" x14ac:dyDescent="0.2">
      <c r="A1037" s="12"/>
      <c r="B1037" s="32"/>
    </row>
    <row r="1038" spans="1:2" ht="15" customHeight="1" x14ac:dyDescent="0.2">
      <c r="A1038" s="12"/>
      <c r="B1038" s="32"/>
    </row>
    <row r="1039" spans="1:2" ht="15" customHeight="1" x14ac:dyDescent="0.2">
      <c r="A1039" s="12"/>
      <c r="B1039" s="32"/>
    </row>
    <row r="1040" spans="1:2" ht="15" customHeight="1" x14ac:dyDescent="0.2">
      <c r="A1040" s="12"/>
      <c r="B1040" s="32"/>
    </row>
    <row r="1041" spans="1:2" ht="15" customHeight="1" x14ac:dyDescent="0.2">
      <c r="A1041" s="12"/>
      <c r="B1041" s="32"/>
    </row>
    <row r="1042" spans="1:2" ht="15" customHeight="1" x14ac:dyDescent="0.2">
      <c r="A1042" s="12"/>
      <c r="B1042" s="32"/>
    </row>
    <row r="1043" spans="1:2" ht="15" customHeight="1" x14ac:dyDescent="0.2">
      <c r="A1043" s="12"/>
      <c r="B1043" s="32"/>
    </row>
    <row r="1044" spans="1:2" ht="15" customHeight="1" x14ac:dyDescent="0.2">
      <c r="A1044" s="12"/>
      <c r="B1044" s="32"/>
    </row>
    <row r="1045" spans="1:2" ht="15" customHeight="1" x14ac:dyDescent="0.2">
      <c r="A1045" s="12"/>
      <c r="B1045" s="32"/>
    </row>
    <row r="1046" spans="1:2" ht="15" customHeight="1" x14ac:dyDescent="0.2">
      <c r="A1046" s="12"/>
      <c r="B1046" s="32"/>
    </row>
    <row r="1047" spans="1:2" ht="15" customHeight="1" x14ac:dyDescent="0.2">
      <c r="A1047" s="12"/>
      <c r="B1047" s="32"/>
    </row>
    <row r="1048" spans="1:2" ht="15" customHeight="1" x14ac:dyDescent="0.2">
      <c r="A1048" s="12"/>
      <c r="B1048" s="32"/>
    </row>
    <row r="1049" spans="1:2" ht="15" customHeight="1" x14ac:dyDescent="0.2">
      <c r="A1049" s="12"/>
      <c r="B1049" s="32"/>
    </row>
    <row r="1050" spans="1:2" ht="15" customHeight="1" x14ac:dyDescent="0.2">
      <c r="A1050" s="12"/>
      <c r="B1050" s="32"/>
    </row>
    <row r="1051" spans="1:2" ht="15" customHeight="1" x14ac:dyDescent="0.2">
      <c r="A1051" s="12"/>
      <c r="B1051" s="32"/>
    </row>
    <row r="1052" spans="1:2" ht="15" customHeight="1" x14ac:dyDescent="0.2">
      <c r="A1052" s="12"/>
      <c r="B1052" s="32"/>
    </row>
    <row r="1053" spans="1:2" ht="15" customHeight="1" x14ac:dyDescent="0.2">
      <c r="A1053" s="12"/>
      <c r="B1053" s="32"/>
    </row>
    <row r="1054" spans="1:2" ht="15" customHeight="1" x14ac:dyDescent="0.2">
      <c r="A1054" s="12"/>
      <c r="B1054" s="32"/>
    </row>
    <row r="1055" spans="1:2" ht="15" customHeight="1" x14ac:dyDescent="0.2">
      <c r="A1055" s="12"/>
      <c r="B1055" s="32"/>
    </row>
    <row r="1056" spans="1:2" ht="15" customHeight="1" x14ac:dyDescent="0.2">
      <c r="A1056" s="12"/>
      <c r="B1056" s="32"/>
    </row>
    <row r="1057" spans="1:2" ht="15" customHeight="1" x14ac:dyDescent="0.2">
      <c r="A1057" s="12"/>
      <c r="B1057" s="32"/>
    </row>
    <row r="1058" spans="1:2" ht="15" customHeight="1" x14ac:dyDescent="0.2">
      <c r="A1058" s="12"/>
      <c r="B1058" s="32"/>
    </row>
    <row r="1059" spans="1:2" ht="15" customHeight="1" x14ac:dyDescent="0.2">
      <c r="A1059" s="12"/>
      <c r="B1059" s="32"/>
    </row>
    <row r="1060" spans="1:2" ht="15" customHeight="1" x14ac:dyDescent="0.2">
      <c r="A1060" s="12"/>
      <c r="B1060" s="32"/>
    </row>
    <row r="1061" spans="1:2" ht="15" customHeight="1" x14ac:dyDescent="0.2">
      <c r="A1061" s="12"/>
      <c r="B1061" s="32"/>
    </row>
    <row r="1062" spans="1:2" ht="15" customHeight="1" x14ac:dyDescent="0.2">
      <c r="A1062" s="12"/>
      <c r="B1062" s="32"/>
    </row>
    <row r="1063" spans="1:2" ht="15" customHeight="1" x14ac:dyDescent="0.2">
      <c r="A1063" s="12"/>
      <c r="B1063" s="32"/>
    </row>
    <row r="1064" spans="1:2" ht="15" customHeight="1" x14ac:dyDescent="0.2">
      <c r="A1064" s="12"/>
      <c r="B1064" s="32"/>
    </row>
    <row r="1065" spans="1:2" ht="15" customHeight="1" x14ac:dyDescent="0.2">
      <c r="A1065" s="12"/>
      <c r="B1065" s="32"/>
    </row>
    <row r="1066" spans="1:2" ht="15" customHeight="1" x14ac:dyDescent="0.2">
      <c r="A1066" s="12"/>
      <c r="B1066" s="32"/>
    </row>
    <row r="1067" spans="1:2" ht="15" customHeight="1" x14ac:dyDescent="0.2">
      <c r="A1067" s="12"/>
      <c r="B1067" s="32"/>
    </row>
    <row r="1068" spans="1:2" ht="15" customHeight="1" x14ac:dyDescent="0.2">
      <c r="A1068" s="12"/>
      <c r="B1068" s="32"/>
    </row>
    <row r="1069" spans="1:2" ht="15" customHeight="1" x14ac:dyDescent="0.2">
      <c r="A1069" s="12"/>
      <c r="B1069" s="32"/>
    </row>
    <row r="1070" spans="1:2" ht="15" customHeight="1" x14ac:dyDescent="0.2">
      <c r="A1070" s="12"/>
      <c r="B1070" s="32"/>
    </row>
    <row r="1071" spans="1:2" ht="15" customHeight="1" x14ac:dyDescent="0.2">
      <c r="A1071" s="12"/>
      <c r="B1071" s="32"/>
    </row>
    <row r="1072" spans="1:2" ht="15" customHeight="1" x14ac:dyDescent="0.2">
      <c r="A1072" s="12"/>
      <c r="B1072" s="32"/>
    </row>
    <row r="1073" spans="1:2" ht="15" customHeight="1" x14ac:dyDescent="0.2">
      <c r="A1073" s="12"/>
      <c r="B1073" s="32"/>
    </row>
    <row r="1074" spans="1:2" ht="15" customHeight="1" x14ac:dyDescent="0.2">
      <c r="A1074" s="12"/>
      <c r="B1074" s="32"/>
    </row>
    <row r="1075" spans="1:2" ht="15" customHeight="1" x14ac:dyDescent="0.2">
      <c r="A1075" s="12"/>
      <c r="B1075" s="32"/>
    </row>
    <row r="1076" spans="1:2" ht="15" customHeight="1" x14ac:dyDescent="0.2">
      <c r="A1076" s="12"/>
      <c r="B1076" s="32"/>
    </row>
    <row r="1077" spans="1:2" ht="15" customHeight="1" x14ac:dyDescent="0.2">
      <c r="A1077" s="12"/>
      <c r="B1077" s="32"/>
    </row>
    <row r="1078" spans="1:2" ht="15" customHeight="1" x14ac:dyDescent="0.2">
      <c r="A1078" s="12"/>
      <c r="B1078" s="32"/>
    </row>
    <row r="1079" spans="1:2" ht="15" customHeight="1" x14ac:dyDescent="0.2">
      <c r="A1079" s="12"/>
      <c r="B1079" s="32"/>
    </row>
    <row r="1080" spans="1:2" ht="15" customHeight="1" x14ac:dyDescent="0.2">
      <c r="A1080" s="12"/>
      <c r="B1080" s="32"/>
    </row>
    <row r="1081" spans="1:2" ht="15" customHeight="1" x14ac:dyDescent="0.2">
      <c r="A1081" s="12"/>
      <c r="B1081" s="32"/>
    </row>
    <row r="1082" spans="1:2" ht="15" customHeight="1" x14ac:dyDescent="0.2">
      <c r="A1082" s="12"/>
      <c r="B1082" s="32"/>
    </row>
    <row r="1083" spans="1:2" ht="15" customHeight="1" x14ac:dyDescent="0.2">
      <c r="A1083" s="12"/>
      <c r="B1083" s="32"/>
    </row>
    <row r="1084" spans="1:2" ht="15" customHeight="1" x14ac:dyDescent="0.2">
      <c r="A1084" s="12"/>
      <c r="B1084" s="32"/>
    </row>
    <row r="1085" spans="1:2" ht="15" customHeight="1" x14ac:dyDescent="0.2">
      <c r="A1085" s="12"/>
      <c r="B1085" s="32"/>
    </row>
    <row r="1086" spans="1:2" ht="15" customHeight="1" x14ac:dyDescent="0.2">
      <c r="A1086" s="12"/>
      <c r="B1086" s="32"/>
    </row>
    <row r="1087" spans="1:2" ht="15" customHeight="1" x14ac:dyDescent="0.2">
      <c r="A1087" s="12"/>
      <c r="B1087" s="32"/>
    </row>
    <row r="1088" spans="1:2" ht="15" customHeight="1" x14ac:dyDescent="0.2">
      <c r="A1088" s="12"/>
      <c r="B1088" s="32"/>
    </row>
    <row r="1089" spans="1:2" ht="15" customHeight="1" x14ac:dyDescent="0.2">
      <c r="A1089" s="12"/>
      <c r="B1089" s="32"/>
    </row>
    <row r="1090" spans="1:2" ht="15" customHeight="1" x14ac:dyDescent="0.2">
      <c r="A1090" s="12"/>
      <c r="B1090" s="32"/>
    </row>
    <row r="1091" spans="1:2" ht="15" customHeight="1" x14ac:dyDescent="0.2">
      <c r="A1091" s="12"/>
      <c r="B1091" s="32"/>
    </row>
    <row r="1092" spans="1:2" ht="15" customHeight="1" x14ac:dyDescent="0.2">
      <c r="A1092" s="12"/>
      <c r="B1092" s="32"/>
    </row>
    <row r="1093" spans="1:2" ht="15" customHeight="1" x14ac:dyDescent="0.2">
      <c r="A1093" s="12"/>
      <c r="B1093" s="32"/>
    </row>
    <row r="1094" spans="1:2" ht="15" customHeight="1" x14ac:dyDescent="0.2">
      <c r="A1094" s="12"/>
      <c r="B1094" s="32"/>
    </row>
    <row r="1095" spans="1:2" ht="15" customHeight="1" x14ac:dyDescent="0.2">
      <c r="A1095" s="12"/>
      <c r="B1095" s="32"/>
    </row>
    <row r="1096" spans="1:2" ht="15" customHeight="1" x14ac:dyDescent="0.2">
      <c r="A1096" s="12"/>
      <c r="B1096" s="32"/>
    </row>
    <row r="1097" spans="1:2" ht="15" customHeight="1" x14ac:dyDescent="0.2">
      <c r="A1097" s="12"/>
      <c r="B1097" s="32"/>
    </row>
    <row r="1098" spans="1:2" ht="15" customHeight="1" x14ac:dyDescent="0.2">
      <c r="A1098" s="12"/>
      <c r="B1098" s="32"/>
    </row>
    <row r="1099" spans="1:2" ht="15" customHeight="1" x14ac:dyDescent="0.2">
      <c r="A1099" s="12"/>
      <c r="B1099" s="32"/>
    </row>
    <row r="1100" spans="1:2" ht="15" customHeight="1" x14ac:dyDescent="0.2">
      <c r="A1100" s="12"/>
      <c r="B1100" s="32"/>
    </row>
    <row r="1101" spans="1:2" ht="15" customHeight="1" x14ac:dyDescent="0.2">
      <c r="A1101" s="12"/>
      <c r="B1101" s="32"/>
    </row>
    <row r="1102" spans="1:2" ht="15" customHeight="1" x14ac:dyDescent="0.2">
      <c r="A1102" s="12"/>
      <c r="B1102" s="32"/>
    </row>
    <row r="1103" spans="1:2" ht="15" customHeight="1" x14ac:dyDescent="0.2">
      <c r="A1103" s="12"/>
      <c r="B1103" s="32"/>
    </row>
    <row r="1104" spans="1:2" ht="15" customHeight="1" x14ac:dyDescent="0.2">
      <c r="A1104" s="12"/>
      <c r="B1104" s="32"/>
    </row>
    <row r="1105" spans="1:2" ht="15" customHeight="1" x14ac:dyDescent="0.2">
      <c r="A1105" s="12"/>
      <c r="B1105" s="32"/>
    </row>
    <row r="1106" spans="1:2" ht="15" customHeight="1" x14ac:dyDescent="0.2">
      <c r="A1106" s="12"/>
      <c r="B1106" s="32"/>
    </row>
    <row r="1107" spans="1:2" ht="15" customHeight="1" x14ac:dyDescent="0.2">
      <c r="A1107" s="12"/>
      <c r="B1107" s="32"/>
    </row>
    <row r="1108" spans="1:2" ht="15" customHeight="1" x14ac:dyDescent="0.2">
      <c r="A1108" s="12"/>
      <c r="B1108" s="32"/>
    </row>
    <row r="1109" spans="1:2" ht="15" customHeight="1" x14ac:dyDescent="0.2">
      <c r="A1109" s="12"/>
      <c r="B1109" s="32"/>
    </row>
    <row r="1110" spans="1:2" ht="15" customHeight="1" x14ac:dyDescent="0.2">
      <c r="A1110" s="12"/>
      <c r="B1110" s="32"/>
    </row>
    <row r="1111" spans="1:2" ht="15" customHeight="1" x14ac:dyDescent="0.2">
      <c r="A1111" s="12"/>
      <c r="B1111" s="32"/>
    </row>
    <row r="1112" spans="1:2" ht="15" customHeight="1" x14ac:dyDescent="0.2">
      <c r="A1112" s="12"/>
      <c r="B1112" s="32"/>
    </row>
    <row r="1113" spans="1:2" ht="15" customHeight="1" x14ac:dyDescent="0.2">
      <c r="A1113" s="12"/>
      <c r="B1113" s="32"/>
    </row>
    <row r="1114" spans="1:2" ht="15" customHeight="1" x14ac:dyDescent="0.2">
      <c r="A1114" s="12"/>
      <c r="B1114" s="32"/>
    </row>
    <row r="1115" spans="1:2" ht="15" customHeight="1" x14ac:dyDescent="0.2">
      <c r="A1115" s="12"/>
      <c r="B1115" s="32"/>
    </row>
    <row r="1116" spans="1:2" ht="15" customHeight="1" x14ac:dyDescent="0.2">
      <c r="A1116" s="12"/>
      <c r="B1116" s="32"/>
    </row>
    <row r="1117" spans="1:2" ht="15" customHeight="1" x14ac:dyDescent="0.2">
      <c r="A1117" s="12"/>
      <c r="B1117" s="32"/>
    </row>
    <row r="1118" spans="1:2" ht="15" customHeight="1" x14ac:dyDescent="0.2">
      <c r="A1118" s="12"/>
      <c r="B1118" s="32"/>
    </row>
    <row r="1119" spans="1:2" ht="15" customHeight="1" x14ac:dyDescent="0.2">
      <c r="A1119" s="12"/>
      <c r="B1119" s="32"/>
    </row>
    <row r="1120" spans="1:2" ht="15" customHeight="1" x14ac:dyDescent="0.2">
      <c r="A1120" s="12"/>
      <c r="B1120" s="32"/>
    </row>
    <row r="1121" spans="1:2" ht="15" customHeight="1" x14ac:dyDescent="0.2">
      <c r="A1121" s="12"/>
      <c r="B1121" s="32"/>
    </row>
    <row r="1122" spans="1:2" ht="15" customHeight="1" x14ac:dyDescent="0.2">
      <c r="A1122" s="12"/>
      <c r="B1122" s="32"/>
    </row>
    <row r="1123" spans="1:2" ht="15" customHeight="1" x14ac:dyDescent="0.2">
      <c r="A1123" s="12"/>
      <c r="B1123" s="32"/>
    </row>
    <row r="1124" spans="1:2" ht="15" customHeight="1" x14ac:dyDescent="0.2">
      <c r="A1124" s="12"/>
      <c r="B1124" s="32"/>
    </row>
    <row r="1125" spans="1:2" ht="15" customHeight="1" x14ac:dyDescent="0.2">
      <c r="A1125" s="12"/>
      <c r="B1125" s="32"/>
    </row>
    <row r="1126" spans="1:2" ht="15" customHeight="1" x14ac:dyDescent="0.2">
      <c r="A1126" s="12"/>
      <c r="B1126" s="32"/>
    </row>
    <row r="1127" spans="1:2" ht="15" customHeight="1" x14ac:dyDescent="0.2">
      <c r="A1127" s="12"/>
      <c r="B1127" s="32"/>
    </row>
    <row r="1128" spans="1:2" ht="15" customHeight="1" x14ac:dyDescent="0.2">
      <c r="A1128" s="12"/>
      <c r="B1128" s="32"/>
    </row>
    <row r="1129" spans="1:2" ht="15" customHeight="1" x14ac:dyDescent="0.2">
      <c r="A1129" s="12"/>
      <c r="B1129" s="32"/>
    </row>
    <row r="1130" spans="1:2" ht="15" customHeight="1" x14ac:dyDescent="0.2">
      <c r="A1130" s="12"/>
      <c r="B1130" s="32"/>
    </row>
    <row r="1131" spans="1:2" ht="15" customHeight="1" x14ac:dyDescent="0.2">
      <c r="A1131" s="12"/>
      <c r="B1131" s="32"/>
    </row>
    <row r="1132" spans="1:2" ht="15" customHeight="1" x14ac:dyDescent="0.2">
      <c r="A1132" s="12"/>
      <c r="B1132" s="32"/>
    </row>
    <row r="1133" spans="1:2" ht="15" customHeight="1" x14ac:dyDescent="0.2">
      <c r="A1133" s="12"/>
      <c r="B1133" s="32"/>
    </row>
    <row r="1134" spans="1:2" ht="15" customHeight="1" x14ac:dyDescent="0.2">
      <c r="A1134" s="12"/>
      <c r="B1134" s="32"/>
    </row>
    <row r="1135" spans="1:2" ht="15" customHeight="1" x14ac:dyDescent="0.2">
      <c r="A1135" s="12"/>
      <c r="B1135" s="32"/>
    </row>
    <row r="1136" spans="1:2" ht="15" customHeight="1" x14ac:dyDescent="0.2">
      <c r="A1136" s="12"/>
      <c r="B1136" s="32"/>
    </row>
    <row r="1137" spans="1:2" ht="15" customHeight="1" x14ac:dyDescent="0.2">
      <c r="A1137" s="12"/>
      <c r="B1137" s="32"/>
    </row>
    <row r="1138" spans="1:2" ht="15" customHeight="1" x14ac:dyDescent="0.2">
      <c r="A1138" s="12"/>
      <c r="B1138" s="32"/>
    </row>
    <row r="1139" spans="1:2" ht="15" customHeight="1" x14ac:dyDescent="0.2">
      <c r="A1139" s="12"/>
      <c r="B1139" s="32"/>
    </row>
    <row r="1140" spans="1:2" ht="15" customHeight="1" x14ac:dyDescent="0.2">
      <c r="A1140" s="12"/>
      <c r="B1140" s="32"/>
    </row>
    <row r="1141" spans="1:2" ht="15" customHeight="1" x14ac:dyDescent="0.2">
      <c r="A1141" s="12"/>
      <c r="B1141" s="32"/>
    </row>
    <row r="1142" spans="1:2" ht="15" customHeight="1" x14ac:dyDescent="0.2">
      <c r="A1142" s="12"/>
      <c r="B1142" s="32"/>
    </row>
    <row r="1143" spans="1:2" ht="15" customHeight="1" x14ac:dyDescent="0.2">
      <c r="A1143" s="12"/>
      <c r="B1143" s="32"/>
    </row>
    <row r="1144" spans="1:2" ht="15" customHeight="1" x14ac:dyDescent="0.2">
      <c r="A1144" s="12"/>
      <c r="B1144" s="32"/>
    </row>
    <row r="1145" spans="1:2" ht="15" customHeight="1" x14ac:dyDescent="0.2">
      <c r="A1145" s="12"/>
      <c r="B1145" s="32"/>
    </row>
    <row r="1146" spans="1:2" ht="15" customHeight="1" x14ac:dyDescent="0.2">
      <c r="A1146" s="12"/>
      <c r="B1146" s="32"/>
    </row>
    <row r="1147" spans="1:2" ht="15" customHeight="1" x14ac:dyDescent="0.2">
      <c r="A1147" s="12"/>
      <c r="B1147" s="32"/>
    </row>
    <row r="1148" spans="1:2" ht="15" customHeight="1" x14ac:dyDescent="0.2">
      <c r="A1148" s="12"/>
      <c r="B1148" s="32"/>
    </row>
    <row r="1149" spans="1:2" ht="15" customHeight="1" x14ac:dyDescent="0.2">
      <c r="A1149" s="12"/>
      <c r="B1149" s="32"/>
    </row>
    <row r="1150" spans="1:2" ht="15" customHeight="1" x14ac:dyDescent="0.2">
      <c r="A1150" s="12"/>
      <c r="B1150" s="32"/>
    </row>
    <row r="1151" spans="1:2" ht="15" customHeight="1" x14ac:dyDescent="0.2">
      <c r="A1151" s="12"/>
      <c r="B1151" s="32"/>
    </row>
    <row r="1152" spans="1:2" ht="15" customHeight="1" x14ac:dyDescent="0.2">
      <c r="A1152" s="12"/>
      <c r="B1152" s="32"/>
    </row>
    <row r="1153" spans="1:2" ht="15" customHeight="1" x14ac:dyDescent="0.2">
      <c r="A1153" s="12"/>
      <c r="B1153" s="32"/>
    </row>
    <row r="1154" spans="1:2" ht="15" customHeight="1" x14ac:dyDescent="0.2">
      <c r="A1154" s="12"/>
      <c r="B1154" s="32"/>
    </row>
    <row r="1155" spans="1:2" ht="15" customHeight="1" x14ac:dyDescent="0.2">
      <c r="A1155" s="12"/>
      <c r="B1155" s="32"/>
    </row>
    <row r="1156" spans="1:2" ht="15" customHeight="1" x14ac:dyDescent="0.2">
      <c r="A1156" s="12"/>
      <c r="B1156" s="32"/>
    </row>
    <row r="1157" spans="1:2" ht="15" customHeight="1" x14ac:dyDescent="0.2">
      <c r="A1157" s="12"/>
      <c r="B1157" s="32"/>
    </row>
    <row r="1158" spans="1:2" ht="15" customHeight="1" x14ac:dyDescent="0.2">
      <c r="A1158" s="12"/>
      <c r="B1158" s="32"/>
    </row>
    <row r="1159" spans="1:2" ht="15" customHeight="1" x14ac:dyDescent="0.2">
      <c r="A1159" s="12"/>
      <c r="B1159" s="32"/>
    </row>
    <row r="1160" spans="1:2" ht="15" customHeight="1" x14ac:dyDescent="0.2">
      <c r="A1160" s="12"/>
      <c r="B1160" s="32"/>
    </row>
    <row r="1161" spans="1:2" ht="15" customHeight="1" x14ac:dyDescent="0.2">
      <c r="A1161" s="12"/>
      <c r="B1161" s="32"/>
    </row>
    <row r="1162" spans="1:2" ht="15" customHeight="1" x14ac:dyDescent="0.2">
      <c r="A1162" s="12"/>
      <c r="B1162" s="32"/>
    </row>
    <row r="1163" spans="1:2" ht="15" customHeight="1" x14ac:dyDescent="0.2">
      <c r="A1163" s="12"/>
      <c r="B1163" s="32"/>
    </row>
    <row r="1164" spans="1:2" ht="15" customHeight="1" x14ac:dyDescent="0.2">
      <c r="A1164" s="12"/>
      <c r="B1164" s="32"/>
    </row>
    <row r="1165" spans="1:2" ht="15" customHeight="1" x14ac:dyDescent="0.2">
      <c r="A1165" s="12"/>
      <c r="B1165" s="32"/>
    </row>
    <row r="1166" spans="1:2" ht="15" customHeight="1" x14ac:dyDescent="0.2">
      <c r="A1166" s="12"/>
      <c r="B1166" s="32"/>
    </row>
    <row r="1167" spans="1:2" ht="15" customHeight="1" x14ac:dyDescent="0.2">
      <c r="A1167" s="12"/>
      <c r="B1167" s="32"/>
    </row>
    <row r="1168" spans="1:2" ht="15" customHeight="1" x14ac:dyDescent="0.2">
      <c r="A1168" s="12"/>
      <c r="B1168" s="32"/>
    </row>
    <row r="1169" spans="1:2" ht="15" customHeight="1" x14ac:dyDescent="0.2">
      <c r="A1169" s="12"/>
      <c r="B1169" s="32"/>
    </row>
    <row r="1170" spans="1:2" ht="15" customHeight="1" x14ac:dyDescent="0.2">
      <c r="A1170" s="12"/>
      <c r="B1170" s="32"/>
    </row>
    <row r="1171" spans="1:2" ht="15" customHeight="1" x14ac:dyDescent="0.2">
      <c r="A1171" s="12"/>
      <c r="B1171" s="32"/>
    </row>
    <row r="1172" spans="1:2" ht="15" customHeight="1" x14ac:dyDescent="0.2">
      <c r="A1172" s="12"/>
      <c r="B1172" s="32"/>
    </row>
    <row r="1173" spans="1:2" ht="15" customHeight="1" x14ac:dyDescent="0.2">
      <c r="A1173" s="12"/>
      <c r="B1173" s="32"/>
    </row>
    <row r="1174" spans="1:2" ht="15" customHeight="1" x14ac:dyDescent="0.2">
      <c r="A1174" s="12"/>
      <c r="B1174" s="32"/>
    </row>
    <row r="1175" spans="1:2" ht="15" customHeight="1" x14ac:dyDescent="0.2">
      <c r="A1175" s="12"/>
      <c r="B1175" s="32"/>
    </row>
    <row r="1176" spans="1:2" ht="15" customHeight="1" x14ac:dyDescent="0.2">
      <c r="A1176" s="12"/>
      <c r="B1176" s="32"/>
    </row>
    <row r="1177" spans="1:2" ht="15" customHeight="1" x14ac:dyDescent="0.2">
      <c r="A1177" s="12"/>
      <c r="B1177" s="32"/>
    </row>
    <row r="1178" spans="1:2" ht="15" customHeight="1" x14ac:dyDescent="0.2">
      <c r="A1178" s="12"/>
      <c r="B1178" s="32"/>
    </row>
    <row r="1179" spans="1:2" ht="15" customHeight="1" x14ac:dyDescent="0.2">
      <c r="A1179" s="12"/>
      <c r="B1179" s="32"/>
    </row>
    <row r="1180" spans="1:2" ht="15" customHeight="1" x14ac:dyDescent="0.2">
      <c r="A1180" s="12"/>
      <c r="B1180" s="32"/>
    </row>
    <row r="1181" spans="1:2" ht="15" customHeight="1" x14ac:dyDescent="0.2">
      <c r="A1181" s="12"/>
      <c r="B1181" s="32"/>
    </row>
    <row r="1182" spans="1:2" ht="15" customHeight="1" x14ac:dyDescent="0.2">
      <c r="A1182" s="12"/>
      <c r="B1182" s="32"/>
    </row>
    <row r="1183" spans="1:2" ht="15" customHeight="1" x14ac:dyDescent="0.2">
      <c r="A1183" s="12"/>
      <c r="B1183" s="32"/>
    </row>
    <row r="1184" spans="1:2" ht="15" customHeight="1" x14ac:dyDescent="0.2">
      <c r="A1184" s="12"/>
      <c r="B1184" s="32"/>
    </row>
    <row r="1185" spans="1:2" ht="15" customHeight="1" x14ac:dyDescent="0.2">
      <c r="A1185" s="12"/>
      <c r="B1185" s="32"/>
    </row>
    <row r="1186" spans="1:2" ht="15" customHeight="1" x14ac:dyDescent="0.2">
      <c r="A1186" s="12"/>
      <c r="B1186" s="32"/>
    </row>
    <row r="1187" spans="1:2" ht="15" customHeight="1" x14ac:dyDescent="0.2">
      <c r="A1187" s="12"/>
      <c r="B1187" s="32"/>
    </row>
    <row r="1188" spans="1:2" ht="15" customHeight="1" x14ac:dyDescent="0.2">
      <c r="A1188" s="12"/>
      <c r="B1188" s="32"/>
    </row>
    <row r="1189" spans="1:2" ht="15" customHeight="1" x14ac:dyDescent="0.2">
      <c r="A1189" s="12"/>
      <c r="B1189" s="32"/>
    </row>
    <row r="1190" spans="1:2" ht="15" customHeight="1" x14ac:dyDescent="0.2">
      <c r="A1190" s="12"/>
      <c r="B1190" s="32"/>
    </row>
    <row r="1191" spans="1:2" ht="15" customHeight="1" x14ac:dyDescent="0.2">
      <c r="A1191" s="12"/>
      <c r="B1191" s="32"/>
    </row>
    <row r="1192" spans="1:2" ht="15" customHeight="1" x14ac:dyDescent="0.2">
      <c r="A1192" s="12"/>
      <c r="B1192" s="32"/>
    </row>
    <row r="1193" spans="1:2" ht="15" customHeight="1" x14ac:dyDescent="0.2">
      <c r="A1193" s="12"/>
      <c r="B1193" s="32"/>
    </row>
    <row r="1194" spans="1:2" ht="15" customHeight="1" x14ac:dyDescent="0.2">
      <c r="A1194" s="12"/>
      <c r="B1194" s="32"/>
    </row>
    <row r="1195" spans="1:2" ht="15" customHeight="1" x14ac:dyDescent="0.2">
      <c r="A1195" s="12"/>
      <c r="B1195" s="32"/>
    </row>
    <row r="1196" spans="1:2" ht="15" customHeight="1" x14ac:dyDescent="0.2">
      <c r="A1196" s="12"/>
      <c r="B1196" s="32"/>
    </row>
    <row r="1197" spans="1:2" ht="15" customHeight="1" x14ac:dyDescent="0.2">
      <c r="A1197" s="12"/>
      <c r="B1197" s="32"/>
    </row>
    <row r="1198" spans="1:2" ht="15" customHeight="1" x14ac:dyDescent="0.2">
      <c r="A1198" s="12"/>
      <c r="B1198" s="32"/>
    </row>
    <row r="1199" spans="1:2" ht="15" customHeight="1" x14ac:dyDescent="0.2">
      <c r="A1199" s="12"/>
      <c r="B1199" s="32"/>
    </row>
    <row r="1200" spans="1:2" ht="15" customHeight="1" x14ac:dyDescent="0.2">
      <c r="A1200" s="12"/>
      <c r="B1200" s="32"/>
    </row>
    <row r="1201" spans="1:2" ht="15" customHeight="1" x14ac:dyDescent="0.2">
      <c r="A1201" s="12"/>
      <c r="B1201" s="32"/>
    </row>
    <row r="1202" spans="1:2" ht="15" customHeight="1" x14ac:dyDescent="0.2">
      <c r="A1202" s="12"/>
      <c r="B1202" s="32"/>
    </row>
    <row r="1203" spans="1:2" ht="15" customHeight="1" x14ac:dyDescent="0.2">
      <c r="A1203" s="12"/>
      <c r="B1203" s="32"/>
    </row>
    <row r="1204" spans="1:2" ht="15" customHeight="1" x14ac:dyDescent="0.2">
      <c r="A1204" s="12"/>
      <c r="B1204" s="32"/>
    </row>
    <row r="1205" spans="1:2" ht="15" customHeight="1" x14ac:dyDescent="0.2">
      <c r="A1205" s="12"/>
      <c r="B1205" s="32"/>
    </row>
    <row r="1206" spans="1:2" ht="15" customHeight="1" x14ac:dyDescent="0.2">
      <c r="A1206" s="12"/>
      <c r="B1206" s="32"/>
    </row>
    <row r="1207" spans="1:2" ht="15" customHeight="1" x14ac:dyDescent="0.2">
      <c r="A1207" s="12"/>
      <c r="B1207" s="32"/>
    </row>
    <row r="1208" spans="1:2" ht="15" customHeight="1" x14ac:dyDescent="0.2">
      <c r="A1208" s="12"/>
      <c r="B1208" s="32"/>
    </row>
    <row r="1209" spans="1:2" ht="15" customHeight="1" x14ac:dyDescent="0.2">
      <c r="A1209" s="12"/>
      <c r="B1209" s="32"/>
    </row>
    <row r="1210" spans="1:2" ht="15" customHeight="1" x14ac:dyDescent="0.2">
      <c r="A1210" s="12"/>
      <c r="B1210" s="32"/>
    </row>
    <row r="1211" spans="1:2" ht="15" customHeight="1" x14ac:dyDescent="0.2">
      <c r="A1211" s="12"/>
      <c r="B1211" s="32"/>
    </row>
    <row r="1212" spans="1:2" ht="15" customHeight="1" x14ac:dyDescent="0.2">
      <c r="A1212" s="12"/>
      <c r="B1212" s="32"/>
    </row>
    <row r="1213" spans="1:2" ht="15" customHeight="1" x14ac:dyDescent="0.2">
      <c r="A1213" s="12"/>
      <c r="B1213" s="32"/>
    </row>
    <row r="1214" spans="1:2" ht="15" customHeight="1" x14ac:dyDescent="0.2">
      <c r="A1214" s="12"/>
      <c r="B1214" s="32"/>
    </row>
    <row r="1215" spans="1:2" ht="15" customHeight="1" x14ac:dyDescent="0.2">
      <c r="A1215" s="12"/>
      <c r="B1215" s="32"/>
    </row>
    <row r="1216" spans="1:2" ht="15" customHeight="1" x14ac:dyDescent="0.2">
      <c r="A1216" s="12"/>
      <c r="B1216" s="32"/>
    </row>
    <row r="1217" spans="1:2" ht="15" customHeight="1" x14ac:dyDescent="0.2">
      <c r="A1217" s="12"/>
      <c r="B1217" s="32"/>
    </row>
    <row r="1218" spans="1:2" ht="15" customHeight="1" x14ac:dyDescent="0.2">
      <c r="A1218" s="12"/>
      <c r="B1218" s="32"/>
    </row>
    <row r="1219" spans="1:2" ht="15" customHeight="1" x14ac:dyDescent="0.2">
      <c r="A1219" s="12"/>
      <c r="B1219" s="32"/>
    </row>
    <row r="1220" spans="1:2" ht="15" customHeight="1" x14ac:dyDescent="0.2">
      <c r="A1220" s="12"/>
      <c r="B1220" s="32"/>
    </row>
    <row r="1221" spans="1:2" ht="15" customHeight="1" x14ac:dyDescent="0.2">
      <c r="A1221" s="12"/>
      <c r="B1221" s="32"/>
    </row>
    <row r="1222" spans="1:2" ht="15" customHeight="1" x14ac:dyDescent="0.2">
      <c r="A1222" s="12"/>
      <c r="B1222" s="32"/>
    </row>
    <row r="1223" spans="1:2" ht="15" customHeight="1" x14ac:dyDescent="0.2">
      <c r="A1223" s="12"/>
      <c r="B1223" s="32"/>
    </row>
    <row r="1224" spans="1:2" ht="15" customHeight="1" x14ac:dyDescent="0.2">
      <c r="A1224" s="12"/>
      <c r="B1224" s="32"/>
    </row>
    <row r="1225" spans="1:2" ht="15" customHeight="1" x14ac:dyDescent="0.2">
      <c r="A1225" s="12"/>
      <c r="B1225" s="32"/>
    </row>
    <row r="1226" spans="1:2" ht="15" customHeight="1" x14ac:dyDescent="0.2">
      <c r="A1226" s="12"/>
      <c r="B1226" s="32"/>
    </row>
    <row r="1227" spans="1:2" ht="15" customHeight="1" x14ac:dyDescent="0.2">
      <c r="A1227" s="12"/>
      <c r="B1227" s="32"/>
    </row>
    <row r="1228" spans="1:2" ht="15" customHeight="1" x14ac:dyDescent="0.2">
      <c r="A1228" s="12"/>
      <c r="B1228" s="32"/>
    </row>
    <row r="1229" spans="1:2" ht="15" customHeight="1" x14ac:dyDescent="0.2">
      <c r="A1229" s="12"/>
      <c r="B1229" s="32"/>
    </row>
    <row r="1230" spans="1:2" ht="15" customHeight="1" x14ac:dyDescent="0.2">
      <c r="A1230" s="12"/>
      <c r="B1230" s="32"/>
    </row>
    <row r="1231" spans="1:2" ht="15" customHeight="1" x14ac:dyDescent="0.2">
      <c r="A1231" s="12"/>
      <c r="B1231" s="32"/>
    </row>
    <row r="1232" spans="1:2" ht="15" customHeight="1" x14ac:dyDescent="0.2">
      <c r="A1232" s="12"/>
      <c r="B1232" s="32"/>
    </row>
    <row r="1233" spans="1:2" ht="15" customHeight="1" x14ac:dyDescent="0.2">
      <c r="A1233" s="12"/>
      <c r="B1233" s="32"/>
    </row>
    <row r="1234" spans="1:2" ht="15" customHeight="1" x14ac:dyDescent="0.2">
      <c r="A1234" s="12"/>
      <c r="B1234" s="32"/>
    </row>
    <row r="1235" spans="1:2" ht="15" customHeight="1" x14ac:dyDescent="0.2">
      <c r="A1235" s="12"/>
      <c r="B1235" s="32"/>
    </row>
    <row r="1236" spans="1:2" ht="15" customHeight="1" x14ac:dyDescent="0.2">
      <c r="A1236" s="12"/>
      <c r="B1236" s="32"/>
    </row>
    <row r="1237" spans="1:2" ht="15" customHeight="1" x14ac:dyDescent="0.2">
      <c r="A1237" s="12"/>
      <c r="B1237" s="32"/>
    </row>
    <row r="1238" spans="1:2" ht="15" customHeight="1" x14ac:dyDescent="0.2">
      <c r="A1238" s="12"/>
      <c r="B1238" s="32"/>
    </row>
    <row r="1239" spans="1:2" ht="15" customHeight="1" x14ac:dyDescent="0.2">
      <c r="A1239" s="12"/>
      <c r="B1239" s="32"/>
    </row>
    <row r="1240" spans="1:2" ht="15" customHeight="1" x14ac:dyDescent="0.2">
      <c r="A1240" s="12"/>
      <c r="B1240" s="32"/>
    </row>
    <row r="1241" spans="1:2" ht="15" customHeight="1" x14ac:dyDescent="0.2">
      <c r="A1241" s="12"/>
      <c r="B1241" s="32"/>
    </row>
    <row r="1242" spans="1:2" ht="15" customHeight="1" x14ac:dyDescent="0.2">
      <c r="A1242" s="12"/>
      <c r="B1242" s="32"/>
    </row>
    <row r="1243" spans="1:2" ht="15" customHeight="1" x14ac:dyDescent="0.2">
      <c r="A1243" s="12"/>
      <c r="B1243" s="32"/>
    </row>
    <row r="1244" spans="1:2" ht="15" customHeight="1" x14ac:dyDescent="0.2">
      <c r="A1244" s="12"/>
      <c r="B1244" s="32"/>
    </row>
    <row r="1245" spans="1:2" ht="15" customHeight="1" x14ac:dyDescent="0.2">
      <c r="A1245" s="12"/>
      <c r="B1245" s="32"/>
    </row>
    <row r="1246" spans="1:2" ht="15" customHeight="1" x14ac:dyDescent="0.2">
      <c r="A1246" s="12"/>
      <c r="B1246" s="32"/>
    </row>
    <row r="1247" spans="1:2" ht="15" customHeight="1" x14ac:dyDescent="0.2">
      <c r="A1247" s="12"/>
      <c r="B1247" s="32"/>
    </row>
    <row r="1248" spans="1:2" ht="15" customHeight="1" x14ac:dyDescent="0.2">
      <c r="A1248" s="12"/>
      <c r="B1248" s="32"/>
    </row>
    <row r="1249" spans="1:2" ht="15" customHeight="1" x14ac:dyDescent="0.2">
      <c r="A1249" s="12"/>
      <c r="B1249" s="32"/>
    </row>
    <row r="1250" spans="1:2" ht="15" customHeight="1" x14ac:dyDescent="0.2">
      <c r="A1250" s="12"/>
      <c r="B1250" s="32"/>
    </row>
    <row r="1251" spans="1:2" ht="15" customHeight="1" x14ac:dyDescent="0.2">
      <c r="A1251" s="12"/>
      <c r="B1251" s="32"/>
    </row>
    <row r="1252" spans="1:2" ht="15" customHeight="1" x14ac:dyDescent="0.2">
      <c r="A1252" s="12"/>
      <c r="B1252" s="32"/>
    </row>
    <row r="1253" spans="1:2" ht="15" customHeight="1" x14ac:dyDescent="0.2">
      <c r="A1253" s="12"/>
      <c r="B1253" s="32"/>
    </row>
    <row r="1254" spans="1:2" ht="15" customHeight="1" x14ac:dyDescent="0.2">
      <c r="A1254" s="12"/>
      <c r="B1254" s="32"/>
    </row>
    <row r="1255" spans="1:2" ht="15" customHeight="1" x14ac:dyDescent="0.2">
      <c r="A1255" s="12"/>
      <c r="B1255" s="32"/>
    </row>
    <row r="1256" spans="1:2" ht="15" customHeight="1" x14ac:dyDescent="0.2">
      <c r="A1256" s="12"/>
      <c r="B1256" s="32"/>
    </row>
    <row r="1257" spans="1:2" ht="15" customHeight="1" x14ac:dyDescent="0.2">
      <c r="A1257" s="12"/>
      <c r="B1257" s="32"/>
    </row>
    <row r="1258" spans="1:2" ht="15" customHeight="1" x14ac:dyDescent="0.2">
      <c r="A1258" s="12"/>
      <c r="B1258" s="32"/>
    </row>
    <row r="1259" spans="1:2" ht="15" customHeight="1" x14ac:dyDescent="0.2">
      <c r="A1259" s="12"/>
      <c r="B1259" s="32"/>
    </row>
    <row r="1260" spans="1:2" ht="15" customHeight="1" x14ac:dyDescent="0.2">
      <c r="A1260" s="12"/>
      <c r="B1260" s="32"/>
    </row>
    <row r="1261" spans="1:2" ht="15" customHeight="1" x14ac:dyDescent="0.2">
      <c r="A1261" s="12"/>
      <c r="B1261" s="32"/>
    </row>
    <row r="1262" spans="1:2" ht="15" customHeight="1" x14ac:dyDescent="0.2">
      <c r="A1262" s="12"/>
      <c r="B1262" s="32"/>
    </row>
    <row r="1263" spans="1:2" ht="15" customHeight="1" x14ac:dyDescent="0.2">
      <c r="A1263" s="12"/>
      <c r="B1263" s="32"/>
    </row>
    <row r="1264" spans="1:2" ht="15" customHeight="1" x14ac:dyDescent="0.2">
      <c r="A1264" s="12"/>
      <c r="B1264" s="32"/>
    </row>
    <row r="1265" spans="1:2" ht="15" customHeight="1" x14ac:dyDescent="0.2">
      <c r="A1265" s="12"/>
      <c r="B1265" s="32"/>
    </row>
    <row r="1266" spans="1:2" ht="15" customHeight="1" x14ac:dyDescent="0.2">
      <c r="A1266" s="12"/>
      <c r="B1266" s="32"/>
    </row>
    <row r="1267" spans="1:2" ht="15" customHeight="1" x14ac:dyDescent="0.2">
      <c r="A1267" s="12"/>
      <c r="B1267" s="32"/>
    </row>
    <row r="1268" spans="1:2" ht="15" customHeight="1" x14ac:dyDescent="0.2">
      <c r="A1268" s="12"/>
      <c r="B1268" s="32"/>
    </row>
    <row r="1269" spans="1:2" ht="15" customHeight="1" x14ac:dyDescent="0.2">
      <c r="A1269" s="12"/>
      <c r="B1269" s="32"/>
    </row>
    <row r="1270" spans="1:2" ht="15" customHeight="1" x14ac:dyDescent="0.2">
      <c r="A1270" s="12"/>
      <c r="B1270" s="32"/>
    </row>
    <row r="1271" spans="1:2" ht="15" customHeight="1" x14ac:dyDescent="0.2">
      <c r="A1271" s="12"/>
      <c r="B1271" s="32"/>
    </row>
    <row r="1272" spans="1:2" ht="15" customHeight="1" x14ac:dyDescent="0.2">
      <c r="A1272" s="12"/>
      <c r="B1272" s="32"/>
    </row>
    <row r="1273" spans="1:2" ht="15" customHeight="1" x14ac:dyDescent="0.2">
      <c r="A1273" s="12"/>
      <c r="B1273" s="32"/>
    </row>
    <row r="1274" spans="1:2" ht="15" customHeight="1" x14ac:dyDescent="0.2">
      <c r="A1274" s="12"/>
      <c r="B1274" s="32"/>
    </row>
    <row r="1275" spans="1:2" ht="15" customHeight="1" x14ac:dyDescent="0.2">
      <c r="A1275" s="12"/>
      <c r="B1275" s="32"/>
    </row>
    <row r="1276" spans="1:2" ht="15" customHeight="1" x14ac:dyDescent="0.2">
      <c r="A1276" s="12"/>
      <c r="B1276" s="32"/>
    </row>
    <row r="1277" spans="1:2" ht="15" customHeight="1" x14ac:dyDescent="0.2">
      <c r="A1277" s="12"/>
      <c r="B1277" s="32"/>
    </row>
    <row r="1278" spans="1:2" ht="15" customHeight="1" x14ac:dyDescent="0.2">
      <c r="A1278" s="12"/>
      <c r="B1278" s="32"/>
    </row>
    <row r="1279" spans="1:2" ht="15" customHeight="1" x14ac:dyDescent="0.2">
      <c r="A1279" s="12"/>
      <c r="B1279" s="32"/>
    </row>
    <row r="1280" spans="1:2" ht="15" customHeight="1" x14ac:dyDescent="0.2">
      <c r="A1280" s="12"/>
      <c r="B1280" s="32"/>
    </row>
    <row r="1281" spans="1:2" ht="15" customHeight="1" x14ac:dyDescent="0.2">
      <c r="A1281" s="12"/>
      <c r="B1281" s="32"/>
    </row>
    <row r="1282" spans="1:2" ht="15" customHeight="1" x14ac:dyDescent="0.2">
      <c r="A1282" s="12"/>
      <c r="B1282" s="32"/>
    </row>
    <row r="1283" spans="1:2" ht="15" customHeight="1" x14ac:dyDescent="0.2">
      <c r="A1283" s="12"/>
      <c r="B1283" s="32"/>
    </row>
    <row r="1284" spans="1:2" ht="15" customHeight="1" x14ac:dyDescent="0.2">
      <c r="A1284" s="12"/>
      <c r="B1284" s="32"/>
    </row>
    <row r="1285" spans="1:2" ht="15" customHeight="1" x14ac:dyDescent="0.2">
      <c r="A1285" s="12"/>
      <c r="B1285" s="32"/>
    </row>
    <row r="1286" spans="1:2" ht="15" customHeight="1" x14ac:dyDescent="0.2">
      <c r="A1286" s="12"/>
      <c r="B1286" s="32"/>
    </row>
    <row r="1287" spans="1:2" ht="15" customHeight="1" x14ac:dyDescent="0.2">
      <c r="A1287" s="12"/>
      <c r="B1287" s="32"/>
    </row>
    <row r="1288" spans="1:2" ht="15" customHeight="1" x14ac:dyDescent="0.2">
      <c r="A1288" s="12"/>
      <c r="B1288" s="32"/>
    </row>
    <row r="1289" spans="1:2" ht="15" customHeight="1" x14ac:dyDescent="0.2">
      <c r="A1289" s="12"/>
      <c r="B1289" s="32"/>
    </row>
    <row r="1290" spans="1:2" ht="15" customHeight="1" x14ac:dyDescent="0.2">
      <c r="A1290" s="12"/>
      <c r="B1290" s="32"/>
    </row>
    <row r="1291" spans="1:2" ht="15" customHeight="1" x14ac:dyDescent="0.2">
      <c r="A1291" s="12"/>
      <c r="B1291" s="32"/>
    </row>
    <row r="1292" spans="1:2" ht="15" customHeight="1" x14ac:dyDescent="0.2">
      <c r="A1292" s="12"/>
      <c r="B1292" s="32"/>
    </row>
    <row r="1293" spans="1:2" ht="15" customHeight="1" x14ac:dyDescent="0.2">
      <c r="A1293" s="12"/>
      <c r="B1293" s="32"/>
    </row>
    <row r="1294" spans="1:2" ht="15" customHeight="1" x14ac:dyDescent="0.2">
      <c r="A1294" s="12"/>
      <c r="B1294" s="32"/>
    </row>
    <row r="1295" spans="1:2" ht="15" customHeight="1" x14ac:dyDescent="0.2">
      <c r="A1295" s="12"/>
      <c r="B1295" s="32"/>
    </row>
    <row r="1296" spans="1:2" ht="15" customHeight="1" x14ac:dyDescent="0.2">
      <c r="A1296" s="12"/>
      <c r="B1296" s="32"/>
    </row>
    <row r="1297" spans="1:2" ht="15" customHeight="1" x14ac:dyDescent="0.2">
      <c r="A1297" s="12"/>
      <c r="B1297" s="32"/>
    </row>
    <row r="1298" spans="1:2" ht="15" customHeight="1" x14ac:dyDescent="0.2">
      <c r="A1298" s="12"/>
      <c r="B1298" s="32"/>
    </row>
    <row r="1299" spans="1:2" ht="15" customHeight="1" x14ac:dyDescent="0.2">
      <c r="A1299" s="12"/>
      <c r="B1299" s="32"/>
    </row>
    <row r="1300" spans="1:2" ht="15" customHeight="1" x14ac:dyDescent="0.2">
      <c r="A1300" s="12"/>
      <c r="B1300" s="32"/>
    </row>
    <row r="1301" spans="1:2" ht="15" customHeight="1" x14ac:dyDescent="0.2">
      <c r="A1301" s="12"/>
      <c r="B1301" s="32"/>
    </row>
    <row r="1302" spans="1:2" ht="15" customHeight="1" x14ac:dyDescent="0.2">
      <c r="A1302" s="12"/>
      <c r="B1302" s="32"/>
    </row>
    <row r="1303" spans="1:2" ht="15" customHeight="1" x14ac:dyDescent="0.2">
      <c r="A1303" s="12"/>
      <c r="B1303" s="32"/>
    </row>
    <row r="1304" spans="1:2" ht="15" customHeight="1" x14ac:dyDescent="0.2">
      <c r="A1304" s="12"/>
      <c r="B1304" s="32"/>
    </row>
    <row r="1305" spans="1:2" ht="15" customHeight="1" x14ac:dyDescent="0.2">
      <c r="A1305" s="12"/>
      <c r="B1305" s="32"/>
    </row>
    <row r="1306" spans="1:2" ht="15" customHeight="1" x14ac:dyDescent="0.2">
      <c r="A1306" s="12"/>
      <c r="B1306" s="32"/>
    </row>
    <row r="1307" spans="1:2" ht="15" customHeight="1" x14ac:dyDescent="0.2">
      <c r="A1307" s="12"/>
      <c r="B1307" s="32"/>
    </row>
    <row r="1308" spans="1:2" ht="15" customHeight="1" x14ac:dyDescent="0.2">
      <c r="A1308" s="12"/>
      <c r="B1308" s="32"/>
    </row>
    <row r="1309" spans="1:2" ht="15" customHeight="1" x14ac:dyDescent="0.2">
      <c r="A1309" s="12"/>
      <c r="B1309" s="32"/>
    </row>
    <row r="1310" spans="1:2" ht="15" customHeight="1" x14ac:dyDescent="0.2">
      <c r="A1310" s="12"/>
      <c r="B1310" s="32"/>
    </row>
    <row r="1311" spans="1:2" ht="15" customHeight="1" x14ac:dyDescent="0.2">
      <c r="A1311" s="12"/>
      <c r="B1311" s="32"/>
    </row>
    <row r="1312" spans="1:2" ht="15" customHeight="1" x14ac:dyDescent="0.2">
      <c r="A1312" s="12"/>
      <c r="B1312" s="32"/>
    </row>
    <row r="1313" spans="1:2" ht="15" customHeight="1" x14ac:dyDescent="0.2">
      <c r="A1313" s="12"/>
      <c r="B1313" s="32"/>
    </row>
    <row r="1314" spans="1:2" ht="15" customHeight="1" x14ac:dyDescent="0.2">
      <c r="A1314" s="12"/>
      <c r="B1314" s="32"/>
    </row>
    <row r="1315" spans="1:2" ht="15" customHeight="1" x14ac:dyDescent="0.2">
      <c r="A1315" s="12"/>
      <c r="B1315" s="32"/>
    </row>
    <row r="1316" spans="1:2" ht="15" customHeight="1" x14ac:dyDescent="0.2">
      <c r="A1316" s="12"/>
      <c r="B1316" s="32"/>
    </row>
    <row r="1317" spans="1:2" ht="15" customHeight="1" x14ac:dyDescent="0.2">
      <c r="A1317" s="12"/>
      <c r="B1317" s="32"/>
    </row>
    <row r="1318" spans="1:2" ht="15" customHeight="1" x14ac:dyDescent="0.2">
      <c r="A1318" s="12"/>
      <c r="B1318" s="32"/>
    </row>
    <row r="1319" spans="1:2" ht="15" customHeight="1" x14ac:dyDescent="0.2">
      <c r="A1319" s="12"/>
      <c r="B1319" s="32"/>
    </row>
    <row r="1320" spans="1:2" ht="15" customHeight="1" x14ac:dyDescent="0.2">
      <c r="A1320" s="12"/>
      <c r="B1320" s="32"/>
    </row>
    <row r="1321" spans="1:2" ht="15" customHeight="1" x14ac:dyDescent="0.2">
      <c r="A1321" s="12"/>
      <c r="B1321" s="32"/>
    </row>
    <row r="1322" spans="1:2" ht="15" customHeight="1" x14ac:dyDescent="0.2">
      <c r="A1322" s="12"/>
      <c r="B1322" s="32"/>
    </row>
    <row r="1323" spans="1:2" ht="15" customHeight="1" x14ac:dyDescent="0.2">
      <c r="A1323" s="12"/>
      <c r="B1323" s="32"/>
    </row>
    <row r="1324" spans="1:2" ht="15" customHeight="1" x14ac:dyDescent="0.2">
      <c r="A1324" s="12"/>
      <c r="B1324" s="32"/>
    </row>
    <row r="1325" spans="1:2" ht="15" customHeight="1" x14ac:dyDescent="0.2">
      <c r="A1325" s="12"/>
      <c r="B1325" s="32"/>
    </row>
    <row r="1326" spans="1:2" ht="15" customHeight="1" x14ac:dyDescent="0.2">
      <c r="A1326" s="12"/>
      <c r="B1326" s="32"/>
    </row>
    <row r="1327" spans="1:2" ht="15" customHeight="1" x14ac:dyDescent="0.2">
      <c r="A1327" s="12"/>
      <c r="B1327" s="32"/>
    </row>
    <row r="1328" spans="1:2" ht="15" customHeight="1" x14ac:dyDescent="0.2">
      <c r="A1328" s="12"/>
      <c r="B1328" s="32"/>
    </row>
    <row r="1329" spans="1:2" ht="15" customHeight="1" x14ac:dyDescent="0.2">
      <c r="A1329" s="12"/>
      <c r="B1329" s="32"/>
    </row>
    <row r="1330" spans="1:2" ht="15" customHeight="1" x14ac:dyDescent="0.2">
      <c r="A1330" s="12"/>
      <c r="B1330" s="32"/>
    </row>
    <row r="1331" spans="1:2" ht="15" customHeight="1" x14ac:dyDescent="0.2">
      <c r="A1331" s="12"/>
      <c r="B1331" s="32"/>
    </row>
    <row r="1332" spans="1:2" ht="15" customHeight="1" x14ac:dyDescent="0.2">
      <c r="A1332" s="12"/>
      <c r="B1332" s="32"/>
    </row>
    <row r="1333" spans="1:2" ht="15" customHeight="1" x14ac:dyDescent="0.2">
      <c r="A1333" s="12"/>
      <c r="B1333" s="32"/>
    </row>
    <row r="1334" spans="1:2" ht="15" customHeight="1" x14ac:dyDescent="0.2">
      <c r="A1334" s="12"/>
      <c r="B1334" s="32"/>
    </row>
    <row r="1335" spans="1:2" ht="15" customHeight="1" x14ac:dyDescent="0.2">
      <c r="A1335" s="12"/>
      <c r="B1335" s="32"/>
    </row>
    <row r="1336" spans="1:2" ht="15" customHeight="1" x14ac:dyDescent="0.2">
      <c r="A1336" s="12"/>
      <c r="B1336" s="32"/>
    </row>
    <row r="1337" spans="1:2" ht="15" customHeight="1" x14ac:dyDescent="0.2">
      <c r="A1337" s="12"/>
      <c r="B1337" s="32"/>
    </row>
    <row r="1338" spans="1:2" ht="15" customHeight="1" x14ac:dyDescent="0.2">
      <c r="A1338" s="12"/>
      <c r="B1338" s="32"/>
    </row>
    <row r="1339" spans="1:2" ht="15" customHeight="1" x14ac:dyDescent="0.2">
      <c r="A1339" s="12"/>
      <c r="B1339" s="32"/>
    </row>
    <row r="1340" spans="1:2" ht="15" customHeight="1" x14ac:dyDescent="0.2">
      <c r="A1340" s="12"/>
      <c r="B1340" s="32"/>
    </row>
    <row r="1341" spans="1:2" ht="15" customHeight="1" x14ac:dyDescent="0.2">
      <c r="A1341" s="12"/>
      <c r="B1341" s="32"/>
    </row>
    <row r="1342" spans="1:2" ht="15" customHeight="1" x14ac:dyDescent="0.2">
      <c r="A1342" s="12"/>
      <c r="B1342" s="32"/>
    </row>
    <row r="1343" spans="1:2" ht="15" customHeight="1" x14ac:dyDescent="0.2">
      <c r="A1343" s="12"/>
      <c r="B1343" s="32"/>
    </row>
    <row r="1344" spans="1:2" ht="15" customHeight="1" x14ac:dyDescent="0.2">
      <c r="A1344" s="12"/>
      <c r="B1344" s="32"/>
    </row>
    <row r="1345" spans="1:2" ht="15" customHeight="1" x14ac:dyDescent="0.2">
      <c r="A1345" s="12"/>
      <c r="B1345" s="32"/>
    </row>
    <row r="1346" spans="1:2" ht="15" customHeight="1" x14ac:dyDescent="0.2">
      <c r="A1346" s="12"/>
      <c r="B1346" s="32"/>
    </row>
    <row r="1347" spans="1:2" ht="15" customHeight="1" x14ac:dyDescent="0.2">
      <c r="A1347" s="12"/>
      <c r="B1347" s="32"/>
    </row>
    <row r="1348" spans="1:2" ht="15" customHeight="1" x14ac:dyDescent="0.2">
      <c r="A1348" s="12"/>
      <c r="B1348" s="32"/>
    </row>
    <row r="1349" spans="1:2" ht="15" customHeight="1" x14ac:dyDescent="0.2">
      <c r="A1349" s="12"/>
      <c r="B1349" s="32"/>
    </row>
    <row r="1350" spans="1:2" ht="15" customHeight="1" x14ac:dyDescent="0.2">
      <c r="A1350" s="12"/>
      <c r="B1350" s="32"/>
    </row>
    <row r="1351" spans="1:2" ht="15" customHeight="1" x14ac:dyDescent="0.2">
      <c r="A1351" s="12"/>
      <c r="B1351" s="32"/>
    </row>
    <row r="1352" spans="1:2" ht="15" customHeight="1" x14ac:dyDescent="0.2">
      <c r="A1352" s="12"/>
      <c r="B1352" s="32"/>
    </row>
    <row r="1353" spans="1:2" ht="15" customHeight="1" x14ac:dyDescent="0.2">
      <c r="A1353" s="12"/>
      <c r="B1353" s="32"/>
    </row>
    <row r="1354" spans="1:2" ht="15" customHeight="1" x14ac:dyDescent="0.2">
      <c r="A1354" s="12"/>
      <c r="B1354" s="32"/>
    </row>
    <row r="1355" spans="1:2" ht="15" customHeight="1" x14ac:dyDescent="0.2">
      <c r="A1355" s="12"/>
      <c r="B1355" s="32"/>
    </row>
    <row r="1356" spans="1:2" ht="15" customHeight="1" x14ac:dyDescent="0.2">
      <c r="A1356" s="12"/>
      <c r="B1356" s="32"/>
    </row>
    <row r="1357" spans="1:2" ht="15" customHeight="1" x14ac:dyDescent="0.2">
      <c r="A1357" s="12"/>
      <c r="B1357" s="32"/>
    </row>
    <row r="1358" spans="1:2" ht="15" customHeight="1" x14ac:dyDescent="0.2">
      <c r="A1358" s="12"/>
      <c r="B1358" s="32"/>
    </row>
    <row r="1359" spans="1:2" ht="15" customHeight="1" x14ac:dyDescent="0.2">
      <c r="A1359" s="12"/>
      <c r="B1359" s="32"/>
    </row>
    <row r="1360" spans="1:2" ht="15" customHeight="1" x14ac:dyDescent="0.2">
      <c r="A1360" s="12"/>
      <c r="B1360" s="32"/>
    </row>
    <row r="1361" spans="1:2" ht="15" customHeight="1" x14ac:dyDescent="0.2">
      <c r="A1361" s="12"/>
      <c r="B1361" s="32"/>
    </row>
    <row r="1362" spans="1:2" ht="15" customHeight="1" x14ac:dyDescent="0.2">
      <c r="A1362" s="12"/>
      <c r="B1362" s="32"/>
    </row>
    <row r="1363" spans="1:2" ht="15" customHeight="1" x14ac:dyDescent="0.2">
      <c r="A1363" s="12"/>
      <c r="B1363" s="32"/>
    </row>
    <row r="1364" spans="1:2" ht="15" customHeight="1" x14ac:dyDescent="0.2">
      <c r="A1364" s="12"/>
      <c r="B1364" s="32"/>
    </row>
    <row r="1365" spans="1:2" ht="15" customHeight="1" x14ac:dyDescent="0.2">
      <c r="A1365" s="12"/>
      <c r="B1365" s="32"/>
    </row>
    <row r="1366" spans="1:2" ht="15" customHeight="1" x14ac:dyDescent="0.2">
      <c r="A1366" s="12"/>
      <c r="B1366" s="32"/>
    </row>
    <row r="1367" spans="1:2" ht="15" customHeight="1" x14ac:dyDescent="0.2">
      <c r="A1367" s="12"/>
      <c r="B1367" s="32"/>
    </row>
    <row r="1368" spans="1:2" ht="15" customHeight="1" x14ac:dyDescent="0.2">
      <c r="A1368" s="12"/>
      <c r="B1368" s="32"/>
    </row>
    <row r="1369" spans="1:2" ht="15" customHeight="1" x14ac:dyDescent="0.2">
      <c r="A1369" s="12"/>
      <c r="B1369" s="32"/>
    </row>
    <row r="1370" spans="1:2" ht="15" customHeight="1" x14ac:dyDescent="0.2">
      <c r="A1370" s="12"/>
      <c r="B1370" s="32"/>
    </row>
    <row r="1371" spans="1:2" ht="15" customHeight="1" x14ac:dyDescent="0.2">
      <c r="A1371" s="12"/>
      <c r="B1371" s="32"/>
    </row>
    <row r="1372" spans="1:2" ht="15" customHeight="1" x14ac:dyDescent="0.2">
      <c r="A1372" s="12"/>
      <c r="B1372" s="32"/>
    </row>
    <row r="1373" spans="1:2" ht="15" customHeight="1" x14ac:dyDescent="0.2">
      <c r="A1373" s="12"/>
      <c r="B1373" s="32"/>
    </row>
    <row r="1374" spans="1:2" ht="15" customHeight="1" x14ac:dyDescent="0.2">
      <c r="A1374" s="12"/>
      <c r="B1374" s="32"/>
    </row>
    <row r="1375" spans="1:2" ht="15" customHeight="1" x14ac:dyDescent="0.2">
      <c r="A1375" s="12"/>
      <c r="B1375" s="32"/>
    </row>
    <row r="1376" spans="1:2" ht="15" customHeight="1" x14ac:dyDescent="0.2">
      <c r="A1376" s="12"/>
      <c r="B1376" s="32"/>
    </row>
    <row r="1377" spans="1:2" ht="15" customHeight="1" x14ac:dyDescent="0.2">
      <c r="A1377" s="12"/>
      <c r="B1377" s="32"/>
    </row>
    <row r="1378" spans="1:2" ht="15" customHeight="1" x14ac:dyDescent="0.2">
      <c r="A1378" s="12"/>
      <c r="B1378" s="32"/>
    </row>
    <row r="1379" spans="1:2" ht="15" customHeight="1" x14ac:dyDescent="0.2">
      <c r="A1379" s="12"/>
      <c r="B1379" s="32"/>
    </row>
    <row r="1380" spans="1:2" ht="15" customHeight="1" x14ac:dyDescent="0.2">
      <c r="A1380" s="12"/>
      <c r="B1380" s="32"/>
    </row>
    <row r="1381" spans="1:2" ht="15" customHeight="1" x14ac:dyDescent="0.2">
      <c r="A1381" s="12"/>
      <c r="B1381" s="32"/>
    </row>
    <row r="1382" spans="1:2" ht="15" customHeight="1" x14ac:dyDescent="0.2">
      <c r="A1382" s="12"/>
      <c r="B1382" s="32"/>
    </row>
    <row r="1383" spans="1:2" ht="15" customHeight="1" x14ac:dyDescent="0.2">
      <c r="A1383" s="12"/>
      <c r="B1383" s="32"/>
    </row>
    <row r="1384" spans="1:2" ht="15" customHeight="1" x14ac:dyDescent="0.2">
      <c r="A1384" s="12"/>
      <c r="B1384" s="32"/>
    </row>
    <row r="1385" spans="1:2" ht="15" customHeight="1" x14ac:dyDescent="0.2">
      <c r="A1385" s="12"/>
      <c r="B1385" s="32"/>
    </row>
    <row r="1386" spans="1:2" ht="15" customHeight="1" x14ac:dyDescent="0.2">
      <c r="A1386" s="12"/>
      <c r="B1386" s="32"/>
    </row>
    <row r="1387" spans="1:2" ht="15" customHeight="1" x14ac:dyDescent="0.2">
      <c r="A1387" s="12"/>
      <c r="B1387" s="32"/>
    </row>
    <row r="1388" spans="1:2" ht="15" customHeight="1" x14ac:dyDescent="0.2">
      <c r="A1388" s="12"/>
      <c r="B1388" s="32"/>
    </row>
    <row r="1389" spans="1:2" ht="15" customHeight="1" x14ac:dyDescent="0.2">
      <c r="A1389" s="12"/>
      <c r="B1389" s="32"/>
    </row>
    <row r="1390" spans="1:2" ht="15" customHeight="1" x14ac:dyDescent="0.2">
      <c r="A1390" s="12"/>
      <c r="B1390" s="32"/>
    </row>
    <row r="1391" spans="1:2" ht="15" customHeight="1" x14ac:dyDescent="0.2">
      <c r="A1391" s="12"/>
      <c r="B1391" s="32"/>
    </row>
    <row r="1392" spans="1:2" ht="15" customHeight="1" x14ac:dyDescent="0.2">
      <c r="A1392" s="12"/>
      <c r="B1392" s="32"/>
    </row>
    <row r="1393" spans="1:2" ht="15" customHeight="1" x14ac:dyDescent="0.2">
      <c r="A1393" s="12"/>
      <c r="B1393" s="32"/>
    </row>
    <row r="1394" spans="1:2" ht="15" customHeight="1" x14ac:dyDescent="0.2">
      <c r="A1394" s="12"/>
      <c r="B1394" s="32"/>
    </row>
    <row r="1395" spans="1:2" ht="15" customHeight="1" x14ac:dyDescent="0.2">
      <c r="A1395" s="12"/>
      <c r="B1395" s="32"/>
    </row>
    <row r="1396" spans="1:2" ht="15" customHeight="1" x14ac:dyDescent="0.2">
      <c r="A1396" s="12"/>
      <c r="B1396" s="32"/>
    </row>
    <row r="1397" spans="1:2" ht="15" customHeight="1" x14ac:dyDescent="0.2">
      <c r="A1397" s="12"/>
      <c r="B1397" s="32"/>
    </row>
    <row r="1398" spans="1:2" ht="15" customHeight="1" x14ac:dyDescent="0.2">
      <c r="A1398" s="12"/>
      <c r="B1398" s="32"/>
    </row>
    <row r="1399" spans="1:2" ht="15" customHeight="1" x14ac:dyDescent="0.2">
      <c r="A1399" s="12"/>
      <c r="B1399" s="32"/>
    </row>
    <row r="1400" spans="1:2" ht="15" customHeight="1" x14ac:dyDescent="0.2">
      <c r="A1400" s="12"/>
      <c r="B1400" s="32"/>
    </row>
    <row r="1401" spans="1:2" ht="15" customHeight="1" x14ac:dyDescent="0.2">
      <c r="A1401" s="12"/>
      <c r="B1401" s="32"/>
    </row>
    <row r="1402" spans="1:2" ht="15" customHeight="1" x14ac:dyDescent="0.2">
      <c r="A1402" s="12"/>
      <c r="B1402" s="32"/>
    </row>
    <row r="1403" spans="1:2" ht="15" customHeight="1" x14ac:dyDescent="0.2">
      <c r="A1403" s="12"/>
      <c r="B1403" s="32"/>
    </row>
    <row r="1404" spans="1:2" ht="15" customHeight="1" x14ac:dyDescent="0.2">
      <c r="A1404" s="12"/>
      <c r="B1404" s="32"/>
    </row>
    <row r="1405" spans="1:2" ht="15" customHeight="1" x14ac:dyDescent="0.2">
      <c r="A1405" s="12"/>
      <c r="B1405" s="32"/>
    </row>
    <row r="1406" spans="1:2" ht="15" customHeight="1" x14ac:dyDescent="0.2">
      <c r="A1406" s="12"/>
      <c r="B1406" s="32"/>
    </row>
    <row r="1407" spans="1:2" ht="15" customHeight="1" x14ac:dyDescent="0.2">
      <c r="A1407" s="12"/>
      <c r="B1407" s="32"/>
    </row>
    <row r="1408" spans="1:2" ht="15" customHeight="1" x14ac:dyDescent="0.2">
      <c r="A1408" s="12"/>
      <c r="B1408" s="32"/>
    </row>
    <row r="1409" spans="1:2" ht="15" customHeight="1" x14ac:dyDescent="0.2">
      <c r="A1409" s="12"/>
      <c r="B1409" s="32"/>
    </row>
    <row r="1410" spans="1:2" ht="15" customHeight="1" x14ac:dyDescent="0.2">
      <c r="A1410" s="12"/>
      <c r="B1410" s="32"/>
    </row>
    <row r="1411" spans="1:2" ht="15" customHeight="1" x14ac:dyDescent="0.2">
      <c r="A1411" s="12"/>
      <c r="B1411" s="32"/>
    </row>
    <row r="1412" spans="1:2" ht="15" customHeight="1" x14ac:dyDescent="0.2">
      <c r="A1412" s="12"/>
      <c r="B1412" s="32"/>
    </row>
    <row r="1413" spans="1:2" ht="15" customHeight="1" x14ac:dyDescent="0.2">
      <c r="A1413" s="12"/>
      <c r="B1413" s="32"/>
    </row>
    <row r="1414" spans="1:2" ht="15" customHeight="1" x14ac:dyDescent="0.2">
      <c r="A1414" s="12"/>
      <c r="B1414" s="32"/>
    </row>
    <row r="1415" spans="1:2" ht="15" customHeight="1" x14ac:dyDescent="0.2">
      <c r="A1415" s="12"/>
      <c r="B1415" s="32"/>
    </row>
    <row r="1416" spans="1:2" ht="15" customHeight="1" x14ac:dyDescent="0.2">
      <c r="A1416" s="12"/>
      <c r="B1416" s="32"/>
    </row>
    <row r="1417" spans="1:2" ht="15" customHeight="1" x14ac:dyDescent="0.2">
      <c r="A1417" s="12"/>
      <c r="B1417" s="32"/>
    </row>
    <row r="1418" spans="1:2" ht="15" customHeight="1" x14ac:dyDescent="0.2">
      <c r="A1418" s="12"/>
      <c r="B1418" s="32"/>
    </row>
    <row r="1419" spans="1:2" ht="15" customHeight="1" x14ac:dyDescent="0.2">
      <c r="A1419" s="12"/>
      <c r="B1419" s="32"/>
    </row>
    <row r="1420" spans="1:2" ht="15" customHeight="1" x14ac:dyDescent="0.2">
      <c r="A1420" s="12"/>
      <c r="B1420" s="32"/>
    </row>
    <row r="1421" spans="1:2" ht="15" customHeight="1" x14ac:dyDescent="0.2">
      <c r="A1421" s="12"/>
      <c r="B1421" s="32"/>
    </row>
    <row r="1422" spans="1:2" ht="15" customHeight="1" x14ac:dyDescent="0.2">
      <c r="A1422" s="12"/>
      <c r="B1422" s="32"/>
    </row>
    <row r="1423" spans="1:2" ht="15" customHeight="1" x14ac:dyDescent="0.2">
      <c r="A1423" s="12"/>
      <c r="B1423" s="32"/>
    </row>
    <row r="1424" spans="1:2" ht="15" customHeight="1" x14ac:dyDescent="0.2">
      <c r="A1424" s="12"/>
      <c r="B1424" s="32"/>
    </row>
    <row r="1425" spans="1:2" ht="15" customHeight="1" x14ac:dyDescent="0.2">
      <c r="A1425" s="12"/>
      <c r="B1425" s="32"/>
    </row>
    <row r="1426" spans="1:2" ht="15" customHeight="1" x14ac:dyDescent="0.2">
      <c r="A1426" s="12"/>
      <c r="B1426" s="32"/>
    </row>
    <row r="1427" spans="1:2" ht="15" customHeight="1" x14ac:dyDescent="0.2">
      <c r="A1427" s="12"/>
      <c r="B1427" s="32"/>
    </row>
    <row r="1428" spans="1:2" ht="15" customHeight="1" x14ac:dyDescent="0.2">
      <c r="A1428" s="12"/>
      <c r="B1428" s="32"/>
    </row>
    <row r="1429" spans="1:2" ht="15" customHeight="1" x14ac:dyDescent="0.2">
      <c r="A1429" s="12"/>
      <c r="B1429" s="32"/>
    </row>
    <row r="1430" spans="1:2" ht="15" customHeight="1" x14ac:dyDescent="0.2">
      <c r="A1430" s="12"/>
      <c r="B1430" s="32"/>
    </row>
    <row r="1431" spans="1:2" ht="15" customHeight="1" x14ac:dyDescent="0.2">
      <c r="A1431" s="12"/>
      <c r="B1431" s="32"/>
    </row>
    <row r="1432" spans="1:2" ht="15" customHeight="1" x14ac:dyDescent="0.2">
      <c r="A1432" s="12"/>
      <c r="B1432" s="32"/>
    </row>
    <row r="1433" spans="1:2" ht="15" customHeight="1" x14ac:dyDescent="0.2">
      <c r="A1433" s="12"/>
      <c r="B1433" s="32"/>
    </row>
    <row r="1434" spans="1:2" ht="15" customHeight="1" x14ac:dyDescent="0.2">
      <c r="A1434" s="12"/>
      <c r="B1434" s="32"/>
    </row>
    <row r="1435" spans="1:2" ht="15" customHeight="1" x14ac:dyDescent="0.2">
      <c r="A1435" s="12"/>
      <c r="B1435" s="32"/>
    </row>
    <row r="1436" spans="1:2" ht="15" customHeight="1" x14ac:dyDescent="0.2">
      <c r="A1436" s="12"/>
      <c r="B1436" s="32"/>
    </row>
    <row r="1437" spans="1:2" ht="15" customHeight="1" x14ac:dyDescent="0.2">
      <c r="A1437" s="12"/>
      <c r="B1437" s="32"/>
    </row>
    <row r="1438" spans="1:2" ht="15" customHeight="1" x14ac:dyDescent="0.2">
      <c r="A1438" s="12"/>
      <c r="B1438" s="32"/>
    </row>
    <row r="1439" spans="1:2" ht="15" customHeight="1" x14ac:dyDescent="0.2">
      <c r="A1439" s="12"/>
      <c r="B1439" s="32"/>
    </row>
    <row r="1440" spans="1:2" ht="15" customHeight="1" x14ac:dyDescent="0.2">
      <c r="A1440" s="12"/>
      <c r="B1440" s="32"/>
    </row>
    <row r="1441" spans="1:2" ht="15" customHeight="1" x14ac:dyDescent="0.2">
      <c r="A1441" s="12"/>
      <c r="B1441" s="32"/>
    </row>
    <row r="1442" spans="1:2" ht="15" customHeight="1" x14ac:dyDescent="0.2">
      <c r="A1442" s="12"/>
      <c r="B1442" s="32"/>
    </row>
    <row r="1443" spans="1:2" ht="15" customHeight="1" x14ac:dyDescent="0.2">
      <c r="A1443" s="12"/>
      <c r="B1443" s="32"/>
    </row>
    <row r="1444" spans="1:2" ht="15" customHeight="1" x14ac:dyDescent="0.2">
      <c r="A1444" s="12"/>
      <c r="B1444" s="32"/>
    </row>
    <row r="1445" spans="1:2" ht="15" customHeight="1" x14ac:dyDescent="0.2">
      <c r="A1445" s="12"/>
      <c r="B1445" s="32"/>
    </row>
    <row r="1446" spans="1:2" ht="15" customHeight="1" x14ac:dyDescent="0.2">
      <c r="A1446" s="12"/>
      <c r="B1446" s="32"/>
    </row>
    <row r="1447" spans="1:2" ht="15" customHeight="1" x14ac:dyDescent="0.2">
      <c r="A1447" s="12"/>
      <c r="B1447" s="32"/>
    </row>
    <row r="1448" spans="1:2" ht="15" customHeight="1" x14ac:dyDescent="0.2">
      <c r="A1448" s="12"/>
      <c r="B1448" s="32"/>
    </row>
    <row r="1449" spans="1:2" ht="15" customHeight="1" x14ac:dyDescent="0.2">
      <c r="A1449" s="12"/>
      <c r="B1449" s="32"/>
    </row>
    <row r="1450" spans="1:2" ht="15" customHeight="1" x14ac:dyDescent="0.2">
      <c r="A1450" s="12"/>
      <c r="B1450" s="32"/>
    </row>
    <row r="1451" spans="1:2" ht="15" customHeight="1" x14ac:dyDescent="0.2">
      <c r="A1451" s="12"/>
      <c r="B1451" s="32"/>
    </row>
    <row r="1452" spans="1:2" ht="15" customHeight="1" x14ac:dyDescent="0.2">
      <c r="A1452" s="12"/>
      <c r="B1452" s="32"/>
    </row>
    <row r="1453" spans="1:2" ht="15" customHeight="1" x14ac:dyDescent="0.2">
      <c r="A1453" s="12"/>
      <c r="B1453" s="32"/>
    </row>
    <row r="1454" spans="1:2" ht="15" customHeight="1" x14ac:dyDescent="0.2">
      <c r="A1454" s="12"/>
      <c r="B1454" s="32"/>
    </row>
    <row r="1455" spans="1:2" ht="15" customHeight="1" x14ac:dyDescent="0.2">
      <c r="A1455" s="12"/>
      <c r="B1455" s="32"/>
    </row>
    <row r="1456" spans="1:2" ht="15" customHeight="1" x14ac:dyDescent="0.2">
      <c r="A1456" s="12"/>
      <c r="B1456" s="32"/>
    </row>
    <row r="1457" spans="1:2" ht="15" customHeight="1" x14ac:dyDescent="0.2">
      <c r="A1457" s="12"/>
      <c r="B1457" s="32"/>
    </row>
    <row r="1458" spans="1:2" ht="15" customHeight="1" x14ac:dyDescent="0.2">
      <c r="A1458" s="12"/>
      <c r="B1458" s="32"/>
    </row>
    <row r="1459" spans="1:2" ht="15" customHeight="1" x14ac:dyDescent="0.2">
      <c r="A1459" s="12"/>
      <c r="B1459" s="32"/>
    </row>
    <row r="1460" spans="1:2" ht="15" customHeight="1" x14ac:dyDescent="0.2">
      <c r="A1460" s="12"/>
      <c r="B1460" s="32"/>
    </row>
    <row r="1461" spans="1:2" ht="15" customHeight="1" x14ac:dyDescent="0.2">
      <c r="A1461" s="12"/>
      <c r="B1461" s="32"/>
    </row>
    <row r="1462" spans="1:2" ht="15" customHeight="1" x14ac:dyDescent="0.2">
      <c r="A1462" s="12"/>
      <c r="B1462" s="32"/>
    </row>
    <row r="1463" spans="1:2" ht="15" customHeight="1" x14ac:dyDescent="0.2">
      <c r="A1463" s="12"/>
      <c r="B1463" s="32"/>
    </row>
    <row r="1464" spans="1:2" ht="15" customHeight="1" x14ac:dyDescent="0.2">
      <c r="A1464" s="12"/>
      <c r="B1464" s="32"/>
    </row>
    <row r="1465" spans="1:2" ht="15" customHeight="1" x14ac:dyDescent="0.2">
      <c r="A1465" s="12"/>
      <c r="B1465" s="32"/>
    </row>
    <row r="1466" spans="1:2" ht="15" customHeight="1" x14ac:dyDescent="0.2">
      <c r="A1466" s="12"/>
      <c r="B1466" s="32"/>
    </row>
    <row r="1467" spans="1:2" ht="15" customHeight="1" x14ac:dyDescent="0.2">
      <c r="A1467" s="12"/>
      <c r="B1467" s="32"/>
    </row>
    <row r="1468" spans="1:2" ht="15" customHeight="1" x14ac:dyDescent="0.2">
      <c r="A1468" s="12"/>
      <c r="B1468" s="32"/>
    </row>
    <row r="1469" spans="1:2" ht="15" customHeight="1" x14ac:dyDescent="0.2">
      <c r="A1469" s="12"/>
      <c r="B1469" s="32"/>
    </row>
    <row r="1470" spans="1:2" ht="15" customHeight="1" x14ac:dyDescent="0.2">
      <c r="A1470" s="12"/>
      <c r="B1470" s="32"/>
    </row>
    <row r="1471" spans="1:2" ht="15" customHeight="1" x14ac:dyDescent="0.2">
      <c r="A1471" s="12"/>
      <c r="B1471" s="32"/>
    </row>
    <row r="1472" spans="1:2" ht="15" customHeight="1" x14ac:dyDescent="0.2">
      <c r="A1472" s="12"/>
      <c r="B1472" s="32"/>
    </row>
    <row r="1473" spans="1:2" ht="15" customHeight="1" x14ac:dyDescent="0.2">
      <c r="A1473" s="12"/>
      <c r="B1473" s="32"/>
    </row>
    <row r="1474" spans="1:2" ht="15" customHeight="1" x14ac:dyDescent="0.2">
      <c r="A1474" s="12"/>
      <c r="B1474" s="32"/>
    </row>
    <row r="1475" spans="1:2" ht="15" customHeight="1" x14ac:dyDescent="0.2">
      <c r="A1475" s="12"/>
      <c r="B1475" s="32"/>
    </row>
    <row r="1476" spans="1:2" ht="15" customHeight="1" x14ac:dyDescent="0.2">
      <c r="A1476" s="12"/>
      <c r="B1476" s="32"/>
    </row>
    <row r="1477" spans="1:2" ht="15" customHeight="1" x14ac:dyDescent="0.2">
      <c r="A1477" s="12"/>
      <c r="B1477" s="32"/>
    </row>
    <row r="1478" spans="1:2" ht="15" customHeight="1" x14ac:dyDescent="0.2">
      <c r="A1478" s="12"/>
      <c r="B1478" s="32"/>
    </row>
    <row r="1479" spans="1:2" ht="15" customHeight="1" x14ac:dyDescent="0.2">
      <c r="A1479" s="12"/>
      <c r="B1479" s="32"/>
    </row>
    <row r="1480" spans="1:2" ht="15" customHeight="1" x14ac:dyDescent="0.2">
      <c r="A1480" s="12"/>
      <c r="B1480" s="32"/>
    </row>
    <row r="1481" spans="1:2" ht="15" customHeight="1" x14ac:dyDescent="0.2">
      <c r="A1481" s="12"/>
      <c r="B1481" s="32"/>
    </row>
    <row r="1482" spans="1:2" ht="15" customHeight="1" x14ac:dyDescent="0.2">
      <c r="A1482" s="12"/>
      <c r="B1482" s="32"/>
    </row>
    <row r="1483" spans="1:2" ht="15" customHeight="1" x14ac:dyDescent="0.2">
      <c r="A1483" s="12"/>
      <c r="B1483" s="32"/>
    </row>
    <row r="1484" spans="1:2" ht="15" customHeight="1" x14ac:dyDescent="0.2">
      <c r="A1484" s="12"/>
      <c r="B1484" s="32"/>
    </row>
    <row r="1485" spans="1:2" ht="15" customHeight="1" x14ac:dyDescent="0.2">
      <c r="A1485" s="12"/>
      <c r="B1485" s="32"/>
    </row>
    <row r="1486" spans="1:2" ht="15" customHeight="1" x14ac:dyDescent="0.2">
      <c r="A1486" s="12"/>
      <c r="B1486" s="32"/>
    </row>
    <row r="1487" spans="1:2" ht="15" customHeight="1" x14ac:dyDescent="0.2">
      <c r="A1487" s="12"/>
      <c r="B1487" s="32"/>
    </row>
    <row r="1488" spans="1:2" ht="15" customHeight="1" x14ac:dyDescent="0.2">
      <c r="A1488" s="12"/>
      <c r="B1488" s="32"/>
    </row>
    <row r="1489" spans="1:2" ht="15" customHeight="1" x14ac:dyDescent="0.2">
      <c r="A1489" s="12"/>
      <c r="B1489" s="32"/>
    </row>
    <row r="1490" spans="1:2" ht="15" customHeight="1" x14ac:dyDescent="0.2">
      <c r="A1490" s="12"/>
      <c r="B1490" s="32"/>
    </row>
    <row r="1491" spans="1:2" ht="15" customHeight="1" x14ac:dyDescent="0.2">
      <c r="A1491" s="12"/>
      <c r="B1491" s="32"/>
    </row>
    <row r="1492" spans="1:2" ht="15" customHeight="1" x14ac:dyDescent="0.2">
      <c r="A1492" s="12"/>
      <c r="B1492" s="32"/>
    </row>
    <row r="1493" spans="1:2" ht="15" customHeight="1" x14ac:dyDescent="0.2">
      <c r="A1493" s="12"/>
      <c r="B1493" s="32"/>
    </row>
    <row r="1494" spans="1:2" ht="15" customHeight="1" x14ac:dyDescent="0.2">
      <c r="A1494" s="12"/>
      <c r="B1494" s="32"/>
    </row>
    <row r="1495" spans="1:2" ht="15" customHeight="1" x14ac:dyDescent="0.2">
      <c r="A1495" s="12"/>
      <c r="B1495" s="32"/>
    </row>
    <row r="1496" spans="1:2" ht="15" customHeight="1" x14ac:dyDescent="0.2">
      <c r="A1496" s="12"/>
      <c r="B1496" s="32"/>
    </row>
    <row r="1497" spans="1:2" ht="15" customHeight="1" x14ac:dyDescent="0.2">
      <c r="A1497" s="12"/>
      <c r="B1497" s="32"/>
    </row>
    <row r="1498" spans="1:2" ht="15" customHeight="1" x14ac:dyDescent="0.2">
      <c r="A1498" s="12"/>
      <c r="B1498" s="32"/>
    </row>
    <row r="1499" spans="1:2" ht="15" customHeight="1" x14ac:dyDescent="0.2">
      <c r="A1499" s="12"/>
      <c r="B1499" s="32"/>
    </row>
    <row r="1500" spans="1:2" ht="15" customHeight="1" x14ac:dyDescent="0.2">
      <c r="A1500" s="12"/>
      <c r="B1500" s="32"/>
    </row>
    <row r="1501" spans="1:2" ht="15" customHeight="1" x14ac:dyDescent="0.2">
      <c r="A1501" s="12"/>
      <c r="B1501" s="32"/>
    </row>
    <row r="1502" spans="1:2" ht="15" customHeight="1" x14ac:dyDescent="0.2">
      <c r="A1502" s="12"/>
      <c r="B1502" s="32"/>
    </row>
    <row r="1503" spans="1:2" ht="15" customHeight="1" x14ac:dyDescent="0.2">
      <c r="A1503" s="12"/>
      <c r="B1503" s="32"/>
    </row>
    <row r="1504" spans="1:2" ht="15" customHeight="1" x14ac:dyDescent="0.2">
      <c r="A1504" s="12"/>
      <c r="B1504" s="32"/>
    </row>
    <row r="1505" spans="1:2" ht="15" customHeight="1" x14ac:dyDescent="0.2">
      <c r="A1505" s="12"/>
      <c r="B1505" s="32"/>
    </row>
    <row r="1506" spans="1:2" ht="15" customHeight="1" x14ac:dyDescent="0.2">
      <c r="A1506" s="12"/>
      <c r="B1506" s="32"/>
    </row>
    <row r="1507" spans="1:2" ht="15" customHeight="1" x14ac:dyDescent="0.2">
      <c r="A1507" s="12"/>
      <c r="B1507" s="32"/>
    </row>
    <row r="1508" spans="1:2" ht="15" customHeight="1" x14ac:dyDescent="0.2">
      <c r="A1508" s="12"/>
      <c r="B1508" s="32"/>
    </row>
    <row r="1509" spans="1:2" ht="15" customHeight="1" x14ac:dyDescent="0.2">
      <c r="A1509" s="12"/>
      <c r="B1509" s="32"/>
    </row>
    <row r="1510" spans="1:2" ht="15" customHeight="1" x14ac:dyDescent="0.2">
      <c r="A1510" s="12"/>
      <c r="B1510" s="32"/>
    </row>
    <row r="1511" spans="1:2" ht="15" customHeight="1" x14ac:dyDescent="0.2">
      <c r="A1511" s="12"/>
      <c r="B1511" s="32"/>
    </row>
    <row r="1512" spans="1:2" ht="15" customHeight="1" x14ac:dyDescent="0.2">
      <c r="A1512" s="12"/>
      <c r="B1512" s="32"/>
    </row>
    <row r="1513" spans="1:2" ht="15" customHeight="1" x14ac:dyDescent="0.2">
      <c r="A1513" s="12"/>
      <c r="B1513" s="32"/>
    </row>
    <row r="1514" spans="1:2" ht="15" customHeight="1" x14ac:dyDescent="0.2">
      <c r="A1514" s="12"/>
      <c r="B1514" s="32"/>
    </row>
    <row r="1515" spans="1:2" ht="15" customHeight="1" x14ac:dyDescent="0.2">
      <c r="A1515" s="12"/>
      <c r="B1515" s="32"/>
    </row>
    <row r="1516" spans="1:2" ht="15" customHeight="1" x14ac:dyDescent="0.2">
      <c r="A1516" s="12"/>
      <c r="B1516" s="32"/>
    </row>
    <row r="1517" spans="1:2" ht="15" customHeight="1" x14ac:dyDescent="0.2">
      <c r="A1517" s="12"/>
      <c r="B1517" s="32"/>
    </row>
    <row r="1518" spans="1:2" ht="15" customHeight="1" x14ac:dyDescent="0.2">
      <c r="A1518" s="12"/>
      <c r="B1518" s="32"/>
    </row>
    <row r="1519" spans="1:2" ht="15" customHeight="1" x14ac:dyDescent="0.2">
      <c r="A1519" s="12"/>
      <c r="B1519" s="32"/>
    </row>
    <row r="1520" spans="1:2" ht="15" customHeight="1" x14ac:dyDescent="0.2">
      <c r="A1520" s="12"/>
      <c r="B1520" s="32"/>
    </row>
    <row r="1521" spans="1:2" ht="15" customHeight="1" x14ac:dyDescent="0.2">
      <c r="A1521" s="12"/>
      <c r="B1521" s="32"/>
    </row>
    <row r="1522" spans="1:2" ht="15" customHeight="1" x14ac:dyDescent="0.2">
      <c r="A1522" s="12"/>
      <c r="B1522" s="32"/>
    </row>
    <row r="1523" spans="1:2" ht="15" customHeight="1" x14ac:dyDescent="0.2">
      <c r="A1523" s="12"/>
      <c r="B1523" s="32"/>
    </row>
    <row r="1524" spans="1:2" ht="15" customHeight="1" x14ac:dyDescent="0.2">
      <c r="A1524" s="12"/>
      <c r="B1524" s="32"/>
    </row>
    <row r="1525" spans="1:2" ht="15" customHeight="1" x14ac:dyDescent="0.2">
      <c r="A1525" s="12"/>
      <c r="B1525" s="32"/>
    </row>
    <row r="1526" spans="1:2" ht="15" customHeight="1" x14ac:dyDescent="0.2">
      <c r="A1526" s="12"/>
      <c r="B1526" s="32"/>
    </row>
    <row r="1527" spans="1:2" ht="15" customHeight="1" x14ac:dyDescent="0.2">
      <c r="A1527" s="12"/>
      <c r="B1527" s="32"/>
    </row>
    <row r="1528" spans="1:2" ht="15" customHeight="1" x14ac:dyDescent="0.2">
      <c r="A1528" s="12"/>
      <c r="B1528" s="32"/>
    </row>
    <row r="1529" spans="1:2" ht="15" customHeight="1" x14ac:dyDescent="0.2">
      <c r="A1529" s="12"/>
      <c r="B1529" s="32"/>
    </row>
    <row r="1530" spans="1:2" ht="15" customHeight="1" x14ac:dyDescent="0.2">
      <c r="A1530" s="12"/>
      <c r="B1530" s="32"/>
    </row>
    <row r="1531" spans="1:2" ht="15" customHeight="1" x14ac:dyDescent="0.2">
      <c r="A1531" s="12"/>
      <c r="B1531" s="32"/>
    </row>
    <row r="1532" spans="1:2" ht="15" customHeight="1" x14ac:dyDescent="0.2">
      <c r="A1532" s="12"/>
      <c r="B1532" s="32"/>
    </row>
    <row r="1533" spans="1:2" ht="15" customHeight="1" x14ac:dyDescent="0.2">
      <c r="A1533" s="12"/>
      <c r="B1533" s="32"/>
    </row>
    <row r="1534" spans="1:2" ht="15" customHeight="1" x14ac:dyDescent="0.2">
      <c r="A1534" s="12"/>
      <c r="B1534" s="32"/>
    </row>
    <row r="1535" spans="1:2" ht="15" customHeight="1" x14ac:dyDescent="0.2">
      <c r="A1535" s="12"/>
      <c r="B1535" s="32"/>
    </row>
    <row r="1536" spans="1:2" ht="15" customHeight="1" x14ac:dyDescent="0.2">
      <c r="A1536" s="12"/>
      <c r="B1536" s="32"/>
    </row>
    <row r="1537" spans="1:2" ht="15" customHeight="1" x14ac:dyDescent="0.2">
      <c r="A1537" s="12"/>
      <c r="B1537" s="32"/>
    </row>
    <row r="1538" spans="1:2" ht="15" customHeight="1" x14ac:dyDescent="0.2">
      <c r="A1538" s="12"/>
      <c r="B1538" s="32"/>
    </row>
    <row r="1539" spans="1:2" ht="15" customHeight="1" x14ac:dyDescent="0.2">
      <c r="A1539" s="12"/>
      <c r="B1539" s="32"/>
    </row>
    <row r="1540" spans="1:2" ht="15" customHeight="1" x14ac:dyDescent="0.2">
      <c r="A1540" s="12"/>
      <c r="B1540" s="32"/>
    </row>
    <row r="1541" spans="1:2" ht="15" customHeight="1" x14ac:dyDescent="0.2">
      <c r="A1541" s="12"/>
      <c r="B1541" s="32"/>
    </row>
    <row r="1542" spans="1:2" ht="15" customHeight="1" x14ac:dyDescent="0.2">
      <c r="A1542" s="12"/>
      <c r="B1542" s="32"/>
    </row>
    <row r="1543" spans="1:2" ht="15" customHeight="1" x14ac:dyDescent="0.2">
      <c r="A1543" s="12"/>
      <c r="B1543" s="32"/>
    </row>
    <row r="1544" spans="1:2" ht="15" customHeight="1" x14ac:dyDescent="0.2">
      <c r="A1544" s="12"/>
      <c r="B1544" s="32"/>
    </row>
    <row r="1545" spans="1:2" ht="15" customHeight="1" x14ac:dyDescent="0.2">
      <c r="A1545" s="12"/>
      <c r="B1545" s="32"/>
    </row>
    <row r="1546" spans="1:2" ht="15" customHeight="1" x14ac:dyDescent="0.2">
      <c r="A1546" s="12"/>
      <c r="B1546" s="32"/>
    </row>
    <row r="1547" spans="1:2" ht="15" customHeight="1" x14ac:dyDescent="0.2">
      <c r="A1547" s="12"/>
      <c r="B1547" s="32"/>
    </row>
    <row r="1548" spans="1:2" ht="15" customHeight="1" x14ac:dyDescent="0.2">
      <c r="A1548" s="12"/>
      <c r="B1548" s="32"/>
    </row>
    <row r="1549" spans="1:2" ht="15" customHeight="1" x14ac:dyDescent="0.2">
      <c r="A1549" s="12"/>
      <c r="B1549" s="32"/>
    </row>
    <row r="1550" spans="1:2" ht="15" customHeight="1" x14ac:dyDescent="0.2">
      <c r="A1550" s="12"/>
      <c r="B1550" s="32"/>
    </row>
    <row r="1551" spans="1:2" ht="15" customHeight="1" x14ac:dyDescent="0.2">
      <c r="A1551" s="12"/>
      <c r="B1551" s="32"/>
    </row>
    <row r="1552" spans="1:2" ht="15" customHeight="1" x14ac:dyDescent="0.2">
      <c r="A1552" s="12"/>
      <c r="B1552" s="32"/>
    </row>
    <row r="1553" spans="1:2" ht="15" customHeight="1" x14ac:dyDescent="0.2">
      <c r="A1553" s="12"/>
      <c r="B1553" s="32"/>
    </row>
    <row r="1554" spans="1:2" ht="15" customHeight="1" x14ac:dyDescent="0.2">
      <c r="A1554" s="12"/>
      <c r="B1554" s="32"/>
    </row>
    <row r="1555" spans="1:2" ht="15" customHeight="1" x14ac:dyDescent="0.2">
      <c r="A1555" s="12"/>
      <c r="B1555" s="32"/>
    </row>
    <row r="1556" spans="1:2" ht="15" customHeight="1" x14ac:dyDescent="0.2">
      <c r="A1556" s="12"/>
      <c r="B1556" s="32"/>
    </row>
    <row r="1557" spans="1:2" ht="15" customHeight="1" x14ac:dyDescent="0.2">
      <c r="A1557" s="12"/>
      <c r="B1557" s="32"/>
    </row>
    <row r="1558" spans="1:2" ht="15" customHeight="1" x14ac:dyDescent="0.2">
      <c r="A1558" s="12"/>
      <c r="B1558" s="32"/>
    </row>
    <row r="1559" spans="1:2" ht="15" customHeight="1" x14ac:dyDescent="0.2">
      <c r="A1559" s="12"/>
      <c r="B1559" s="32"/>
    </row>
    <row r="1560" spans="1:2" ht="15" customHeight="1" x14ac:dyDescent="0.2">
      <c r="A1560" s="12"/>
      <c r="B1560" s="32"/>
    </row>
    <row r="1561" spans="1:2" ht="15" customHeight="1" x14ac:dyDescent="0.2">
      <c r="A1561" s="12"/>
      <c r="B1561" s="32"/>
    </row>
    <row r="1562" spans="1:2" ht="15" customHeight="1" x14ac:dyDescent="0.2">
      <c r="A1562" s="12"/>
      <c r="B1562" s="32"/>
    </row>
    <row r="1563" spans="1:2" ht="15" customHeight="1" x14ac:dyDescent="0.2">
      <c r="A1563" s="12"/>
      <c r="B1563" s="32"/>
    </row>
    <row r="1564" spans="1:2" ht="15" customHeight="1" x14ac:dyDescent="0.2">
      <c r="A1564" s="12"/>
      <c r="B1564" s="32"/>
    </row>
    <row r="1565" spans="1:2" ht="15" customHeight="1" x14ac:dyDescent="0.2">
      <c r="A1565" s="12"/>
      <c r="B1565" s="32"/>
    </row>
    <row r="1566" spans="1:2" ht="15" customHeight="1" x14ac:dyDescent="0.2">
      <c r="A1566" s="12"/>
      <c r="B1566" s="32"/>
    </row>
    <row r="1567" spans="1:2" ht="15" customHeight="1" x14ac:dyDescent="0.2">
      <c r="A1567" s="12"/>
      <c r="B1567" s="32"/>
    </row>
    <row r="1568" spans="1:2" ht="15" customHeight="1" x14ac:dyDescent="0.2">
      <c r="A1568" s="12"/>
      <c r="B1568" s="32"/>
    </row>
    <row r="1569" spans="1:2" ht="15" customHeight="1" x14ac:dyDescent="0.2">
      <c r="A1569" s="12"/>
      <c r="B1569" s="32"/>
    </row>
    <row r="1570" spans="1:2" ht="15" customHeight="1" x14ac:dyDescent="0.2">
      <c r="A1570" s="12"/>
      <c r="B1570" s="32"/>
    </row>
    <row r="1571" spans="1:2" ht="15" customHeight="1" x14ac:dyDescent="0.2">
      <c r="A1571" s="12"/>
      <c r="B1571" s="32"/>
    </row>
    <row r="1572" spans="1:2" ht="15" customHeight="1" x14ac:dyDescent="0.2">
      <c r="A1572" s="12"/>
      <c r="B1572" s="32"/>
    </row>
    <row r="1573" spans="1:2" ht="15" customHeight="1" x14ac:dyDescent="0.2">
      <c r="A1573" s="12"/>
      <c r="B1573" s="32"/>
    </row>
    <row r="1574" spans="1:2" ht="15" customHeight="1" x14ac:dyDescent="0.2">
      <c r="A1574" s="12"/>
      <c r="B1574" s="32"/>
    </row>
    <row r="1575" spans="1:2" ht="15" customHeight="1" x14ac:dyDescent="0.2">
      <c r="A1575" s="12"/>
      <c r="B1575" s="32"/>
    </row>
    <row r="1576" spans="1:2" ht="15" customHeight="1" x14ac:dyDescent="0.2">
      <c r="A1576" s="12"/>
      <c r="B1576" s="32"/>
    </row>
    <row r="1577" spans="1:2" ht="15" customHeight="1" x14ac:dyDescent="0.2">
      <c r="A1577" s="12"/>
      <c r="B1577" s="32"/>
    </row>
    <row r="1578" spans="1:2" ht="15" customHeight="1" x14ac:dyDescent="0.2">
      <c r="A1578" s="12"/>
      <c r="B1578" s="32"/>
    </row>
    <row r="1579" spans="1:2" ht="15" customHeight="1" x14ac:dyDescent="0.2">
      <c r="A1579" s="12"/>
      <c r="B1579" s="32"/>
    </row>
    <row r="1580" spans="1:2" ht="15" customHeight="1" x14ac:dyDescent="0.2">
      <c r="A1580" s="12"/>
      <c r="B1580" s="32"/>
    </row>
    <row r="1581" spans="1:2" ht="15" customHeight="1" x14ac:dyDescent="0.2">
      <c r="A1581" s="12"/>
      <c r="B1581" s="32"/>
    </row>
    <row r="1582" spans="1:2" ht="15" customHeight="1" x14ac:dyDescent="0.2">
      <c r="A1582" s="12"/>
      <c r="B1582" s="32"/>
    </row>
    <row r="1583" spans="1:2" ht="15" customHeight="1" x14ac:dyDescent="0.2">
      <c r="A1583" s="12"/>
      <c r="B1583" s="32"/>
    </row>
    <row r="1584" spans="1:2" ht="15" customHeight="1" x14ac:dyDescent="0.2">
      <c r="A1584" s="12"/>
      <c r="B1584" s="32"/>
    </row>
    <row r="1585" spans="1:2" ht="15" customHeight="1" x14ac:dyDescent="0.2">
      <c r="A1585" s="12"/>
      <c r="B1585" s="32"/>
    </row>
    <row r="1586" spans="1:2" ht="15" customHeight="1" x14ac:dyDescent="0.2">
      <c r="A1586" s="12"/>
      <c r="B1586" s="32"/>
    </row>
    <row r="1587" spans="1:2" ht="15" customHeight="1" x14ac:dyDescent="0.2">
      <c r="A1587" s="12"/>
      <c r="B1587" s="32"/>
    </row>
    <row r="1588" spans="1:2" ht="15" customHeight="1" x14ac:dyDescent="0.2">
      <c r="A1588" s="12"/>
      <c r="B1588" s="32"/>
    </row>
    <row r="1589" spans="1:2" ht="15" customHeight="1" x14ac:dyDescent="0.2">
      <c r="A1589" s="12"/>
      <c r="B1589" s="32"/>
    </row>
    <row r="1590" spans="1:2" ht="15" customHeight="1" x14ac:dyDescent="0.2">
      <c r="A1590" s="12"/>
      <c r="B1590" s="32"/>
    </row>
    <row r="1591" spans="1:2" ht="15" customHeight="1" x14ac:dyDescent="0.2">
      <c r="A1591" s="12"/>
      <c r="B1591" s="32"/>
    </row>
    <row r="1592" spans="1:2" ht="15" customHeight="1" x14ac:dyDescent="0.2">
      <c r="A1592" s="12"/>
      <c r="B1592" s="32"/>
    </row>
    <row r="1593" spans="1:2" ht="15" customHeight="1" x14ac:dyDescent="0.2">
      <c r="A1593" s="12"/>
      <c r="B1593" s="32"/>
    </row>
    <row r="1594" spans="1:2" ht="15" customHeight="1" x14ac:dyDescent="0.2">
      <c r="A1594" s="12"/>
      <c r="B1594" s="32"/>
    </row>
    <row r="1595" spans="1:2" ht="15" customHeight="1" x14ac:dyDescent="0.2">
      <c r="A1595" s="12"/>
      <c r="B1595" s="32"/>
    </row>
    <row r="1596" spans="1:2" ht="15" customHeight="1" x14ac:dyDescent="0.2">
      <c r="A1596" s="12"/>
      <c r="B1596" s="32"/>
    </row>
    <row r="1597" spans="1:2" ht="15" customHeight="1" x14ac:dyDescent="0.2">
      <c r="A1597" s="12"/>
      <c r="B1597" s="32"/>
    </row>
    <row r="1598" spans="1:2" ht="15" customHeight="1" x14ac:dyDescent="0.2">
      <c r="A1598" s="12"/>
      <c r="B1598" s="32"/>
    </row>
    <row r="1599" spans="1:2" ht="15" customHeight="1" x14ac:dyDescent="0.2">
      <c r="A1599" s="12"/>
      <c r="B1599" s="32"/>
    </row>
    <row r="1600" spans="1:2" ht="15" customHeight="1" x14ac:dyDescent="0.2">
      <c r="A1600" s="12"/>
      <c r="B1600" s="32"/>
    </row>
    <row r="1601" spans="1:2" ht="15" customHeight="1" x14ac:dyDescent="0.2">
      <c r="A1601" s="12"/>
      <c r="B1601" s="32"/>
    </row>
    <row r="1602" spans="1:2" ht="15" customHeight="1" x14ac:dyDescent="0.2">
      <c r="A1602" s="12"/>
      <c r="B1602" s="32"/>
    </row>
    <row r="1603" spans="1:2" ht="15" customHeight="1" x14ac:dyDescent="0.2">
      <c r="A1603" s="12"/>
      <c r="B1603" s="32"/>
    </row>
    <row r="1604" spans="1:2" ht="15" customHeight="1" x14ac:dyDescent="0.2">
      <c r="A1604" s="12"/>
      <c r="B1604" s="32"/>
    </row>
    <row r="1605" spans="1:2" ht="15" customHeight="1" x14ac:dyDescent="0.2">
      <c r="A1605" s="12"/>
      <c r="B1605" s="32"/>
    </row>
    <row r="1606" spans="1:2" ht="15" customHeight="1" x14ac:dyDescent="0.2">
      <c r="A1606" s="12"/>
      <c r="B1606" s="32"/>
    </row>
    <row r="1607" spans="1:2" ht="15" customHeight="1" x14ac:dyDescent="0.2">
      <c r="A1607" s="12"/>
      <c r="B1607" s="32"/>
    </row>
    <row r="1608" spans="1:2" ht="15" customHeight="1" x14ac:dyDescent="0.2">
      <c r="A1608" s="12"/>
      <c r="B1608" s="32"/>
    </row>
    <row r="1609" spans="1:2" ht="15" customHeight="1" x14ac:dyDescent="0.2">
      <c r="A1609" s="12"/>
      <c r="B1609" s="32"/>
    </row>
    <row r="1610" spans="1:2" ht="15" customHeight="1" x14ac:dyDescent="0.2">
      <c r="A1610" s="12"/>
      <c r="B1610" s="32"/>
    </row>
    <row r="1611" spans="1:2" ht="15" customHeight="1" x14ac:dyDescent="0.2">
      <c r="A1611" s="12"/>
      <c r="B1611" s="32"/>
    </row>
    <row r="1612" spans="1:2" ht="15" customHeight="1" x14ac:dyDescent="0.2">
      <c r="A1612" s="12"/>
      <c r="B1612" s="32"/>
    </row>
    <row r="1613" spans="1:2" ht="15" customHeight="1" x14ac:dyDescent="0.2">
      <c r="A1613" s="12"/>
      <c r="B1613" s="32"/>
    </row>
    <row r="1614" spans="1:2" ht="15" customHeight="1" x14ac:dyDescent="0.2">
      <c r="A1614" s="12"/>
      <c r="B1614" s="32"/>
    </row>
    <row r="1615" spans="1:2" ht="15" customHeight="1" x14ac:dyDescent="0.2">
      <c r="A1615" s="12"/>
      <c r="B1615" s="32"/>
    </row>
    <row r="1616" spans="1:2" ht="15" customHeight="1" x14ac:dyDescent="0.2">
      <c r="A1616" s="12"/>
      <c r="B1616" s="32"/>
    </row>
    <row r="1617" spans="1:2" ht="15" customHeight="1" x14ac:dyDescent="0.2">
      <c r="A1617" s="12"/>
      <c r="B1617" s="32"/>
    </row>
    <row r="1618" spans="1:2" ht="15" customHeight="1" x14ac:dyDescent="0.2">
      <c r="A1618" s="12"/>
      <c r="B1618" s="32"/>
    </row>
    <row r="1619" spans="1:2" ht="15" customHeight="1" x14ac:dyDescent="0.2">
      <c r="A1619" s="12"/>
      <c r="B1619" s="32"/>
    </row>
    <row r="1620" spans="1:2" ht="15" customHeight="1" x14ac:dyDescent="0.2">
      <c r="A1620" s="12"/>
      <c r="B1620" s="32"/>
    </row>
    <row r="1621" spans="1:2" ht="15" customHeight="1" x14ac:dyDescent="0.2">
      <c r="A1621" s="12"/>
      <c r="B1621" s="32"/>
    </row>
    <row r="1622" spans="1:2" ht="15" customHeight="1" x14ac:dyDescent="0.2">
      <c r="A1622" s="12"/>
      <c r="B1622" s="32"/>
    </row>
    <row r="1623" spans="1:2" ht="15" customHeight="1" x14ac:dyDescent="0.2">
      <c r="A1623" s="12"/>
      <c r="B1623" s="32"/>
    </row>
    <row r="1624" spans="1:2" ht="15" customHeight="1" x14ac:dyDescent="0.2">
      <c r="A1624" s="12"/>
      <c r="B1624" s="32"/>
    </row>
    <row r="1625" spans="1:2" ht="15" customHeight="1" x14ac:dyDescent="0.2">
      <c r="A1625" s="12"/>
      <c r="B1625" s="32"/>
    </row>
    <row r="1626" spans="1:2" ht="15" customHeight="1" x14ac:dyDescent="0.2">
      <c r="A1626" s="12"/>
      <c r="B1626" s="32"/>
    </row>
    <row r="1627" spans="1:2" ht="15" customHeight="1" x14ac:dyDescent="0.2">
      <c r="A1627" s="12"/>
      <c r="B1627" s="32"/>
    </row>
    <row r="1628" spans="1:2" ht="15" customHeight="1" x14ac:dyDescent="0.2">
      <c r="A1628" s="12"/>
      <c r="B1628" s="32"/>
    </row>
    <row r="1629" spans="1:2" ht="15" customHeight="1" x14ac:dyDescent="0.2">
      <c r="A1629" s="12"/>
      <c r="B1629" s="32"/>
    </row>
    <row r="1630" spans="1:2" ht="15" customHeight="1" x14ac:dyDescent="0.2">
      <c r="A1630" s="12"/>
      <c r="B1630" s="32"/>
    </row>
    <row r="1631" spans="1:2" ht="15" customHeight="1" x14ac:dyDescent="0.2">
      <c r="A1631" s="12"/>
      <c r="B1631" s="32"/>
    </row>
    <row r="1632" spans="1:2" ht="15" customHeight="1" x14ac:dyDescent="0.2">
      <c r="A1632" s="12"/>
      <c r="B1632" s="32"/>
    </row>
    <row r="1633" spans="1:2" ht="15" customHeight="1" x14ac:dyDescent="0.2">
      <c r="A1633" s="12"/>
      <c r="B1633" s="32"/>
    </row>
    <row r="1634" spans="1:2" ht="15" customHeight="1" x14ac:dyDescent="0.2">
      <c r="A1634" s="12"/>
      <c r="B1634" s="32"/>
    </row>
    <row r="1635" spans="1:2" ht="15" customHeight="1" x14ac:dyDescent="0.2">
      <c r="A1635" s="12"/>
      <c r="B1635" s="32"/>
    </row>
    <row r="1636" spans="1:2" ht="15" customHeight="1" x14ac:dyDescent="0.2">
      <c r="A1636" s="12"/>
      <c r="B1636" s="32"/>
    </row>
    <row r="1637" spans="1:2" ht="15" customHeight="1" x14ac:dyDescent="0.2">
      <c r="A1637" s="12"/>
      <c r="B1637" s="32"/>
    </row>
    <row r="1638" spans="1:2" ht="15" customHeight="1" x14ac:dyDescent="0.2">
      <c r="A1638" s="12"/>
      <c r="B1638" s="32"/>
    </row>
    <row r="1639" spans="1:2" ht="15" customHeight="1" x14ac:dyDescent="0.2">
      <c r="A1639" s="12"/>
      <c r="B1639" s="32"/>
    </row>
    <row r="1640" spans="1:2" ht="15" customHeight="1" x14ac:dyDescent="0.2">
      <c r="A1640" s="12"/>
      <c r="B1640" s="32"/>
    </row>
    <row r="1641" spans="1:2" ht="15" customHeight="1" x14ac:dyDescent="0.2">
      <c r="A1641" s="12"/>
      <c r="B1641" s="32"/>
    </row>
    <row r="1642" spans="1:2" ht="15" customHeight="1" x14ac:dyDescent="0.2">
      <c r="A1642" s="12"/>
      <c r="B1642" s="32"/>
    </row>
    <row r="1643" spans="1:2" ht="15" customHeight="1" x14ac:dyDescent="0.2">
      <c r="A1643" s="12"/>
      <c r="B1643" s="32"/>
    </row>
    <row r="1644" spans="1:2" ht="15" customHeight="1" x14ac:dyDescent="0.2">
      <c r="A1644" s="12"/>
      <c r="B1644" s="32"/>
    </row>
    <row r="1645" spans="1:2" ht="15" customHeight="1" x14ac:dyDescent="0.2">
      <c r="A1645" s="12"/>
      <c r="B1645" s="32"/>
    </row>
    <row r="1646" spans="1:2" ht="15" customHeight="1" x14ac:dyDescent="0.2">
      <c r="A1646" s="12"/>
      <c r="B1646" s="32"/>
    </row>
    <row r="1647" spans="1:2" ht="15" customHeight="1" x14ac:dyDescent="0.2">
      <c r="A1647" s="12"/>
      <c r="B1647" s="32"/>
    </row>
    <row r="1648" spans="1:2" ht="15" customHeight="1" x14ac:dyDescent="0.2">
      <c r="A1648" s="12"/>
      <c r="B1648" s="32"/>
    </row>
    <row r="1649" spans="1:2" ht="15" customHeight="1" x14ac:dyDescent="0.2">
      <c r="A1649" s="12"/>
      <c r="B1649" s="32"/>
    </row>
    <row r="1650" spans="1:2" ht="15" customHeight="1" x14ac:dyDescent="0.2">
      <c r="A1650" s="12"/>
      <c r="B1650" s="32"/>
    </row>
    <row r="1651" spans="1:2" ht="15" customHeight="1" x14ac:dyDescent="0.2">
      <c r="A1651" s="12"/>
      <c r="B1651" s="32"/>
    </row>
    <row r="1652" spans="1:2" ht="15" customHeight="1" x14ac:dyDescent="0.2">
      <c r="A1652" s="12"/>
      <c r="B1652" s="32"/>
    </row>
    <row r="1653" spans="1:2" ht="15" customHeight="1" x14ac:dyDescent="0.2">
      <c r="A1653" s="12"/>
      <c r="B1653" s="32"/>
    </row>
    <row r="1654" spans="1:2" ht="15" customHeight="1" x14ac:dyDescent="0.2">
      <c r="A1654" s="12"/>
      <c r="B1654" s="32"/>
    </row>
    <row r="1655" spans="1:2" ht="15" customHeight="1" x14ac:dyDescent="0.2">
      <c r="A1655" s="12"/>
      <c r="B1655" s="32"/>
    </row>
    <row r="1656" spans="1:2" ht="15" customHeight="1" x14ac:dyDescent="0.2">
      <c r="A1656" s="12"/>
      <c r="B1656" s="32"/>
    </row>
    <row r="1657" spans="1:2" ht="15" customHeight="1" x14ac:dyDescent="0.2">
      <c r="A1657" s="12"/>
      <c r="B1657" s="32"/>
    </row>
    <row r="1658" spans="1:2" ht="15" customHeight="1" x14ac:dyDescent="0.2">
      <c r="A1658" s="12"/>
      <c r="B1658" s="32"/>
    </row>
    <row r="1659" spans="1:2" ht="15" customHeight="1" x14ac:dyDescent="0.2">
      <c r="A1659" s="12"/>
      <c r="B1659" s="32"/>
    </row>
    <row r="1660" spans="1:2" ht="15" customHeight="1" x14ac:dyDescent="0.2">
      <c r="A1660" s="12"/>
      <c r="B1660" s="32"/>
    </row>
    <row r="1661" spans="1:2" ht="15" customHeight="1" x14ac:dyDescent="0.2">
      <c r="A1661" s="12"/>
      <c r="B1661" s="32"/>
    </row>
    <row r="1662" spans="1:2" ht="15" customHeight="1" x14ac:dyDescent="0.2">
      <c r="A1662" s="12"/>
      <c r="B1662" s="32"/>
    </row>
    <row r="1663" spans="1:2" ht="15" customHeight="1" x14ac:dyDescent="0.2">
      <c r="A1663" s="12"/>
      <c r="B1663" s="32"/>
    </row>
    <row r="1664" spans="1:2" ht="15" customHeight="1" x14ac:dyDescent="0.2">
      <c r="A1664" s="12"/>
      <c r="B1664" s="32"/>
    </row>
    <row r="1665" spans="1:2" ht="15" customHeight="1" x14ac:dyDescent="0.2">
      <c r="A1665" s="12"/>
      <c r="B1665" s="32"/>
    </row>
    <row r="1666" spans="1:2" ht="15" customHeight="1" x14ac:dyDescent="0.2">
      <c r="A1666" s="12"/>
      <c r="B1666" s="32"/>
    </row>
    <row r="1667" spans="1:2" ht="15" customHeight="1" x14ac:dyDescent="0.2">
      <c r="A1667" s="12"/>
      <c r="B1667" s="32"/>
    </row>
    <row r="1668" spans="1:2" ht="15" customHeight="1" x14ac:dyDescent="0.2">
      <c r="A1668" s="12"/>
      <c r="B1668" s="32"/>
    </row>
    <row r="1669" spans="1:2" ht="15" customHeight="1" x14ac:dyDescent="0.2">
      <c r="A1669" s="12"/>
      <c r="B1669" s="32"/>
    </row>
    <row r="1670" spans="1:2" ht="15" customHeight="1" x14ac:dyDescent="0.2">
      <c r="A1670" s="12"/>
      <c r="B1670" s="32"/>
    </row>
    <row r="1671" spans="1:2" ht="15" customHeight="1" x14ac:dyDescent="0.2">
      <c r="A1671" s="12"/>
      <c r="B1671" s="32"/>
    </row>
    <row r="1672" spans="1:2" ht="15" customHeight="1" x14ac:dyDescent="0.2">
      <c r="A1672" s="12"/>
      <c r="B1672" s="32"/>
    </row>
    <row r="1673" spans="1:2" ht="15" customHeight="1" x14ac:dyDescent="0.2">
      <c r="A1673" s="12"/>
      <c r="B1673" s="32"/>
    </row>
    <row r="1674" spans="1:2" ht="15" customHeight="1" x14ac:dyDescent="0.2">
      <c r="A1674" s="12"/>
      <c r="B1674" s="32"/>
    </row>
    <row r="1675" spans="1:2" ht="15" customHeight="1" x14ac:dyDescent="0.2">
      <c r="A1675" s="12"/>
      <c r="B1675" s="32"/>
    </row>
    <row r="1676" spans="1:2" ht="15" customHeight="1" x14ac:dyDescent="0.2">
      <c r="A1676" s="12"/>
      <c r="B1676" s="32"/>
    </row>
    <row r="1677" spans="1:2" ht="15" customHeight="1" x14ac:dyDescent="0.2">
      <c r="A1677" s="12"/>
      <c r="B1677" s="32"/>
    </row>
    <row r="1678" spans="1:2" ht="15" customHeight="1" x14ac:dyDescent="0.2">
      <c r="A1678" s="12"/>
      <c r="B1678" s="32"/>
    </row>
    <row r="1679" spans="1:2" ht="15" customHeight="1" x14ac:dyDescent="0.2">
      <c r="A1679" s="12"/>
      <c r="B1679" s="32"/>
    </row>
    <row r="1680" spans="1:2" ht="15" customHeight="1" x14ac:dyDescent="0.2">
      <c r="A1680" s="12"/>
      <c r="B1680" s="32"/>
    </row>
    <row r="1681" spans="1:2" ht="15" customHeight="1" x14ac:dyDescent="0.2">
      <c r="A1681" s="12"/>
      <c r="B1681" s="32"/>
    </row>
    <row r="1682" spans="1:2" ht="15" customHeight="1" x14ac:dyDescent="0.2">
      <c r="A1682" s="12"/>
      <c r="B1682" s="32"/>
    </row>
    <row r="1683" spans="1:2" ht="15" customHeight="1" x14ac:dyDescent="0.2">
      <c r="A1683" s="12"/>
      <c r="B1683" s="32"/>
    </row>
    <row r="1684" spans="1:2" ht="15" customHeight="1" x14ac:dyDescent="0.2">
      <c r="A1684" s="12"/>
      <c r="B1684" s="32"/>
    </row>
    <row r="1685" spans="1:2" ht="15" customHeight="1" x14ac:dyDescent="0.2">
      <c r="A1685" s="12"/>
      <c r="B1685" s="32"/>
    </row>
    <row r="1686" spans="1:2" ht="15" customHeight="1" x14ac:dyDescent="0.2">
      <c r="A1686" s="12"/>
      <c r="B1686" s="32"/>
    </row>
    <row r="1687" spans="1:2" ht="15" customHeight="1" x14ac:dyDescent="0.2">
      <c r="A1687" s="12"/>
      <c r="B1687" s="32"/>
    </row>
    <row r="1688" spans="1:2" ht="15" customHeight="1" x14ac:dyDescent="0.2">
      <c r="A1688" s="12"/>
      <c r="B1688" s="32"/>
    </row>
    <row r="1689" spans="1:2" ht="15" customHeight="1" x14ac:dyDescent="0.2">
      <c r="A1689" s="12"/>
      <c r="B1689" s="32"/>
    </row>
    <row r="1690" spans="1:2" ht="15" customHeight="1" x14ac:dyDescent="0.2">
      <c r="A1690" s="12"/>
      <c r="B1690" s="32"/>
    </row>
    <row r="1691" spans="1:2" ht="15" customHeight="1" x14ac:dyDescent="0.2">
      <c r="A1691" s="12"/>
      <c r="B1691" s="32"/>
    </row>
    <row r="1692" spans="1:2" ht="15" customHeight="1" x14ac:dyDescent="0.2">
      <c r="A1692" s="12"/>
      <c r="B1692" s="32"/>
    </row>
    <row r="1693" spans="1:2" ht="15" customHeight="1" x14ac:dyDescent="0.2">
      <c r="A1693" s="12"/>
      <c r="B1693" s="32"/>
    </row>
    <row r="1694" spans="1:2" ht="15" customHeight="1" x14ac:dyDescent="0.2">
      <c r="A1694" s="12"/>
      <c r="B1694" s="32"/>
    </row>
    <row r="1695" spans="1:2" ht="15" customHeight="1" x14ac:dyDescent="0.2">
      <c r="A1695" s="12"/>
      <c r="B1695" s="32"/>
    </row>
    <row r="1696" spans="1:2" ht="15" customHeight="1" x14ac:dyDescent="0.2">
      <c r="A1696" s="12"/>
      <c r="B1696" s="32"/>
    </row>
    <row r="1697" spans="1:2" ht="15" customHeight="1" x14ac:dyDescent="0.2">
      <c r="A1697" s="12"/>
      <c r="B1697" s="32"/>
    </row>
    <row r="1698" spans="1:2" ht="15" customHeight="1" x14ac:dyDescent="0.2">
      <c r="A1698" s="12"/>
      <c r="B1698" s="32"/>
    </row>
    <row r="1699" spans="1:2" ht="15" customHeight="1" x14ac:dyDescent="0.2">
      <c r="A1699" s="12"/>
      <c r="B1699" s="32"/>
    </row>
    <row r="1700" spans="1:2" ht="15" customHeight="1" x14ac:dyDescent="0.2">
      <c r="A1700" s="12"/>
      <c r="B1700" s="32"/>
    </row>
    <row r="1701" spans="1:2" ht="15" customHeight="1" x14ac:dyDescent="0.2">
      <c r="A1701" s="12"/>
      <c r="B1701" s="32"/>
    </row>
    <row r="1702" spans="1:2" ht="15" customHeight="1" x14ac:dyDescent="0.2">
      <c r="A1702" s="12"/>
      <c r="B1702" s="32"/>
    </row>
    <row r="1703" spans="1:2" ht="15" customHeight="1" x14ac:dyDescent="0.2">
      <c r="A1703" s="12"/>
      <c r="B1703" s="32"/>
    </row>
    <row r="1704" spans="1:2" ht="15" customHeight="1" x14ac:dyDescent="0.2">
      <c r="A1704" s="12"/>
      <c r="B1704" s="32"/>
    </row>
    <row r="1705" spans="1:2" ht="15" customHeight="1" x14ac:dyDescent="0.2">
      <c r="A1705" s="12"/>
      <c r="B1705" s="32"/>
    </row>
    <row r="1706" spans="1:2" ht="15" customHeight="1" x14ac:dyDescent="0.2">
      <c r="A1706" s="12"/>
      <c r="B1706" s="32"/>
    </row>
    <row r="1707" spans="1:2" ht="15" customHeight="1" x14ac:dyDescent="0.2">
      <c r="A1707" s="12"/>
      <c r="B1707" s="32"/>
    </row>
    <row r="1708" spans="1:2" ht="15" customHeight="1" x14ac:dyDescent="0.2">
      <c r="A1708" s="12"/>
      <c r="B1708" s="32"/>
    </row>
    <row r="1709" spans="1:2" ht="15" customHeight="1" x14ac:dyDescent="0.2">
      <c r="A1709" s="12"/>
      <c r="B1709" s="32"/>
    </row>
    <row r="1710" spans="1:2" ht="15" customHeight="1" x14ac:dyDescent="0.2">
      <c r="A1710" s="12"/>
      <c r="B1710" s="32"/>
    </row>
    <row r="1711" spans="1:2" ht="15" customHeight="1" x14ac:dyDescent="0.2">
      <c r="A1711" s="12"/>
      <c r="B1711" s="32"/>
    </row>
    <row r="1712" spans="1:2" ht="15" customHeight="1" x14ac:dyDescent="0.2">
      <c r="A1712" s="12"/>
      <c r="B1712" s="32"/>
    </row>
    <row r="1713" spans="1:2" ht="15" customHeight="1" x14ac:dyDescent="0.2">
      <c r="A1713" s="12"/>
      <c r="B1713" s="32"/>
    </row>
    <row r="1714" spans="1:2" ht="15" customHeight="1" x14ac:dyDescent="0.2">
      <c r="A1714" s="12"/>
      <c r="B1714" s="32"/>
    </row>
    <row r="1715" spans="1:2" ht="15" customHeight="1" x14ac:dyDescent="0.2">
      <c r="A1715" s="12"/>
      <c r="B1715" s="32"/>
    </row>
    <row r="1716" spans="1:2" ht="15" customHeight="1" x14ac:dyDescent="0.2">
      <c r="A1716" s="12"/>
      <c r="B1716" s="32"/>
    </row>
    <row r="1717" spans="1:2" ht="15" customHeight="1" x14ac:dyDescent="0.2">
      <c r="A1717" s="12"/>
      <c r="B1717" s="32"/>
    </row>
    <row r="1718" spans="1:2" ht="15" customHeight="1" x14ac:dyDescent="0.2">
      <c r="A1718" s="12"/>
      <c r="B1718" s="32"/>
    </row>
    <row r="1719" spans="1:2" ht="15" customHeight="1" x14ac:dyDescent="0.2">
      <c r="A1719" s="12"/>
      <c r="B1719" s="32"/>
    </row>
    <row r="1720" spans="1:2" ht="15" customHeight="1" x14ac:dyDescent="0.2">
      <c r="A1720" s="12"/>
      <c r="B1720" s="32"/>
    </row>
    <row r="1721" spans="1:2" ht="15" customHeight="1" x14ac:dyDescent="0.2">
      <c r="A1721" s="12"/>
      <c r="B1721" s="32"/>
    </row>
    <row r="1722" spans="1:2" ht="15" customHeight="1" x14ac:dyDescent="0.2">
      <c r="A1722" s="12"/>
      <c r="B1722" s="32"/>
    </row>
    <row r="1723" spans="1:2" ht="15" customHeight="1" x14ac:dyDescent="0.2">
      <c r="A1723" s="12"/>
      <c r="B1723" s="32"/>
    </row>
    <row r="1724" spans="1:2" ht="15" customHeight="1" x14ac:dyDescent="0.2">
      <c r="A1724" s="12"/>
      <c r="B1724" s="32"/>
    </row>
    <row r="1725" spans="1:2" ht="15" customHeight="1" x14ac:dyDescent="0.2">
      <c r="A1725" s="12"/>
      <c r="B1725" s="32"/>
    </row>
    <row r="1726" spans="1:2" ht="15" customHeight="1" x14ac:dyDescent="0.2">
      <c r="A1726" s="12"/>
      <c r="B1726" s="32"/>
    </row>
    <row r="1727" spans="1:2" ht="15" customHeight="1" x14ac:dyDescent="0.2">
      <c r="A1727" s="12"/>
      <c r="B1727" s="32"/>
    </row>
    <row r="1728" spans="1:2" ht="15" customHeight="1" x14ac:dyDescent="0.2">
      <c r="A1728" s="12"/>
      <c r="B1728" s="32"/>
    </row>
    <row r="1729" spans="1:2" ht="15" customHeight="1" x14ac:dyDescent="0.2">
      <c r="A1729" s="12"/>
      <c r="B1729" s="32"/>
    </row>
    <row r="1730" spans="1:2" ht="15" customHeight="1" x14ac:dyDescent="0.2">
      <c r="A1730" s="12"/>
      <c r="B1730" s="32"/>
    </row>
    <row r="1731" spans="1:2" ht="15" customHeight="1" x14ac:dyDescent="0.2">
      <c r="A1731" s="12"/>
      <c r="B1731" s="32"/>
    </row>
    <row r="1732" spans="1:2" ht="15" customHeight="1" x14ac:dyDescent="0.2">
      <c r="A1732" s="12"/>
      <c r="B1732" s="32"/>
    </row>
    <row r="1733" spans="1:2" ht="15" customHeight="1" x14ac:dyDescent="0.2">
      <c r="A1733" s="12"/>
      <c r="B1733" s="32"/>
    </row>
    <row r="1734" spans="1:2" ht="15" customHeight="1" x14ac:dyDescent="0.2">
      <c r="A1734" s="12"/>
      <c r="B1734" s="32"/>
    </row>
    <row r="1735" spans="1:2" ht="15" customHeight="1" x14ac:dyDescent="0.2">
      <c r="A1735" s="12"/>
      <c r="B1735" s="32"/>
    </row>
    <row r="1736" spans="1:2" ht="15" customHeight="1" x14ac:dyDescent="0.2">
      <c r="A1736" s="12"/>
      <c r="B1736" s="32"/>
    </row>
    <row r="1737" spans="1:2" ht="15" customHeight="1" x14ac:dyDescent="0.2">
      <c r="A1737" s="12"/>
      <c r="B1737" s="32"/>
    </row>
    <row r="1738" spans="1:2" ht="15" customHeight="1" x14ac:dyDescent="0.2">
      <c r="A1738" s="12"/>
      <c r="B1738" s="32"/>
    </row>
    <row r="1739" spans="1:2" ht="15" customHeight="1" x14ac:dyDescent="0.2">
      <c r="A1739" s="12"/>
      <c r="B1739" s="32"/>
    </row>
    <row r="1740" spans="1:2" ht="15" customHeight="1" x14ac:dyDescent="0.2">
      <c r="A1740" s="12"/>
      <c r="B1740" s="32"/>
    </row>
    <row r="1741" spans="1:2" ht="15" customHeight="1" x14ac:dyDescent="0.2">
      <c r="A1741" s="12"/>
      <c r="B1741" s="32"/>
    </row>
    <row r="1742" spans="1:2" ht="15" customHeight="1" x14ac:dyDescent="0.2">
      <c r="A1742" s="12"/>
      <c r="B1742" s="32"/>
    </row>
    <row r="1743" spans="1:2" ht="15" customHeight="1" x14ac:dyDescent="0.2">
      <c r="A1743" s="12"/>
      <c r="B1743" s="32"/>
    </row>
    <row r="1744" spans="1:2" ht="15" customHeight="1" x14ac:dyDescent="0.2">
      <c r="A1744" s="12"/>
      <c r="B1744" s="32"/>
    </row>
    <row r="1745" spans="1:2" ht="15" customHeight="1" x14ac:dyDescent="0.2">
      <c r="A1745" s="12"/>
      <c r="B1745" s="32"/>
    </row>
    <row r="1746" spans="1:2" ht="15" customHeight="1" x14ac:dyDescent="0.2">
      <c r="A1746" s="12"/>
      <c r="B1746" s="32"/>
    </row>
    <row r="1747" spans="1:2" ht="15" customHeight="1" x14ac:dyDescent="0.2">
      <c r="A1747" s="12"/>
      <c r="B1747" s="32"/>
    </row>
    <row r="1748" spans="1:2" ht="15" customHeight="1" x14ac:dyDescent="0.2">
      <c r="A1748" s="12"/>
      <c r="B1748" s="32"/>
    </row>
    <row r="1749" spans="1:2" ht="15" customHeight="1" x14ac:dyDescent="0.2">
      <c r="A1749" s="12"/>
      <c r="B1749" s="32"/>
    </row>
    <row r="1750" spans="1:2" ht="15" customHeight="1" x14ac:dyDescent="0.2">
      <c r="A1750" s="12"/>
      <c r="B1750" s="32"/>
    </row>
    <row r="1751" spans="1:2" ht="15" customHeight="1" x14ac:dyDescent="0.2">
      <c r="A1751" s="12"/>
      <c r="B1751" s="32"/>
    </row>
    <row r="1752" spans="1:2" ht="15" customHeight="1" x14ac:dyDescent="0.2">
      <c r="A1752" s="12"/>
      <c r="B1752" s="32"/>
    </row>
    <row r="1753" spans="1:2" ht="15" customHeight="1" x14ac:dyDescent="0.2">
      <c r="A1753" s="12"/>
      <c r="B1753" s="32"/>
    </row>
    <row r="1754" spans="1:2" ht="15" customHeight="1" x14ac:dyDescent="0.2">
      <c r="A1754" s="12"/>
      <c r="B1754" s="32"/>
    </row>
    <row r="1755" spans="1:2" ht="15" customHeight="1" x14ac:dyDescent="0.2">
      <c r="A1755" s="12"/>
      <c r="B1755" s="32"/>
    </row>
    <row r="1756" spans="1:2" ht="15" customHeight="1" x14ac:dyDescent="0.2">
      <c r="A1756" s="12"/>
      <c r="B1756" s="32"/>
    </row>
    <row r="1757" spans="1:2" ht="15" customHeight="1" x14ac:dyDescent="0.2">
      <c r="A1757" s="12"/>
      <c r="B1757" s="32"/>
    </row>
    <row r="1758" spans="1:2" ht="15" customHeight="1" x14ac:dyDescent="0.2">
      <c r="A1758" s="12"/>
      <c r="B1758" s="32"/>
    </row>
    <row r="1759" spans="1:2" ht="15" customHeight="1" x14ac:dyDescent="0.2">
      <c r="A1759" s="12"/>
      <c r="B1759" s="32"/>
    </row>
    <row r="1760" spans="1:2" ht="15" customHeight="1" x14ac:dyDescent="0.2">
      <c r="A1760" s="12"/>
      <c r="B1760" s="32"/>
    </row>
    <row r="1761" spans="1:2" ht="15" customHeight="1" x14ac:dyDescent="0.2">
      <c r="A1761" s="12"/>
      <c r="B1761" s="32"/>
    </row>
    <row r="1762" spans="1:2" ht="15" customHeight="1" x14ac:dyDescent="0.2">
      <c r="A1762" s="12"/>
      <c r="B1762" s="32"/>
    </row>
    <row r="1763" spans="1:2" ht="15" customHeight="1" x14ac:dyDescent="0.2">
      <c r="A1763" s="12"/>
      <c r="B1763" s="32"/>
    </row>
    <row r="1764" spans="1:2" ht="15" customHeight="1" x14ac:dyDescent="0.2">
      <c r="A1764" s="12"/>
      <c r="B1764" s="32"/>
    </row>
    <row r="1765" spans="1:2" ht="15" customHeight="1" x14ac:dyDescent="0.2">
      <c r="A1765" s="12"/>
      <c r="B1765" s="32"/>
    </row>
    <row r="1766" spans="1:2" ht="15" customHeight="1" x14ac:dyDescent="0.2">
      <c r="A1766" s="12"/>
      <c r="B1766" s="32"/>
    </row>
    <row r="1767" spans="1:2" ht="15" customHeight="1" x14ac:dyDescent="0.2">
      <c r="A1767" s="12"/>
      <c r="B1767" s="32"/>
    </row>
    <row r="1768" spans="1:2" ht="15" customHeight="1" x14ac:dyDescent="0.2">
      <c r="A1768" s="12"/>
      <c r="B1768" s="32"/>
    </row>
    <row r="1769" spans="1:2" ht="15" customHeight="1" x14ac:dyDescent="0.2">
      <c r="A1769" s="12"/>
      <c r="B1769" s="32"/>
    </row>
    <row r="1770" spans="1:2" ht="15" customHeight="1" x14ac:dyDescent="0.2">
      <c r="A1770" s="12"/>
      <c r="B1770" s="32"/>
    </row>
    <row r="1771" spans="1:2" ht="15" customHeight="1" x14ac:dyDescent="0.2">
      <c r="A1771" s="12"/>
      <c r="B1771" s="32"/>
    </row>
    <row r="1772" spans="1:2" ht="15" customHeight="1" x14ac:dyDescent="0.2">
      <c r="A1772" s="12"/>
      <c r="B1772" s="32"/>
    </row>
    <row r="1773" spans="1:2" ht="15" customHeight="1" x14ac:dyDescent="0.2">
      <c r="A1773" s="12"/>
      <c r="B1773" s="32"/>
    </row>
    <row r="1774" spans="1:2" ht="15" customHeight="1" x14ac:dyDescent="0.2">
      <c r="A1774" s="12"/>
      <c r="B1774" s="32"/>
    </row>
    <row r="1775" spans="1:2" ht="15" customHeight="1" x14ac:dyDescent="0.2">
      <c r="A1775" s="12"/>
      <c r="B1775" s="32"/>
    </row>
    <row r="1776" spans="1:2" ht="15" customHeight="1" x14ac:dyDescent="0.2">
      <c r="A1776" s="12"/>
      <c r="B1776" s="32"/>
    </row>
    <row r="1777" spans="1:2" ht="15" customHeight="1" x14ac:dyDescent="0.2">
      <c r="A1777" s="12"/>
      <c r="B1777" s="32"/>
    </row>
    <row r="1778" spans="1:2" ht="15" customHeight="1" x14ac:dyDescent="0.2">
      <c r="A1778" s="12"/>
      <c r="B1778" s="32"/>
    </row>
    <row r="1779" spans="1:2" ht="15" customHeight="1" x14ac:dyDescent="0.2">
      <c r="A1779" s="12"/>
      <c r="B1779" s="32"/>
    </row>
    <row r="1780" spans="1:2" ht="15" customHeight="1" x14ac:dyDescent="0.2">
      <c r="A1780" s="12"/>
      <c r="B1780" s="32"/>
    </row>
    <row r="1781" spans="1:2" ht="15" customHeight="1" x14ac:dyDescent="0.2">
      <c r="A1781" s="12"/>
      <c r="B1781" s="32"/>
    </row>
    <row r="1782" spans="1:2" ht="15" customHeight="1" x14ac:dyDescent="0.2">
      <c r="A1782" s="12"/>
      <c r="B1782" s="32"/>
    </row>
    <row r="1783" spans="1:2" ht="15" customHeight="1" x14ac:dyDescent="0.2">
      <c r="A1783" s="12"/>
      <c r="B1783" s="32"/>
    </row>
    <row r="1784" spans="1:2" ht="15" customHeight="1" x14ac:dyDescent="0.2">
      <c r="A1784" s="12"/>
      <c r="B1784" s="32"/>
    </row>
    <row r="1785" spans="1:2" ht="15" customHeight="1" x14ac:dyDescent="0.2">
      <c r="A1785" s="12"/>
      <c r="B1785" s="32"/>
    </row>
    <row r="1786" spans="1:2" ht="15" customHeight="1" x14ac:dyDescent="0.2">
      <c r="A1786" s="12"/>
      <c r="B1786" s="32"/>
    </row>
    <row r="1787" spans="1:2" ht="15" customHeight="1" x14ac:dyDescent="0.2">
      <c r="A1787" s="12"/>
      <c r="B1787" s="32"/>
    </row>
    <row r="1788" spans="1:2" ht="15" customHeight="1" x14ac:dyDescent="0.2">
      <c r="A1788" s="12"/>
      <c r="B1788" s="32"/>
    </row>
    <row r="1789" spans="1:2" ht="15" customHeight="1" x14ac:dyDescent="0.2">
      <c r="A1789" s="12"/>
      <c r="B1789" s="32"/>
    </row>
    <row r="1790" spans="1:2" ht="15" customHeight="1" x14ac:dyDescent="0.2">
      <c r="A1790" s="12"/>
      <c r="B1790" s="32"/>
    </row>
    <row r="1791" spans="1:2" ht="15" customHeight="1" x14ac:dyDescent="0.2">
      <c r="A1791" s="12"/>
      <c r="B1791" s="32"/>
    </row>
    <row r="1792" spans="1:2" ht="15" customHeight="1" x14ac:dyDescent="0.2">
      <c r="A1792" s="12"/>
      <c r="B1792" s="32"/>
    </row>
    <row r="1793" spans="1:2" ht="15" customHeight="1" x14ac:dyDescent="0.2">
      <c r="A1793" s="12"/>
      <c r="B1793" s="32"/>
    </row>
    <row r="1794" spans="1:2" ht="15" customHeight="1" x14ac:dyDescent="0.2">
      <c r="A1794" s="12"/>
      <c r="B1794" s="32"/>
    </row>
    <row r="1795" spans="1:2" ht="15" customHeight="1" x14ac:dyDescent="0.2">
      <c r="A1795" s="12"/>
      <c r="B1795" s="32"/>
    </row>
    <row r="1796" spans="1:2" ht="15" customHeight="1" x14ac:dyDescent="0.2">
      <c r="A1796" s="12"/>
      <c r="B1796" s="32"/>
    </row>
    <row r="1797" spans="1:2" ht="15" customHeight="1" x14ac:dyDescent="0.2">
      <c r="A1797" s="12"/>
      <c r="B1797" s="32"/>
    </row>
    <row r="1798" spans="1:2" ht="15" customHeight="1" x14ac:dyDescent="0.2">
      <c r="A1798" s="12"/>
      <c r="B1798" s="32"/>
    </row>
    <row r="1799" spans="1:2" ht="15" customHeight="1" x14ac:dyDescent="0.2">
      <c r="A1799" s="12"/>
      <c r="B1799" s="32"/>
    </row>
    <row r="1800" spans="1:2" ht="15" customHeight="1" x14ac:dyDescent="0.2">
      <c r="A1800" s="12"/>
      <c r="B1800" s="32"/>
    </row>
    <row r="1801" spans="1:2" ht="15" customHeight="1" x14ac:dyDescent="0.2">
      <c r="A1801" s="12"/>
      <c r="B1801" s="32"/>
    </row>
    <row r="1802" spans="1:2" ht="15" customHeight="1" x14ac:dyDescent="0.2">
      <c r="A1802" s="12"/>
      <c r="B1802" s="32"/>
    </row>
    <row r="1803" spans="1:2" ht="15" customHeight="1" x14ac:dyDescent="0.2">
      <c r="A1803" s="12"/>
      <c r="B1803" s="32"/>
    </row>
    <row r="1804" spans="1:2" ht="15" customHeight="1" x14ac:dyDescent="0.2">
      <c r="A1804" s="12"/>
      <c r="B1804" s="32"/>
    </row>
    <row r="1805" spans="1:2" ht="15" customHeight="1" x14ac:dyDescent="0.2">
      <c r="A1805" s="12"/>
      <c r="B1805" s="32"/>
    </row>
    <row r="1806" spans="1:2" ht="15" customHeight="1" x14ac:dyDescent="0.2">
      <c r="A1806" s="12"/>
      <c r="B1806" s="32"/>
    </row>
    <row r="1807" spans="1:2" ht="15" customHeight="1" x14ac:dyDescent="0.2">
      <c r="A1807" s="12"/>
      <c r="B1807" s="32"/>
    </row>
    <row r="1808" spans="1:2" ht="15" customHeight="1" x14ac:dyDescent="0.2">
      <c r="A1808" s="12"/>
      <c r="B1808" s="32"/>
    </row>
    <row r="1809" spans="1:2" ht="15" customHeight="1" x14ac:dyDescent="0.2">
      <c r="A1809" s="12"/>
      <c r="B1809" s="32"/>
    </row>
    <row r="1810" spans="1:2" ht="15" customHeight="1" x14ac:dyDescent="0.2">
      <c r="A1810" s="12"/>
      <c r="B1810" s="32"/>
    </row>
    <row r="1811" spans="1:2" ht="15" customHeight="1" x14ac:dyDescent="0.2">
      <c r="A1811" s="12"/>
      <c r="B1811" s="32"/>
    </row>
    <row r="1812" spans="1:2" ht="15" customHeight="1" x14ac:dyDescent="0.2">
      <c r="A1812" s="12"/>
      <c r="B1812" s="32"/>
    </row>
    <row r="1813" spans="1:2" ht="15" customHeight="1" x14ac:dyDescent="0.2">
      <c r="A1813" s="12"/>
      <c r="B1813" s="32"/>
    </row>
    <row r="1814" spans="1:2" ht="15" customHeight="1" x14ac:dyDescent="0.2">
      <c r="A1814" s="12"/>
      <c r="B1814" s="32"/>
    </row>
    <row r="1815" spans="1:2" ht="15" customHeight="1" x14ac:dyDescent="0.2">
      <c r="A1815" s="12"/>
      <c r="B1815" s="32"/>
    </row>
    <row r="1816" spans="1:2" ht="15" customHeight="1" x14ac:dyDescent="0.2">
      <c r="A1816" s="12"/>
      <c r="B1816" s="32"/>
    </row>
    <row r="1817" spans="1:2" ht="15" customHeight="1" x14ac:dyDescent="0.2">
      <c r="A1817" s="12"/>
      <c r="B1817" s="32"/>
    </row>
    <row r="1818" spans="1:2" ht="15" customHeight="1" x14ac:dyDescent="0.2">
      <c r="A1818" s="12"/>
      <c r="B1818" s="32"/>
    </row>
    <row r="1819" spans="1:2" ht="15" customHeight="1" x14ac:dyDescent="0.2">
      <c r="A1819" s="12"/>
      <c r="B1819" s="32"/>
    </row>
    <row r="1820" spans="1:2" ht="15" customHeight="1" x14ac:dyDescent="0.2">
      <c r="A1820" s="12"/>
      <c r="B1820" s="32"/>
    </row>
    <row r="1821" spans="1:2" ht="15" customHeight="1" x14ac:dyDescent="0.2">
      <c r="A1821" s="12"/>
      <c r="B1821" s="32"/>
    </row>
    <row r="1822" spans="1:2" ht="15" customHeight="1" x14ac:dyDescent="0.2">
      <c r="A1822" s="12"/>
      <c r="B1822" s="32"/>
    </row>
    <row r="1823" spans="1:2" ht="15" customHeight="1" x14ac:dyDescent="0.2">
      <c r="A1823" s="12"/>
      <c r="B1823" s="32"/>
    </row>
    <row r="1824" spans="1:2" ht="15" customHeight="1" x14ac:dyDescent="0.2">
      <c r="A1824" s="12"/>
      <c r="B1824" s="32"/>
    </row>
    <row r="1825" spans="1:2" ht="15" customHeight="1" x14ac:dyDescent="0.2">
      <c r="A1825" s="12"/>
      <c r="B1825" s="32"/>
    </row>
    <row r="1826" spans="1:2" ht="15" customHeight="1" x14ac:dyDescent="0.2">
      <c r="A1826" s="12"/>
      <c r="B1826" s="32"/>
    </row>
    <row r="1827" spans="1:2" ht="15" customHeight="1" x14ac:dyDescent="0.2">
      <c r="A1827" s="12"/>
      <c r="B1827" s="32"/>
    </row>
    <row r="1828" spans="1:2" ht="15" customHeight="1" x14ac:dyDescent="0.2">
      <c r="A1828" s="12"/>
      <c r="B1828" s="32"/>
    </row>
    <row r="1829" spans="1:2" ht="15" customHeight="1" x14ac:dyDescent="0.2">
      <c r="A1829" s="12"/>
      <c r="B1829" s="32"/>
    </row>
    <row r="1830" spans="1:2" ht="15" customHeight="1" x14ac:dyDescent="0.2">
      <c r="A1830" s="12"/>
      <c r="B1830" s="32"/>
    </row>
    <row r="1831" spans="1:2" ht="15" customHeight="1" x14ac:dyDescent="0.2">
      <c r="A1831" s="12"/>
      <c r="B1831" s="32"/>
    </row>
    <row r="1832" spans="1:2" ht="15" customHeight="1" x14ac:dyDescent="0.2">
      <c r="A1832" s="12"/>
      <c r="B1832" s="32"/>
    </row>
    <row r="1833" spans="1:2" ht="15" customHeight="1" x14ac:dyDescent="0.2">
      <c r="A1833" s="12"/>
      <c r="B1833" s="32"/>
    </row>
    <row r="1834" spans="1:2" ht="15" customHeight="1" x14ac:dyDescent="0.2">
      <c r="A1834" s="12"/>
      <c r="B1834" s="32"/>
    </row>
    <row r="1835" spans="1:2" ht="15" customHeight="1" x14ac:dyDescent="0.2">
      <c r="A1835" s="12"/>
      <c r="B1835" s="32"/>
    </row>
    <row r="1836" spans="1:2" ht="15" customHeight="1" x14ac:dyDescent="0.2">
      <c r="A1836" s="12"/>
      <c r="B1836" s="32"/>
    </row>
    <row r="1837" spans="1:2" ht="15" customHeight="1" x14ac:dyDescent="0.2">
      <c r="A1837" s="12"/>
      <c r="B1837" s="32"/>
    </row>
    <row r="1838" spans="1:2" ht="15" customHeight="1" x14ac:dyDescent="0.2">
      <c r="A1838" s="12"/>
      <c r="B1838" s="32"/>
    </row>
    <row r="1839" spans="1:2" ht="15" customHeight="1" x14ac:dyDescent="0.2">
      <c r="A1839" s="12"/>
      <c r="B1839" s="32"/>
    </row>
    <row r="1840" spans="1:2" ht="15" customHeight="1" x14ac:dyDescent="0.2">
      <c r="A1840" s="12"/>
      <c r="B1840" s="32"/>
    </row>
    <row r="1841" spans="1:2" ht="15" customHeight="1" x14ac:dyDescent="0.2">
      <c r="A1841" s="12"/>
      <c r="B1841" s="32"/>
    </row>
    <row r="1842" spans="1:2" ht="15" customHeight="1" x14ac:dyDescent="0.2">
      <c r="A1842" s="12"/>
      <c r="B1842" s="32"/>
    </row>
    <row r="1843" spans="1:2" ht="15" customHeight="1" x14ac:dyDescent="0.2">
      <c r="A1843" s="12"/>
      <c r="B1843" s="32"/>
    </row>
    <row r="1844" spans="1:2" ht="15" customHeight="1" x14ac:dyDescent="0.2">
      <c r="A1844" s="12"/>
      <c r="B1844" s="32"/>
    </row>
    <row r="1845" spans="1:2" ht="15" customHeight="1" x14ac:dyDescent="0.2">
      <c r="A1845" s="12"/>
      <c r="B1845" s="32"/>
    </row>
    <row r="1846" spans="1:2" ht="15" customHeight="1" x14ac:dyDescent="0.2">
      <c r="A1846" s="12"/>
      <c r="B1846" s="32"/>
    </row>
    <row r="1847" spans="1:2" ht="15" customHeight="1" x14ac:dyDescent="0.2">
      <c r="A1847" s="12"/>
      <c r="B1847" s="32"/>
    </row>
    <row r="1848" spans="1:2" ht="15" customHeight="1" x14ac:dyDescent="0.2">
      <c r="A1848" s="12"/>
      <c r="B1848" s="32"/>
    </row>
    <row r="1849" spans="1:2" ht="15" customHeight="1" x14ac:dyDescent="0.2">
      <c r="A1849" s="12"/>
      <c r="B1849" s="32"/>
    </row>
    <row r="1850" spans="1:2" ht="15" customHeight="1" x14ac:dyDescent="0.2">
      <c r="A1850" s="12"/>
      <c r="B1850" s="32"/>
    </row>
    <row r="1851" spans="1:2" ht="15" customHeight="1" x14ac:dyDescent="0.2">
      <c r="A1851" s="12"/>
      <c r="B1851" s="32"/>
    </row>
    <row r="1852" spans="1:2" ht="15" customHeight="1" x14ac:dyDescent="0.2">
      <c r="A1852" s="12"/>
      <c r="B1852" s="32"/>
    </row>
    <row r="1853" spans="1:2" ht="15" customHeight="1" x14ac:dyDescent="0.2">
      <c r="A1853" s="12"/>
      <c r="B1853" s="32"/>
    </row>
    <row r="1854" spans="1:2" ht="15" customHeight="1" x14ac:dyDescent="0.2">
      <c r="A1854" s="12"/>
      <c r="B1854" s="32"/>
    </row>
    <row r="1855" spans="1:2" ht="15" customHeight="1" x14ac:dyDescent="0.2">
      <c r="A1855" s="12"/>
      <c r="B1855" s="32"/>
    </row>
    <row r="1856" spans="1:2" ht="15" customHeight="1" x14ac:dyDescent="0.2">
      <c r="A1856" s="12"/>
      <c r="B1856" s="32"/>
    </row>
    <row r="1857" spans="1:2" ht="15" customHeight="1" x14ac:dyDescent="0.2">
      <c r="A1857" s="12"/>
      <c r="B1857" s="32"/>
    </row>
    <row r="1858" spans="1:2" ht="15" customHeight="1" x14ac:dyDescent="0.2">
      <c r="A1858" s="12"/>
      <c r="B1858" s="32"/>
    </row>
    <row r="1859" spans="1:2" ht="15" customHeight="1" x14ac:dyDescent="0.2">
      <c r="A1859" s="12"/>
      <c r="B1859" s="32"/>
    </row>
    <row r="1860" spans="1:2" ht="15" customHeight="1" x14ac:dyDescent="0.2">
      <c r="A1860" s="12"/>
      <c r="B1860" s="32"/>
    </row>
    <row r="1861" spans="1:2" ht="15" customHeight="1" x14ac:dyDescent="0.2">
      <c r="A1861" s="12"/>
      <c r="B1861" s="32"/>
    </row>
    <row r="1862" spans="1:2" ht="15" customHeight="1" x14ac:dyDescent="0.2">
      <c r="A1862" s="12"/>
      <c r="B1862" s="32"/>
    </row>
    <row r="1863" spans="1:2" ht="15" customHeight="1" x14ac:dyDescent="0.2">
      <c r="A1863" s="12"/>
      <c r="B1863" s="32"/>
    </row>
    <row r="1864" spans="1:2" ht="15" customHeight="1" x14ac:dyDescent="0.2">
      <c r="A1864" s="12"/>
      <c r="B1864" s="32"/>
    </row>
    <row r="1865" spans="1:2" ht="15" customHeight="1" x14ac:dyDescent="0.2">
      <c r="A1865" s="12"/>
      <c r="B1865" s="32"/>
    </row>
    <row r="1866" spans="1:2" ht="15" customHeight="1" x14ac:dyDescent="0.2">
      <c r="A1866" s="12"/>
      <c r="B1866" s="32"/>
    </row>
    <row r="1867" spans="1:2" ht="15" customHeight="1" x14ac:dyDescent="0.2">
      <c r="A1867" s="12"/>
      <c r="B1867" s="32"/>
    </row>
    <row r="1868" spans="1:2" ht="15" customHeight="1" x14ac:dyDescent="0.2">
      <c r="A1868" s="12"/>
      <c r="B1868" s="32"/>
    </row>
    <row r="1869" spans="1:2" ht="15" customHeight="1" x14ac:dyDescent="0.2">
      <c r="A1869" s="12"/>
      <c r="B1869" s="32"/>
    </row>
    <row r="1870" spans="1:2" ht="15" customHeight="1" x14ac:dyDescent="0.2">
      <c r="A1870" s="12"/>
      <c r="B1870" s="32"/>
    </row>
    <row r="1871" spans="1:2" ht="15" customHeight="1" x14ac:dyDescent="0.2">
      <c r="A1871" s="12"/>
      <c r="B1871" s="32"/>
    </row>
    <row r="1872" spans="1:2" ht="15" customHeight="1" x14ac:dyDescent="0.2">
      <c r="A1872" s="12"/>
      <c r="B1872" s="32"/>
    </row>
    <row r="1873" spans="1:2" ht="15" customHeight="1" x14ac:dyDescent="0.2">
      <c r="A1873" s="12"/>
      <c r="B1873" s="32"/>
    </row>
    <row r="1874" spans="1:2" ht="15" customHeight="1" x14ac:dyDescent="0.2">
      <c r="A1874" s="12"/>
      <c r="B1874" s="32"/>
    </row>
    <row r="1875" spans="1:2" ht="15" customHeight="1" x14ac:dyDescent="0.2">
      <c r="A1875" s="12"/>
      <c r="B1875" s="32"/>
    </row>
    <row r="1876" spans="1:2" ht="15" customHeight="1" x14ac:dyDescent="0.2">
      <c r="A1876" s="12"/>
      <c r="B1876" s="32"/>
    </row>
    <row r="1877" spans="1:2" ht="15" customHeight="1" x14ac:dyDescent="0.2">
      <c r="A1877" s="12"/>
      <c r="B1877" s="32"/>
    </row>
    <row r="1878" spans="1:2" ht="15" customHeight="1" x14ac:dyDescent="0.2">
      <c r="A1878" s="12"/>
      <c r="B1878" s="32"/>
    </row>
    <row r="1879" spans="1:2" ht="15" customHeight="1" x14ac:dyDescent="0.2">
      <c r="A1879" s="12"/>
      <c r="B1879" s="32"/>
    </row>
    <row r="1880" spans="1:2" ht="15" customHeight="1" x14ac:dyDescent="0.2">
      <c r="A1880" s="12"/>
      <c r="B1880" s="32"/>
    </row>
    <row r="1881" spans="1:2" ht="15" customHeight="1" x14ac:dyDescent="0.2">
      <c r="A1881" s="12"/>
      <c r="B1881" s="32"/>
    </row>
    <row r="1882" spans="1:2" ht="15" customHeight="1" x14ac:dyDescent="0.2">
      <c r="A1882" s="12"/>
      <c r="B1882" s="32"/>
    </row>
    <row r="1883" spans="1:2" ht="15" customHeight="1" x14ac:dyDescent="0.2">
      <c r="A1883" s="12"/>
      <c r="B1883" s="32"/>
    </row>
    <row r="1884" spans="1:2" ht="15" customHeight="1" x14ac:dyDescent="0.2">
      <c r="A1884" s="12"/>
      <c r="B1884" s="32"/>
    </row>
    <row r="1885" spans="1:2" ht="15" customHeight="1" x14ac:dyDescent="0.2">
      <c r="A1885" s="12"/>
      <c r="B1885" s="32"/>
    </row>
    <row r="1886" spans="1:2" ht="15" customHeight="1" x14ac:dyDescent="0.2">
      <c r="A1886" s="12"/>
      <c r="B1886" s="32"/>
    </row>
    <row r="1887" spans="1:2" ht="15" customHeight="1" x14ac:dyDescent="0.2">
      <c r="A1887" s="12"/>
      <c r="B1887" s="32"/>
    </row>
    <row r="1888" spans="1:2" ht="15" customHeight="1" x14ac:dyDescent="0.2">
      <c r="A1888" s="12"/>
      <c r="B1888" s="32"/>
    </row>
    <row r="1889" spans="1:2" ht="15" customHeight="1" x14ac:dyDescent="0.2">
      <c r="A1889" s="12"/>
      <c r="B1889" s="32"/>
    </row>
    <row r="1890" spans="1:2" ht="15" customHeight="1" x14ac:dyDescent="0.2">
      <c r="A1890" s="12"/>
      <c r="B1890" s="32"/>
    </row>
    <row r="1891" spans="1:2" ht="15" customHeight="1" x14ac:dyDescent="0.2">
      <c r="A1891" s="12"/>
      <c r="B1891" s="32"/>
    </row>
    <row r="1892" spans="1:2" ht="15" customHeight="1" x14ac:dyDescent="0.2">
      <c r="A1892" s="12"/>
      <c r="B1892" s="32"/>
    </row>
    <row r="1893" spans="1:2" ht="15" customHeight="1" x14ac:dyDescent="0.2">
      <c r="A1893" s="12"/>
      <c r="B1893" s="32"/>
    </row>
    <row r="1894" spans="1:2" ht="15" customHeight="1" x14ac:dyDescent="0.2">
      <c r="A1894" s="12"/>
      <c r="B1894" s="32"/>
    </row>
    <row r="1895" spans="1:2" ht="15" customHeight="1" x14ac:dyDescent="0.2">
      <c r="A1895" s="12"/>
      <c r="B1895" s="32"/>
    </row>
    <row r="1896" spans="1:2" ht="15" customHeight="1" x14ac:dyDescent="0.2">
      <c r="A1896" s="12"/>
      <c r="B1896" s="32"/>
    </row>
    <row r="1897" spans="1:2" ht="15" customHeight="1" x14ac:dyDescent="0.2">
      <c r="A1897" s="12"/>
      <c r="B1897" s="32"/>
    </row>
    <row r="1898" spans="1:2" ht="15" customHeight="1" x14ac:dyDescent="0.2">
      <c r="A1898" s="12"/>
      <c r="B1898" s="32"/>
    </row>
    <row r="1899" spans="1:2" ht="15" customHeight="1" x14ac:dyDescent="0.2">
      <c r="A1899" s="12"/>
      <c r="B1899" s="32"/>
    </row>
    <row r="1900" spans="1:2" ht="15" customHeight="1" x14ac:dyDescent="0.2">
      <c r="A1900" s="12"/>
      <c r="B1900" s="32"/>
    </row>
    <row r="1901" spans="1:2" ht="15" customHeight="1" x14ac:dyDescent="0.2">
      <c r="A1901" s="12"/>
      <c r="B1901" s="32"/>
    </row>
    <row r="1902" spans="1:2" ht="15" customHeight="1" x14ac:dyDescent="0.2">
      <c r="A1902" s="12"/>
      <c r="B1902" s="32"/>
    </row>
    <row r="1903" spans="1:2" ht="15" customHeight="1" x14ac:dyDescent="0.2">
      <c r="A1903" s="12"/>
      <c r="B1903" s="32"/>
    </row>
    <row r="1904" spans="1:2" ht="15" customHeight="1" x14ac:dyDescent="0.2">
      <c r="A1904" s="12"/>
      <c r="B1904" s="32"/>
    </row>
    <row r="1905" spans="1:2" ht="15" customHeight="1" x14ac:dyDescent="0.2">
      <c r="A1905" s="12"/>
      <c r="B1905" s="32"/>
    </row>
    <row r="1906" spans="1:2" ht="15" customHeight="1" x14ac:dyDescent="0.2">
      <c r="A1906" s="12"/>
      <c r="B1906" s="32"/>
    </row>
    <row r="1907" spans="1:2" ht="15" customHeight="1" x14ac:dyDescent="0.2">
      <c r="A1907" s="12"/>
      <c r="B1907" s="32"/>
    </row>
    <row r="1908" spans="1:2" ht="15" customHeight="1" x14ac:dyDescent="0.2">
      <c r="A1908" s="12"/>
      <c r="B1908" s="32"/>
    </row>
    <row r="1909" spans="1:2" ht="15" customHeight="1" x14ac:dyDescent="0.2">
      <c r="A1909" s="12"/>
      <c r="B1909" s="32"/>
    </row>
    <row r="1910" spans="1:2" ht="15" customHeight="1" x14ac:dyDescent="0.2">
      <c r="A1910" s="12"/>
      <c r="B1910" s="32"/>
    </row>
    <row r="1911" spans="1:2" ht="15" customHeight="1" x14ac:dyDescent="0.2">
      <c r="A1911" s="12"/>
      <c r="B1911" s="32"/>
    </row>
    <row r="1912" spans="1:2" ht="15" customHeight="1" x14ac:dyDescent="0.2">
      <c r="A1912" s="12"/>
      <c r="B1912" s="32"/>
    </row>
    <row r="1913" spans="1:2" ht="15" customHeight="1" x14ac:dyDescent="0.2">
      <c r="A1913" s="12"/>
      <c r="B1913" s="32"/>
    </row>
    <row r="1914" spans="1:2" ht="15" customHeight="1" x14ac:dyDescent="0.2">
      <c r="A1914" s="12"/>
      <c r="B1914" s="32"/>
    </row>
    <row r="1915" spans="1:2" ht="15" customHeight="1" x14ac:dyDescent="0.2">
      <c r="A1915" s="12"/>
      <c r="B1915" s="32"/>
    </row>
    <row r="1916" spans="1:2" ht="15" customHeight="1" x14ac:dyDescent="0.2">
      <c r="A1916" s="12"/>
      <c r="B1916" s="32"/>
    </row>
    <row r="1917" spans="1:2" ht="15" customHeight="1" x14ac:dyDescent="0.2">
      <c r="A1917" s="12"/>
      <c r="B1917" s="32"/>
    </row>
    <row r="1918" spans="1:2" ht="15" customHeight="1" x14ac:dyDescent="0.2">
      <c r="A1918" s="12"/>
      <c r="B1918" s="32"/>
    </row>
    <row r="1919" spans="1:2" ht="15" customHeight="1" x14ac:dyDescent="0.2">
      <c r="A1919" s="12"/>
      <c r="B1919" s="32"/>
    </row>
    <row r="1920" spans="1:2" ht="15" customHeight="1" x14ac:dyDescent="0.2">
      <c r="A1920" s="12"/>
      <c r="B1920" s="32"/>
    </row>
    <row r="1921" spans="1:2" ht="15" customHeight="1" x14ac:dyDescent="0.2">
      <c r="A1921" s="12"/>
      <c r="B1921" s="32"/>
    </row>
    <row r="1922" spans="1:2" ht="15" customHeight="1" x14ac:dyDescent="0.2">
      <c r="A1922" s="12"/>
      <c r="B1922" s="32"/>
    </row>
    <row r="1923" spans="1:2" ht="15" customHeight="1" x14ac:dyDescent="0.2">
      <c r="A1923" s="12"/>
      <c r="B1923" s="32"/>
    </row>
    <row r="1924" spans="1:2" ht="15" customHeight="1" x14ac:dyDescent="0.2">
      <c r="A1924" s="12"/>
      <c r="B1924" s="32"/>
    </row>
    <row r="1925" spans="1:2" ht="15" customHeight="1" x14ac:dyDescent="0.2">
      <c r="A1925" s="12"/>
      <c r="B1925" s="32"/>
    </row>
    <row r="1926" spans="1:2" ht="15" customHeight="1" x14ac:dyDescent="0.2">
      <c r="A1926" s="12"/>
      <c r="B1926" s="32"/>
    </row>
    <row r="1927" spans="1:2" ht="15" customHeight="1" x14ac:dyDescent="0.2">
      <c r="A1927" s="12"/>
      <c r="B1927" s="32"/>
    </row>
    <row r="1928" spans="1:2" ht="15" customHeight="1" x14ac:dyDescent="0.2">
      <c r="A1928" s="12"/>
      <c r="B1928" s="32"/>
    </row>
    <row r="1929" spans="1:2" ht="15" customHeight="1" x14ac:dyDescent="0.2">
      <c r="A1929" s="12"/>
      <c r="B1929" s="32"/>
    </row>
    <row r="1930" spans="1:2" ht="15" customHeight="1" x14ac:dyDescent="0.2">
      <c r="A1930" s="12"/>
      <c r="B1930" s="32"/>
    </row>
    <row r="1931" spans="1:2" ht="15" customHeight="1" x14ac:dyDescent="0.2">
      <c r="A1931" s="12"/>
      <c r="B1931" s="32"/>
    </row>
    <row r="1932" spans="1:2" ht="15" customHeight="1" x14ac:dyDescent="0.2">
      <c r="A1932" s="12"/>
      <c r="B1932" s="32"/>
    </row>
    <row r="1933" spans="1:2" ht="15" customHeight="1" x14ac:dyDescent="0.2">
      <c r="A1933" s="12"/>
      <c r="B1933" s="32"/>
    </row>
    <row r="1934" spans="1:2" ht="15" customHeight="1" x14ac:dyDescent="0.2">
      <c r="A1934" s="12"/>
      <c r="B1934" s="32"/>
    </row>
    <row r="1935" spans="1:2" ht="15" customHeight="1" x14ac:dyDescent="0.2">
      <c r="A1935" s="12"/>
      <c r="B1935" s="32"/>
    </row>
    <row r="1936" spans="1:2" ht="15" customHeight="1" x14ac:dyDescent="0.2">
      <c r="A1936" s="12"/>
      <c r="B1936" s="32"/>
    </row>
    <row r="1937" spans="1:2" ht="15" customHeight="1" x14ac:dyDescent="0.2">
      <c r="A1937" s="12"/>
      <c r="B1937" s="32"/>
    </row>
    <row r="1938" spans="1:2" ht="15" customHeight="1" x14ac:dyDescent="0.2">
      <c r="A1938" s="12"/>
      <c r="B1938" s="32"/>
    </row>
    <row r="1939" spans="1:2" ht="15" customHeight="1" x14ac:dyDescent="0.2">
      <c r="A1939" s="12"/>
      <c r="B1939" s="32"/>
    </row>
    <row r="1940" spans="1:2" ht="15" customHeight="1" x14ac:dyDescent="0.2">
      <c r="A1940" s="12"/>
      <c r="B1940" s="32"/>
    </row>
    <row r="1941" spans="1:2" ht="15" customHeight="1" x14ac:dyDescent="0.2">
      <c r="A1941" s="12"/>
      <c r="B1941" s="32"/>
    </row>
    <row r="1942" spans="1:2" ht="15" customHeight="1" x14ac:dyDescent="0.2">
      <c r="A1942" s="12"/>
      <c r="B1942" s="32"/>
    </row>
    <row r="1943" spans="1:2" ht="15" customHeight="1" x14ac:dyDescent="0.2">
      <c r="A1943" s="12"/>
      <c r="B1943" s="32"/>
    </row>
    <row r="1944" spans="1:2" ht="15" customHeight="1" x14ac:dyDescent="0.2">
      <c r="A1944" s="12"/>
      <c r="B1944" s="32"/>
    </row>
    <row r="1945" spans="1:2" ht="15" customHeight="1" x14ac:dyDescent="0.2">
      <c r="A1945" s="12"/>
      <c r="B1945" s="32"/>
    </row>
    <row r="1946" spans="1:2" ht="15" customHeight="1" x14ac:dyDescent="0.2">
      <c r="A1946" s="12"/>
      <c r="B1946" s="32"/>
    </row>
    <row r="1947" spans="1:2" ht="15" customHeight="1" x14ac:dyDescent="0.2">
      <c r="A1947" s="12"/>
      <c r="B1947" s="32"/>
    </row>
    <row r="1948" spans="1:2" ht="15" customHeight="1" x14ac:dyDescent="0.2">
      <c r="A1948" s="12"/>
      <c r="B1948" s="32"/>
    </row>
    <row r="1949" spans="1:2" ht="15" customHeight="1" x14ac:dyDescent="0.2">
      <c r="A1949" s="12"/>
      <c r="B1949" s="32"/>
    </row>
    <row r="1950" spans="1:2" ht="15" customHeight="1" x14ac:dyDescent="0.2">
      <c r="A1950" s="12"/>
      <c r="B1950" s="32"/>
    </row>
    <row r="1951" spans="1:2" ht="15" customHeight="1" x14ac:dyDescent="0.2">
      <c r="A1951" s="12"/>
      <c r="B1951" s="32"/>
    </row>
    <row r="1952" spans="1:2" ht="15" customHeight="1" x14ac:dyDescent="0.2">
      <c r="A1952" s="12"/>
      <c r="B1952" s="32"/>
    </row>
    <row r="1953" spans="1:2" ht="15" customHeight="1" x14ac:dyDescent="0.2">
      <c r="A1953" s="12"/>
      <c r="B1953" s="32"/>
    </row>
    <row r="1954" spans="1:2" ht="15" customHeight="1" x14ac:dyDescent="0.2">
      <c r="A1954" s="12"/>
      <c r="B1954" s="32"/>
    </row>
    <row r="1955" spans="1:2" ht="15" customHeight="1" x14ac:dyDescent="0.2">
      <c r="A1955" s="12"/>
      <c r="B1955" s="32"/>
    </row>
    <row r="1956" spans="1:2" ht="15" customHeight="1" x14ac:dyDescent="0.2">
      <c r="A1956" s="12"/>
      <c r="B1956" s="32"/>
    </row>
    <row r="1957" spans="1:2" ht="15" customHeight="1" x14ac:dyDescent="0.2">
      <c r="A1957" s="12"/>
      <c r="B1957" s="32"/>
    </row>
    <row r="1958" spans="1:2" ht="15" customHeight="1" x14ac:dyDescent="0.2">
      <c r="A1958" s="12"/>
      <c r="B1958" s="32"/>
    </row>
    <row r="1959" spans="1:2" ht="15" customHeight="1" x14ac:dyDescent="0.2">
      <c r="A1959" s="12"/>
      <c r="B1959" s="32"/>
    </row>
    <row r="1960" spans="1:2" ht="15" customHeight="1" x14ac:dyDescent="0.2">
      <c r="A1960" s="12"/>
      <c r="B1960" s="32"/>
    </row>
    <row r="1961" spans="1:2" ht="15" customHeight="1" x14ac:dyDescent="0.2">
      <c r="A1961" s="12"/>
      <c r="B1961" s="32"/>
    </row>
    <row r="1962" spans="1:2" ht="15" customHeight="1" x14ac:dyDescent="0.2">
      <c r="A1962" s="12"/>
      <c r="B1962" s="32"/>
    </row>
    <row r="1963" spans="1:2" ht="15" customHeight="1" x14ac:dyDescent="0.2">
      <c r="A1963" s="12"/>
      <c r="B1963" s="32"/>
    </row>
    <row r="1964" spans="1:2" ht="15" customHeight="1" x14ac:dyDescent="0.2">
      <c r="A1964" s="12"/>
      <c r="B1964" s="32"/>
    </row>
    <row r="1965" spans="1:2" ht="15" customHeight="1" x14ac:dyDescent="0.2">
      <c r="A1965" s="12"/>
      <c r="B1965" s="32"/>
    </row>
    <row r="1966" spans="1:2" ht="15" customHeight="1" x14ac:dyDescent="0.2">
      <c r="A1966" s="12"/>
      <c r="B1966" s="32"/>
    </row>
    <row r="1967" spans="1:2" ht="15" customHeight="1" x14ac:dyDescent="0.2">
      <c r="A1967" s="12"/>
      <c r="B1967" s="32"/>
    </row>
    <row r="1968" spans="1:2" ht="15" customHeight="1" x14ac:dyDescent="0.2">
      <c r="A1968" s="12"/>
      <c r="B1968" s="32"/>
    </row>
    <row r="1969" spans="1:2" ht="15" customHeight="1" x14ac:dyDescent="0.2">
      <c r="A1969" s="12"/>
      <c r="B1969" s="32"/>
    </row>
    <row r="1970" spans="1:2" ht="15" customHeight="1" x14ac:dyDescent="0.2">
      <c r="A1970" s="12"/>
      <c r="B1970" s="32"/>
    </row>
    <row r="1971" spans="1:2" ht="15" customHeight="1" x14ac:dyDescent="0.2">
      <c r="A1971" s="12"/>
      <c r="B1971" s="32"/>
    </row>
    <row r="1972" spans="1:2" ht="15" customHeight="1" x14ac:dyDescent="0.2">
      <c r="A1972" s="12"/>
      <c r="B1972" s="32"/>
    </row>
    <row r="1973" spans="1:2" ht="15" customHeight="1" x14ac:dyDescent="0.2">
      <c r="A1973" s="12"/>
      <c r="B1973" s="32"/>
    </row>
    <row r="1974" spans="1:2" ht="15" customHeight="1" x14ac:dyDescent="0.2">
      <c r="A1974" s="12"/>
      <c r="B1974" s="32"/>
    </row>
    <row r="1975" spans="1:2" ht="15" customHeight="1" x14ac:dyDescent="0.2">
      <c r="A1975" s="12"/>
      <c r="B1975" s="32"/>
    </row>
    <row r="1976" spans="1:2" ht="15" customHeight="1" x14ac:dyDescent="0.2">
      <c r="A1976" s="12"/>
      <c r="B1976" s="32"/>
    </row>
    <row r="1977" spans="1:2" ht="15" customHeight="1" x14ac:dyDescent="0.2">
      <c r="A1977" s="12"/>
      <c r="B1977" s="32"/>
    </row>
    <row r="1978" spans="1:2" ht="15" customHeight="1" x14ac:dyDescent="0.2">
      <c r="A1978" s="12"/>
      <c r="B1978" s="32"/>
    </row>
    <row r="1979" spans="1:2" ht="15" customHeight="1" x14ac:dyDescent="0.2">
      <c r="A1979" s="12"/>
      <c r="B1979" s="32"/>
    </row>
    <row r="1980" spans="1:2" ht="15" customHeight="1" x14ac:dyDescent="0.2">
      <c r="A1980" s="12"/>
      <c r="B1980" s="32"/>
    </row>
    <row r="1981" spans="1:2" ht="15" customHeight="1" x14ac:dyDescent="0.2">
      <c r="A1981" s="12"/>
      <c r="B1981" s="32"/>
    </row>
    <row r="1982" spans="1:2" ht="15" customHeight="1" x14ac:dyDescent="0.2">
      <c r="A1982" s="12"/>
      <c r="B1982" s="32"/>
    </row>
    <row r="1983" spans="1:2" ht="15" customHeight="1" x14ac:dyDescent="0.2">
      <c r="A1983" s="12"/>
      <c r="B1983" s="32"/>
    </row>
    <row r="1984" spans="1:2" ht="15" customHeight="1" x14ac:dyDescent="0.2">
      <c r="A1984" s="12"/>
      <c r="B1984" s="32"/>
    </row>
    <row r="1985" spans="1:2" ht="15" customHeight="1" x14ac:dyDescent="0.2">
      <c r="A1985" s="12"/>
      <c r="B1985" s="32"/>
    </row>
    <row r="1986" spans="1:2" ht="15" customHeight="1" x14ac:dyDescent="0.2">
      <c r="A1986" s="12"/>
      <c r="B1986" s="32"/>
    </row>
    <row r="1987" spans="1:2" ht="15" customHeight="1" x14ac:dyDescent="0.2">
      <c r="A1987" s="12"/>
      <c r="B1987" s="32"/>
    </row>
    <row r="1988" spans="1:2" ht="15" customHeight="1" x14ac:dyDescent="0.2">
      <c r="A1988" s="12"/>
      <c r="B1988" s="32"/>
    </row>
    <row r="1989" spans="1:2" ht="15" customHeight="1" x14ac:dyDescent="0.2">
      <c r="A1989" s="12"/>
      <c r="B1989" s="32"/>
    </row>
    <row r="1990" spans="1:2" ht="15" customHeight="1" x14ac:dyDescent="0.2">
      <c r="A1990" s="12"/>
      <c r="B1990" s="32"/>
    </row>
    <row r="1991" spans="1:2" ht="15" customHeight="1" x14ac:dyDescent="0.2">
      <c r="A1991" s="12"/>
      <c r="B1991" s="32"/>
    </row>
    <row r="1992" spans="1:2" ht="15" customHeight="1" x14ac:dyDescent="0.2">
      <c r="A1992" s="12"/>
      <c r="B1992" s="32"/>
    </row>
    <row r="1993" spans="1:2" ht="15" customHeight="1" x14ac:dyDescent="0.2">
      <c r="A1993" s="12"/>
      <c r="B1993" s="32"/>
    </row>
    <row r="1994" spans="1:2" ht="15" customHeight="1" x14ac:dyDescent="0.2">
      <c r="A1994" s="12"/>
      <c r="B1994" s="32"/>
    </row>
    <row r="1995" spans="1:2" ht="15" customHeight="1" x14ac:dyDescent="0.2">
      <c r="A1995" s="12"/>
      <c r="B1995" s="32"/>
    </row>
    <row r="1996" spans="1:2" ht="15" customHeight="1" x14ac:dyDescent="0.2">
      <c r="A1996" s="12"/>
      <c r="B1996" s="32"/>
    </row>
    <row r="1997" spans="1:2" ht="15" customHeight="1" x14ac:dyDescent="0.2">
      <c r="A1997" s="12"/>
      <c r="B1997" s="32"/>
    </row>
    <row r="1998" spans="1:2" ht="15" customHeight="1" x14ac:dyDescent="0.2">
      <c r="A1998" s="12"/>
      <c r="B1998" s="32"/>
    </row>
    <row r="1999" spans="1:2" ht="15" customHeight="1" x14ac:dyDescent="0.2">
      <c r="A1999" s="12"/>
      <c r="B1999" s="32"/>
    </row>
    <row r="2000" spans="1:2" ht="15" customHeight="1" x14ac:dyDescent="0.2">
      <c r="A2000" s="12"/>
      <c r="B2000" s="32"/>
    </row>
    <row r="2001" spans="1:2" ht="15" customHeight="1" x14ac:dyDescent="0.2">
      <c r="A2001" s="12"/>
      <c r="B2001" s="32"/>
    </row>
    <row r="2002" spans="1:2" ht="15" customHeight="1" x14ac:dyDescent="0.2">
      <c r="A2002" s="12"/>
      <c r="B2002" s="32"/>
    </row>
    <row r="2003" spans="1:2" ht="15" customHeight="1" x14ac:dyDescent="0.2">
      <c r="A2003" s="12"/>
      <c r="B2003" s="32"/>
    </row>
    <row r="2004" spans="1:2" ht="15" customHeight="1" x14ac:dyDescent="0.2">
      <c r="A2004" s="12"/>
      <c r="B2004" s="32"/>
    </row>
    <row r="2005" spans="1:2" ht="15" customHeight="1" x14ac:dyDescent="0.2">
      <c r="A2005" s="12"/>
      <c r="B2005" s="32"/>
    </row>
    <row r="2006" spans="1:2" ht="15" customHeight="1" x14ac:dyDescent="0.2">
      <c r="A2006" s="12"/>
      <c r="B2006" s="32"/>
    </row>
    <row r="2007" spans="1:2" ht="15" customHeight="1" x14ac:dyDescent="0.2">
      <c r="A2007" s="12"/>
      <c r="B2007" s="32"/>
    </row>
    <row r="2008" spans="1:2" ht="15" customHeight="1" x14ac:dyDescent="0.2">
      <c r="A2008" s="12"/>
      <c r="B2008" s="32"/>
    </row>
    <row r="2009" spans="1:2" ht="15" customHeight="1" x14ac:dyDescent="0.2">
      <c r="A2009" s="12"/>
      <c r="B2009" s="32"/>
    </row>
    <row r="2010" spans="1:2" ht="15" customHeight="1" x14ac:dyDescent="0.2">
      <c r="A2010" s="12"/>
      <c r="B2010" s="32"/>
    </row>
    <row r="2011" spans="1:2" ht="15" customHeight="1" x14ac:dyDescent="0.2">
      <c r="A2011" s="12"/>
      <c r="B2011" s="32"/>
    </row>
    <row r="2012" spans="1:2" ht="15" customHeight="1" x14ac:dyDescent="0.2">
      <c r="A2012" s="12"/>
      <c r="B2012" s="32"/>
    </row>
    <row r="2013" spans="1:2" ht="15" customHeight="1" x14ac:dyDescent="0.2">
      <c r="A2013" s="12"/>
      <c r="B2013" s="32"/>
    </row>
    <row r="2014" spans="1:2" ht="15" customHeight="1" x14ac:dyDescent="0.2">
      <c r="A2014" s="12"/>
      <c r="B2014" s="32"/>
    </row>
    <row r="2015" spans="1:2" ht="15" customHeight="1" x14ac:dyDescent="0.2">
      <c r="A2015" s="12"/>
      <c r="B2015" s="32"/>
    </row>
    <row r="2016" spans="1:2" ht="15" customHeight="1" x14ac:dyDescent="0.2">
      <c r="A2016" s="12"/>
      <c r="B2016" s="32"/>
    </row>
    <row r="2017" spans="1:2" ht="15" customHeight="1" x14ac:dyDescent="0.2">
      <c r="A2017" s="12"/>
      <c r="B2017" s="32"/>
    </row>
    <row r="2018" spans="1:2" ht="15" customHeight="1" x14ac:dyDescent="0.2">
      <c r="A2018" s="12"/>
      <c r="B2018" s="32"/>
    </row>
    <row r="2019" spans="1:2" ht="15" customHeight="1" x14ac:dyDescent="0.2">
      <c r="A2019" s="12"/>
      <c r="B2019" s="32"/>
    </row>
    <row r="2020" spans="1:2" ht="15" customHeight="1" x14ac:dyDescent="0.2">
      <c r="A2020" s="12"/>
      <c r="B2020" s="32"/>
    </row>
    <row r="2021" spans="1:2" ht="15" customHeight="1" x14ac:dyDescent="0.2">
      <c r="A2021" s="12"/>
      <c r="B2021" s="32"/>
    </row>
    <row r="2022" spans="1:2" ht="15" customHeight="1" x14ac:dyDescent="0.2">
      <c r="A2022" s="12"/>
      <c r="B2022" s="32"/>
    </row>
    <row r="2023" spans="1:2" ht="15" customHeight="1" x14ac:dyDescent="0.2">
      <c r="A2023" s="12"/>
      <c r="B2023" s="32"/>
    </row>
    <row r="2024" spans="1:2" ht="15" customHeight="1" x14ac:dyDescent="0.2">
      <c r="A2024" s="12"/>
      <c r="B2024" s="32"/>
    </row>
    <row r="2025" spans="1:2" ht="15" customHeight="1" x14ac:dyDescent="0.2">
      <c r="A2025" s="12"/>
      <c r="B2025" s="32"/>
    </row>
    <row r="2026" spans="1:2" ht="15" customHeight="1" x14ac:dyDescent="0.2">
      <c r="A2026" s="12"/>
      <c r="B2026" s="32"/>
    </row>
    <row r="2027" spans="1:2" ht="15" customHeight="1" x14ac:dyDescent="0.2">
      <c r="A2027" s="12"/>
      <c r="B2027" s="32"/>
    </row>
    <row r="2028" spans="1:2" ht="15" customHeight="1" x14ac:dyDescent="0.2">
      <c r="A2028" s="12"/>
      <c r="B2028" s="32"/>
    </row>
    <row r="2029" spans="1:2" ht="15" customHeight="1" x14ac:dyDescent="0.2">
      <c r="A2029" s="12"/>
      <c r="B2029" s="32"/>
    </row>
    <row r="2030" spans="1:2" ht="15" customHeight="1" x14ac:dyDescent="0.2">
      <c r="A2030" s="12"/>
      <c r="B2030" s="32"/>
    </row>
    <row r="2031" spans="1:2" ht="15" customHeight="1" x14ac:dyDescent="0.2">
      <c r="A2031" s="12"/>
      <c r="B2031" s="32"/>
    </row>
    <row r="2032" spans="1:2" ht="15" customHeight="1" x14ac:dyDescent="0.2">
      <c r="A2032" s="12"/>
      <c r="B2032" s="32"/>
    </row>
    <row r="2033" spans="1:2" ht="15" customHeight="1" x14ac:dyDescent="0.2">
      <c r="A2033" s="12"/>
      <c r="B2033" s="32"/>
    </row>
    <row r="2034" spans="1:2" ht="15" customHeight="1" x14ac:dyDescent="0.2">
      <c r="A2034" s="12"/>
      <c r="B2034" s="32"/>
    </row>
    <row r="2035" spans="1:2" ht="15" customHeight="1" x14ac:dyDescent="0.2">
      <c r="A2035" s="12"/>
      <c r="B2035" s="32"/>
    </row>
    <row r="2036" spans="1:2" ht="15" customHeight="1" x14ac:dyDescent="0.2">
      <c r="A2036" s="12"/>
      <c r="B2036" s="32"/>
    </row>
    <row r="2037" spans="1:2" ht="15" customHeight="1" x14ac:dyDescent="0.2">
      <c r="A2037" s="12"/>
      <c r="B2037" s="32"/>
    </row>
    <row r="2038" spans="1:2" ht="15" customHeight="1" x14ac:dyDescent="0.2">
      <c r="A2038" s="12"/>
      <c r="B2038" s="32"/>
    </row>
    <row r="2039" spans="1:2" ht="15" customHeight="1" x14ac:dyDescent="0.2">
      <c r="A2039" s="12"/>
      <c r="B2039" s="32"/>
    </row>
    <row r="2040" spans="1:2" ht="15" customHeight="1" x14ac:dyDescent="0.2">
      <c r="A2040" s="12"/>
      <c r="B2040" s="32"/>
    </row>
    <row r="2041" spans="1:2" ht="15" customHeight="1" x14ac:dyDescent="0.2">
      <c r="A2041" s="12"/>
      <c r="B2041" s="32"/>
    </row>
    <row r="2042" spans="1:2" ht="15" customHeight="1" x14ac:dyDescent="0.2">
      <c r="A2042" s="12"/>
      <c r="B2042" s="32"/>
    </row>
    <row r="2043" spans="1:2" ht="15" customHeight="1" x14ac:dyDescent="0.2">
      <c r="A2043" s="12"/>
      <c r="B2043" s="32"/>
    </row>
    <row r="2044" spans="1:2" ht="15" customHeight="1" x14ac:dyDescent="0.2">
      <c r="A2044" s="12"/>
      <c r="B2044" s="32"/>
    </row>
    <row r="2045" spans="1:2" ht="15" customHeight="1" x14ac:dyDescent="0.2">
      <c r="A2045" s="12"/>
      <c r="B2045" s="32"/>
    </row>
    <row r="2046" spans="1:2" ht="15" customHeight="1" x14ac:dyDescent="0.2">
      <c r="A2046" s="12"/>
      <c r="B2046" s="32"/>
    </row>
    <row r="2047" spans="1:2" ht="15" customHeight="1" x14ac:dyDescent="0.2">
      <c r="A2047" s="12"/>
      <c r="B2047" s="32"/>
    </row>
    <row r="2048" spans="1:2" ht="15" customHeight="1" x14ac:dyDescent="0.2">
      <c r="A2048" s="12"/>
      <c r="B2048" s="32"/>
    </row>
    <row r="2049" spans="1:2" ht="15" customHeight="1" x14ac:dyDescent="0.2">
      <c r="A2049" s="12"/>
      <c r="B2049" s="32"/>
    </row>
    <row r="2050" spans="1:2" ht="15" customHeight="1" x14ac:dyDescent="0.2">
      <c r="A2050" s="12"/>
      <c r="B2050" s="32"/>
    </row>
    <row r="2051" spans="1:2" ht="15" customHeight="1" x14ac:dyDescent="0.2">
      <c r="A2051" s="12"/>
      <c r="B2051" s="32"/>
    </row>
    <row r="2052" spans="1:2" ht="15" customHeight="1" x14ac:dyDescent="0.2">
      <c r="A2052" s="12"/>
      <c r="B2052" s="32"/>
    </row>
    <row r="2053" spans="1:2" ht="15" customHeight="1" x14ac:dyDescent="0.2">
      <c r="A2053" s="12"/>
      <c r="B2053" s="32"/>
    </row>
    <row r="2054" spans="1:2" ht="15" customHeight="1" x14ac:dyDescent="0.2">
      <c r="A2054" s="12"/>
      <c r="B2054" s="32"/>
    </row>
    <row r="2055" spans="1:2" ht="15" customHeight="1" x14ac:dyDescent="0.2">
      <c r="A2055" s="12"/>
      <c r="B2055" s="32"/>
    </row>
    <row r="2056" spans="1:2" ht="15" customHeight="1" x14ac:dyDescent="0.2">
      <c r="A2056" s="12"/>
      <c r="B2056" s="32"/>
    </row>
    <row r="2057" spans="1:2" ht="15" customHeight="1" x14ac:dyDescent="0.2">
      <c r="A2057" s="12"/>
      <c r="B2057" s="32"/>
    </row>
    <row r="2058" spans="1:2" ht="15" customHeight="1" x14ac:dyDescent="0.2">
      <c r="A2058" s="12"/>
      <c r="B2058" s="32"/>
    </row>
    <row r="2059" spans="1:2" ht="15" customHeight="1" x14ac:dyDescent="0.2">
      <c r="A2059" s="12"/>
      <c r="B2059" s="32"/>
    </row>
    <row r="2060" spans="1:2" ht="15" customHeight="1" x14ac:dyDescent="0.2">
      <c r="A2060" s="12"/>
      <c r="B2060" s="32"/>
    </row>
    <row r="2061" spans="1:2" ht="15" customHeight="1" x14ac:dyDescent="0.2">
      <c r="A2061" s="12"/>
      <c r="B2061" s="32"/>
    </row>
    <row r="2062" spans="1:2" ht="15" customHeight="1" x14ac:dyDescent="0.2">
      <c r="A2062" s="12"/>
      <c r="B2062" s="32"/>
    </row>
    <row r="2063" spans="1:2" ht="15" customHeight="1" x14ac:dyDescent="0.2">
      <c r="A2063" s="12"/>
      <c r="B2063" s="32"/>
    </row>
    <row r="2064" spans="1:2" ht="15" customHeight="1" x14ac:dyDescent="0.2">
      <c r="A2064" s="12"/>
      <c r="B2064" s="32"/>
    </row>
    <row r="2065" spans="1:2" ht="15" customHeight="1" x14ac:dyDescent="0.2">
      <c r="A2065" s="12"/>
      <c r="B2065" s="32"/>
    </row>
    <row r="2066" spans="1:2" ht="15" customHeight="1" x14ac:dyDescent="0.2">
      <c r="A2066" s="12"/>
      <c r="B2066" s="32"/>
    </row>
    <row r="2067" spans="1:2" ht="15" customHeight="1" x14ac:dyDescent="0.2">
      <c r="A2067" s="12"/>
      <c r="B2067" s="32"/>
    </row>
    <row r="2068" spans="1:2" ht="15" customHeight="1" x14ac:dyDescent="0.2">
      <c r="A2068" s="12"/>
      <c r="B2068" s="32"/>
    </row>
    <row r="2069" spans="1:2" ht="15" customHeight="1" x14ac:dyDescent="0.2">
      <c r="A2069" s="12"/>
      <c r="B2069" s="32"/>
    </row>
    <row r="2070" spans="1:2" ht="15" customHeight="1" x14ac:dyDescent="0.2">
      <c r="A2070" s="12"/>
      <c r="B2070" s="32"/>
    </row>
    <row r="2071" spans="1:2" ht="15" customHeight="1" x14ac:dyDescent="0.2">
      <c r="A2071" s="12"/>
      <c r="B2071" s="32"/>
    </row>
    <row r="2072" spans="1:2" ht="15" customHeight="1" x14ac:dyDescent="0.2">
      <c r="A2072" s="12"/>
      <c r="B2072" s="32"/>
    </row>
    <row r="2073" spans="1:2" ht="15" customHeight="1" x14ac:dyDescent="0.2">
      <c r="A2073" s="12"/>
      <c r="B2073" s="32"/>
    </row>
    <row r="2074" spans="1:2" ht="15" customHeight="1" x14ac:dyDescent="0.2">
      <c r="A2074" s="12"/>
      <c r="B2074" s="32"/>
    </row>
    <row r="2075" spans="1:2" ht="15" customHeight="1" x14ac:dyDescent="0.2">
      <c r="A2075" s="12"/>
      <c r="B2075" s="32"/>
    </row>
    <row r="2076" spans="1:2" ht="15" customHeight="1" x14ac:dyDescent="0.2">
      <c r="A2076" s="12"/>
      <c r="B2076" s="32"/>
    </row>
    <row r="2077" spans="1:2" ht="15" customHeight="1" x14ac:dyDescent="0.2">
      <c r="A2077" s="12"/>
      <c r="B2077" s="32"/>
    </row>
    <row r="2078" spans="1:2" ht="15" customHeight="1" x14ac:dyDescent="0.2">
      <c r="A2078" s="12"/>
      <c r="B2078" s="32"/>
    </row>
    <row r="2079" spans="1:2" ht="15" customHeight="1" x14ac:dyDescent="0.2">
      <c r="A2079" s="12"/>
      <c r="B2079" s="32"/>
    </row>
    <row r="2080" spans="1:2" ht="15" customHeight="1" x14ac:dyDescent="0.2">
      <c r="A2080" s="12"/>
      <c r="B2080" s="32"/>
    </row>
    <row r="2081" spans="1:2" ht="15" customHeight="1" x14ac:dyDescent="0.2">
      <c r="A2081" s="12"/>
      <c r="B2081" s="32"/>
    </row>
    <row r="2082" spans="1:2" ht="15" customHeight="1" x14ac:dyDescent="0.2">
      <c r="A2082" s="12"/>
      <c r="B2082" s="32"/>
    </row>
    <row r="2083" spans="1:2" ht="15" customHeight="1" x14ac:dyDescent="0.2">
      <c r="A2083" s="12"/>
      <c r="B2083" s="32"/>
    </row>
    <row r="2084" spans="1:2" ht="15" customHeight="1" x14ac:dyDescent="0.2">
      <c r="A2084" s="12"/>
      <c r="B2084" s="32"/>
    </row>
    <row r="2085" spans="1:2" ht="15" customHeight="1" x14ac:dyDescent="0.2">
      <c r="A2085" s="12"/>
      <c r="B2085" s="32"/>
    </row>
    <row r="2086" spans="1:2" ht="15" customHeight="1" x14ac:dyDescent="0.2">
      <c r="A2086" s="12"/>
      <c r="B2086" s="32"/>
    </row>
    <row r="2087" spans="1:2" ht="15" customHeight="1" x14ac:dyDescent="0.2">
      <c r="A2087" s="12"/>
      <c r="B2087" s="32"/>
    </row>
    <row r="2088" spans="1:2" ht="15" customHeight="1" x14ac:dyDescent="0.2">
      <c r="A2088" s="12"/>
      <c r="B2088" s="32"/>
    </row>
    <row r="2089" spans="1:2" ht="15" customHeight="1" x14ac:dyDescent="0.2">
      <c r="A2089" s="12"/>
      <c r="B2089" s="32"/>
    </row>
    <row r="2090" spans="1:2" ht="15" customHeight="1" x14ac:dyDescent="0.2">
      <c r="A2090" s="12"/>
      <c r="B2090" s="32"/>
    </row>
    <row r="2091" spans="1:2" ht="15" customHeight="1" x14ac:dyDescent="0.2">
      <c r="A2091" s="12"/>
      <c r="B2091" s="32"/>
    </row>
    <row r="2092" spans="1:2" ht="15" customHeight="1" x14ac:dyDescent="0.2">
      <c r="A2092" s="12"/>
      <c r="B2092" s="32"/>
    </row>
    <row r="2093" spans="1:2" ht="15" customHeight="1" x14ac:dyDescent="0.2">
      <c r="A2093" s="12"/>
      <c r="B2093" s="32"/>
    </row>
    <row r="2094" spans="1:2" ht="15" customHeight="1" x14ac:dyDescent="0.2">
      <c r="A2094" s="12"/>
      <c r="B2094" s="32"/>
    </row>
    <row r="2095" spans="1:2" ht="15" customHeight="1" x14ac:dyDescent="0.2">
      <c r="A2095" s="12"/>
      <c r="B2095" s="32"/>
    </row>
    <row r="2096" spans="1:2" ht="15" customHeight="1" x14ac:dyDescent="0.2">
      <c r="A2096" s="12"/>
      <c r="B2096" s="32"/>
    </row>
    <row r="2097" spans="1:2" ht="15" customHeight="1" x14ac:dyDescent="0.2">
      <c r="A2097" s="12"/>
      <c r="B2097" s="32"/>
    </row>
    <row r="2098" spans="1:2" ht="15" customHeight="1" x14ac:dyDescent="0.2">
      <c r="A2098" s="12"/>
      <c r="B2098" s="32"/>
    </row>
    <row r="2099" spans="1:2" ht="15" customHeight="1" x14ac:dyDescent="0.2">
      <c r="A2099" s="12"/>
      <c r="B2099" s="32"/>
    </row>
    <row r="2100" spans="1:2" ht="15" customHeight="1" x14ac:dyDescent="0.2">
      <c r="A2100" s="12"/>
      <c r="B2100" s="32"/>
    </row>
    <row r="2101" spans="1:2" ht="15" customHeight="1" x14ac:dyDescent="0.2">
      <c r="A2101" s="12"/>
      <c r="B2101" s="32"/>
    </row>
    <row r="2102" spans="1:2" ht="15" customHeight="1" x14ac:dyDescent="0.2">
      <c r="A2102" s="12"/>
      <c r="B2102" s="32"/>
    </row>
    <row r="2103" spans="1:2" ht="15" customHeight="1" x14ac:dyDescent="0.2">
      <c r="A2103" s="12"/>
      <c r="B2103" s="32"/>
    </row>
    <row r="2104" spans="1:2" ht="15" customHeight="1" x14ac:dyDescent="0.2">
      <c r="A2104" s="12"/>
      <c r="B2104" s="32"/>
    </row>
    <row r="2105" spans="1:2" ht="15" customHeight="1" x14ac:dyDescent="0.2">
      <c r="A2105" s="12"/>
      <c r="B2105" s="32"/>
    </row>
    <row r="2106" spans="1:2" ht="15" customHeight="1" x14ac:dyDescent="0.2">
      <c r="A2106" s="12"/>
      <c r="B2106" s="32"/>
    </row>
    <row r="2107" spans="1:2" ht="15" customHeight="1" x14ac:dyDescent="0.2">
      <c r="A2107" s="12"/>
      <c r="B2107" s="32"/>
    </row>
    <row r="2108" spans="1:2" ht="15" customHeight="1" x14ac:dyDescent="0.2">
      <c r="A2108" s="12"/>
      <c r="B2108" s="32"/>
    </row>
    <row r="2109" spans="1:2" ht="15" customHeight="1" x14ac:dyDescent="0.2">
      <c r="A2109" s="12"/>
      <c r="B2109" s="32"/>
    </row>
    <row r="2110" spans="1:2" ht="15" customHeight="1" x14ac:dyDescent="0.2">
      <c r="A2110" s="12"/>
      <c r="B2110" s="32"/>
    </row>
    <row r="2111" spans="1:2" ht="15" customHeight="1" x14ac:dyDescent="0.2">
      <c r="A2111" s="12"/>
      <c r="B2111" s="32"/>
    </row>
    <row r="2112" spans="1:2" ht="15" customHeight="1" x14ac:dyDescent="0.2">
      <c r="A2112" s="12"/>
      <c r="B2112" s="32"/>
    </row>
    <row r="2113" spans="1:2" ht="15" customHeight="1" x14ac:dyDescent="0.2">
      <c r="A2113" s="12"/>
      <c r="B2113" s="32"/>
    </row>
    <row r="2114" spans="1:2" ht="15" customHeight="1" x14ac:dyDescent="0.2">
      <c r="A2114" s="12"/>
      <c r="B2114" s="32"/>
    </row>
    <row r="2115" spans="1:2" ht="15" customHeight="1" x14ac:dyDescent="0.2">
      <c r="A2115" s="12"/>
      <c r="B2115" s="32"/>
    </row>
    <row r="2116" spans="1:2" ht="15" customHeight="1" x14ac:dyDescent="0.2">
      <c r="A2116" s="12"/>
      <c r="B2116" s="32"/>
    </row>
    <row r="2117" spans="1:2" ht="15" customHeight="1" x14ac:dyDescent="0.2">
      <c r="A2117" s="12"/>
      <c r="B2117" s="32"/>
    </row>
    <row r="2118" spans="1:2" ht="15" customHeight="1" x14ac:dyDescent="0.2">
      <c r="A2118" s="12"/>
      <c r="B2118" s="32"/>
    </row>
    <row r="2119" spans="1:2" ht="15" customHeight="1" x14ac:dyDescent="0.2">
      <c r="A2119" s="12"/>
      <c r="B2119" s="32"/>
    </row>
    <row r="2120" spans="1:2" ht="15" customHeight="1" x14ac:dyDescent="0.2">
      <c r="A2120" s="12"/>
      <c r="B2120" s="32"/>
    </row>
    <row r="2121" spans="1:2" ht="15" customHeight="1" x14ac:dyDescent="0.2">
      <c r="A2121" s="12"/>
      <c r="B2121" s="32"/>
    </row>
    <row r="2122" spans="1:2" ht="15" customHeight="1" x14ac:dyDescent="0.2">
      <c r="A2122" s="12"/>
      <c r="B2122" s="32"/>
    </row>
    <row r="2123" spans="1:2" ht="15" customHeight="1" x14ac:dyDescent="0.2">
      <c r="A2123" s="12"/>
      <c r="B2123" s="32"/>
    </row>
    <row r="2124" spans="1:2" ht="15" customHeight="1" x14ac:dyDescent="0.2">
      <c r="A2124" s="12"/>
      <c r="B2124" s="32"/>
    </row>
    <row r="2125" spans="1:2" ht="15" customHeight="1" x14ac:dyDescent="0.2">
      <c r="A2125" s="12"/>
      <c r="B2125" s="32"/>
    </row>
    <row r="2126" spans="1:2" ht="15" customHeight="1" x14ac:dyDescent="0.2">
      <c r="A2126" s="12"/>
      <c r="B2126" s="32"/>
    </row>
    <row r="2127" spans="1:2" ht="15" customHeight="1" x14ac:dyDescent="0.2">
      <c r="A2127" s="12"/>
      <c r="B2127" s="32"/>
    </row>
    <row r="2128" spans="1:2" ht="15" customHeight="1" x14ac:dyDescent="0.2">
      <c r="A2128" s="12"/>
      <c r="B2128" s="32"/>
    </row>
    <row r="2129" spans="1:2" ht="15" customHeight="1" x14ac:dyDescent="0.2">
      <c r="A2129" s="12"/>
      <c r="B2129" s="32"/>
    </row>
    <row r="2130" spans="1:2" ht="15" customHeight="1" x14ac:dyDescent="0.2">
      <c r="A2130" s="12"/>
      <c r="B2130" s="32"/>
    </row>
    <row r="2131" spans="1:2" ht="15" customHeight="1" x14ac:dyDescent="0.2">
      <c r="A2131" s="12"/>
      <c r="B2131" s="32"/>
    </row>
    <row r="2132" spans="1:2" ht="15" customHeight="1" x14ac:dyDescent="0.2">
      <c r="A2132" s="12"/>
      <c r="B2132" s="32"/>
    </row>
    <row r="2133" spans="1:2" ht="15" customHeight="1" x14ac:dyDescent="0.2">
      <c r="A2133" s="12"/>
      <c r="B2133" s="32"/>
    </row>
    <row r="2134" spans="1:2" ht="15" customHeight="1" x14ac:dyDescent="0.2">
      <c r="A2134" s="12"/>
      <c r="B2134" s="32"/>
    </row>
    <row r="2135" spans="1:2" ht="15" customHeight="1" x14ac:dyDescent="0.2">
      <c r="A2135" s="12"/>
      <c r="B2135" s="32"/>
    </row>
    <row r="2136" spans="1:2" ht="15" customHeight="1" x14ac:dyDescent="0.2">
      <c r="A2136" s="12"/>
      <c r="B2136" s="32"/>
    </row>
    <row r="2137" spans="1:2" ht="15" customHeight="1" x14ac:dyDescent="0.2">
      <c r="A2137" s="12"/>
      <c r="B2137" s="32"/>
    </row>
    <row r="2138" spans="1:2" ht="15" customHeight="1" x14ac:dyDescent="0.2">
      <c r="A2138" s="12"/>
      <c r="B2138" s="32"/>
    </row>
    <row r="2139" spans="1:2" ht="15" customHeight="1" x14ac:dyDescent="0.2">
      <c r="A2139" s="12"/>
      <c r="B2139" s="32"/>
    </row>
    <row r="2140" spans="1:2" ht="15" customHeight="1" x14ac:dyDescent="0.2">
      <c r="A2140" s="12"/>
      <c r="B2140" s="32"/>
    </row>
    <row r="2141" spans="1:2" ht="15" customHeight="1" x14ac:dyDescent="0.2">
      <c r="A2141" s="12"/>
      <c r="B2141" s="32"/>
    </row>
    <row r="2142" spans="1:2" ht="15" customHeight="1" x14ac:dyDescent="0.2">
      <c r="A2142" s="12"/>
      <c r="B2142" s="32"/>
    </row>
    <row r="2143" spans="1:2" ht="15" customHeight="1" x14ac:dyDescent="0.2">
      <c r="A2143" s="12"/>
      <c r="B2143" s="32"/>
    </row>
    <row r="2144" spans="1:2" ht="15" customHeight="1" x14ac:dyDescent="0.2">
      <c r="A2144" s="12"/>
      <c r="B2144" s="32"/>
    </row>
    <row r="2145" spans="1:2" ht="15" customHeight="1" x14ac:dyDescent="0.2">
      <c r="A2145" s="12"/>
      <c r="B2145" s="32"/>
    </row>
    <row r="2146" spans="1:2" ht="15" customHeight="1" x14ac:dyDescent="0.2">
      <c r="A2146" s="12"/>
      <c r="B2146" s="32"/>
    </row>
    <row r="2147" spans="1:2" ht="15" customHeight="1" x14ac:dyDescent="0.2">
      <c r="A2147" s="12"/>
      <c r="B2147" s="32"/>
    </row>
    <row r="2148" spans="1:2" ht="15" customHeight="1" x14ac:dyDescent="0.2">
      <c r="A2148" s="12"/>
      <c r="B2148" s="32"/>
    </row>
    <row r="2149" spans="1:2" ht="15" customHeight="1" x14ac:dyDescent="0.2">
      <c r="A2149" s="12"/>
      <c r="B2149" s="32"/>
    </row>
    <row r="2150" spans="1:2" ht="15" customHeight="1" x14ac:dyDescent="0.2">
      <c r="A2150" s="12"/>
      <c r="B2150" s="32"/>
    </row>
    <row r="2151" spans="1:2" ht="15" customHeight="1" x14ac:dyDescent="0.2">
      <c r="A2151" s="12"/>
      <c r="B2151" s="32"/>
    </row>
    <row r="2152" spans="1:2" ht="15" customHeight="1" x14ac:dyDescent="0.2">
      <c r="A2152" s="12"/>
      <c r="B2152" s="32"/>
    </row>
    <row r="2153" spans="1:2" ht="15" customHeight="1" x14ac:dyDescent="0.2">
      <c r="A2153" s="12"/>
      <c r="B2153" s="32"/>
    </row>
    <row r="2154" spans="1:2" ht="15" customHeight="1" x14ac:dyDescent="0.2">
      <c r="A2154" s="12"/>
      <c r="B2154" s="32"/>
    </row>
    <row r="2155" spans="1:2" ht="15" customHeight="1" x14ac:dyDescent="0.2">
      <c r="A2155" s="12"/>
      <c r="B2155" s="32"/>
    </row>
    <row r="2156" spans="1:2" ht="15" customHeight="1" x14ac:dyDescent="0.2">
      <c r="A2156" s="12"/>
      <c r="B2156" s="32"/>
    </row>
    <row r="2157" spans="1:2" ht="15" customHeight="1" x14ac:dyDescent="0.2">
      <c r="A2157" s="12"/>
      <c r="B2157" s="32"/>
    </row>
    <row r="2158" spans="1:2" ht="15" customHeight="1" x14ac:dyDescent="0.2">
      <c r="A2158" s="12"/>
      <c r="B2158" s="32"/>
    </row>
    <row r="2159" spans="1:2" ht="15" customHeight="1" x14ac:dyDescent="0.2">
      <c r="A2159" s="12"/>
      <c r="B2159" s="32"/>
    </row>
    <row r="2160" spans="1:2" ht="15" customHeight="1" x14ac:dyDescent="0.2">
      <c r="A2160" s="12"/>
      <c r="B2160" s="32"/>
    </row>
    <row r="2161" spans="1:2" ht="15" customHeight="1" x14ac:dyDescent="0.2">
      <c r="A2161" s="12"/>
      <c r="B2161" s="32"/>
    </row>
    <row r="2162" spans="1:2" ht="15" customHeight="1" x14ac:dyDescent="0.2">
      <c r="A2162" s="12"/>
      <c r="B2162" s="32"/>
    </row>
    <row r="2163" spans="1:2" ht="15" customHeight="1" x14ac:dyDescent="0.2">
      <c r="A2163" s="12"/>
      <c r="B2163" s="32"/>
    </row>
    <row r="2164" spans="1:2" ht="15" customHeight="1" x14ac:dyDescent="0.2">
      <c r="A2164" s="12"/>
      <c r="B2164" s="32"/>
    </row>
    <row r="2165" spans="1:2" ht="15" customHeight="1" x14ac:dyDescent="0.2">
      <c r="A2165" s="12"/>
      <c r="B2165" s="32"/>
    </row>
    <row r="2166" spans="1:2" ht="15" customHeight="1" x14ac:dyDescent="0.2">
      <c r="A2166" s="12"/>
      <c r="B2166" s="32"/>
    </row>
    <row r="2167" spans="1:2" ht="15" customHeight="1" x14ac:dyDescent="0.2">
      <c r="A2167" s="12"/>
      <c r="B2167" s="32"/>
    </row>
    <row r="2168" spans="1:2" ht="15" customHeight="1" x14ac:dyDescent="0.2">
      <c r="A2168" s="12"/>
      <c r="B2168" s="32"/>
    </row>
    <row r="2169" spans="1:2" ht="15" customHeight="1" x14ac:dyDescent="0.2">
      <c r="A2169" s="12"/>
      <c r="B2169" s="32"/>
    </row>
    <row r="2170" spans="1:2" ht="15" customHeight="1" x14ac:dyDescent="0.2">
      <c r="A2170" s="12"/>
      <c r="B2170" s="32"/>
    </row>
    <row r="2171" spans="1:2" ht="15" customHeight="1" x14ac:dyDescent="0.2">
      <c r="A2171" s="12"/>
      <c r="B2171" s="32"/>
    </row>
    <row r="2172" spans="1:2" ht="15" customHeight="1" x14ac:dyDescent="0.2">
      <c r="A2172" s="12"/>
      <c r="B2172" s="32"/>
    </row>
    <row r="2173" spans="1:2" ht="15" customHeight="1" x14ac:dyDescent="0.2">
      <c r="A2173" s="12"/>
      <c r="B2173" s="32"/>
    </row>
    <row r="2174" spans="1:2" ht="15" customHeight="1" x14ac:dyDescent="0.2">
      <c r="A2174" s="12"/>
      <c r="B2174" s="32"/>
    </row>
    <row r="2175" spans="1:2" ht="15" customHeight="1" x14ac:dyDescent="0.2">
      <c r="A2175" s="12"/>
      <c r="B2175" s="32"/>
    </row>
    <row r="2176" spans="1:2" ht="15" customHeight="1" x14ac:dyDescent="0.2">
      <c r="A2176" s="12"/>
      <c r="B2176" s="32"/>
    </row>
    <row r="2177" spans="1:2" ht="15" customHeight="1" x14ac:dyDescent="0.2">
      <c r="A2177" s="12"/>
      <c r="B2177" s="32"/>
    </row>
    <row r="2178" spans="1:2" ht="15" customHeight="1" x14ac:dyDescent="0.2">
      <c r="A2178" s="12"/>
      <c r="B2178" s="32"/>
    </row>
    <row r="2179" spans="1:2" ht="15" customHeight="1" x14ac:dyDescent="0.2">
      <c r="A2179" s="12"/>
      <c r="B2179" s="32"/>
    </row>
    <row r="2180" spans="1:2" ht="15" customHeight="1" x14ac:dyDescent="0.2">
      <c r="A2180" s="12"/>
      <c r="B2180" s="32"/>
    </row>
    <row r="2181" spans="1:2" ht="15" customHeight="1" x14ac:dyDescent="0.2">
      <c r="A2181" s="12"/>
      <c r="B2181" s="32"/>
    </row>
    <row r="2182" spans="1:2" ht="15" customHeight="1" x14ac:dyDescent="0.2">
      <c r="A2182" s="12"/>
      <c r="B2182" s="32"/>
    </row>
    <row r="2183" spans="1:2" ht="15" customHeight="1" x14ac:dyDescent="0.2">
      <c r="A2183" s="12"/>
      <c r="B2183" s="32"/>
    </row>
    <row r="2184" spans="1:2" ht="15" customHeight="1" x14ac:dyDescent="0.2">
      <c r="A2184" s="12"/>
      <c r="B2184" s="32"/>
    </row>
    <row r="2185" spans="1:2" ht="15" customHeight="1" x14ac:dyDescent="0.2">
      <c r="A2185" s="12"/>
      <c r="B2185" s="32"/>
    </row>
    <row r="2186" spans="1:2" ht="15" customHeight="1" x14ac:dyDescent="0.2">
      <c r="A2186" s="12"/>
      <c r="B2186" s="32"/>
    </row>
    <row r="2187" spans="1:2" ht="15" customHeight="1" x14ac:dyDescent="0.2">
      <c r="A2187" s="12"/>
      <c r="B2187" s="32"/>
    </row>
    <row r="2188" spans="1:2" ht="15" customHeight="1" x14ac:dyDescent="0.2">
      <c r="A2188" s="12"/>
      <c r="B2188" s="32"/>
    </row>
    <row r="2189" spans="1:2" ht="15" customHeight="1" x14ac:dyDescent="0.2">
      <c r="A2189" s="12"/>
      <c r="B2189" s="32"/>
    </row>
    <row r="2190" spans="1:2" ht="15" customHeight="1" x14ac:dyDescent="0.2">
      <c r="A2190" s="12"/>
      <c r="B2190" s="32"/>
    </row>
    <row r="2191" spans="1:2" ht="15" customHeight="1" x14ac:dyDescent="0.2">
      <c r="A2191" s="12"/>
      <c r="B2191" s="32"/>
    </row>
    <row r="2192" spans="1:2" ht="15" customHeight="1" x14ac:dyDescent="0.2">
      <c r="A2192" s="12"/>
      <c r="B2192" s="32"/>
    </row>
    <row r="2193" spans="1:2" ht="15" customHeight="1" x14ac:dyDescent="0.2">
      <c r="A2193" s="12"/>
      <c r="B2193" s="32"/>
    </row>
    <row r="2194" spans="1:2" ht="15" customHeight="1" x14ac:dyDescent="0.2">
      <c r="A2194" s="12"/>
      <c r="B2194" s="32"/>
    </row>
    <row r="2195" spans="1:2" ht="15" customHeight="1" x14ac:dyDescent="0.2">
      <c r="A2195" s="12"/>
      <c r="B2195" s="32"/>
    </row>
    <row r="2196" spans="1:2" ht="15" customHeight="1" x14ac:dyDescent="0.2">
      <c r="A2196" s="12"/>
      <c r="B2196" s="32"/>
    </row>
    <row r="2197" spans="1:2" ht="15" customHeight="1" x14ac:dyDescent="0.2">
      <c r="A2197" s="12"/>
      <c r="B2197" s="32"/>
    </row>
    <row r="2198" spans="1:2" ht="15" customHeight="1" x14ac:dyDescent="0.2">
      <c r="A2198" s="12"/>
      <c r="B2198" s="32"/>
    </row>
    <row r="2199" spans="1:2" ht="15" customHeight="1" x14ac:dyDescent="0.2">
      <c r="A2199" s="12"/>
      <c r="B2199" s="32"/>
    </row>
    <row r="2200" spans="1:2" ht="15" customHeight="1" x14ac:dyDescent="0.2">
      <c r="A2200" s="12"/>
      <c r="B2200" s="32"/>
    </row>
    <row r="2201" spans="1:2" ht="15" customHeight="1" x14ac:dyDescent="0.2">
      <c r="A2201" s="12"/>
      <c r="B2201" s="32"/>
    </row>
    <row r="2202" spans="1:2" ht="15" customHeight="1" x14ac:dyDescent="0.2">
      <c r="A2202" s="12"/>
      <c r="B2202" s="32"/>
    </row>
    <row r="2203" spans="1:2" ht="15" customHeight="1" x14ac:dyDescent="0.2">
      <c r="A2203" s="12"/>
      <c r="B2203" s="32"/>
    </row>
    <row r="2204" spans="1:2" ht="15" customHeight="1" x14ac:dyDescent="0.2">
      <c r="A2204" s="12"/>
      <c r="B2204" s="32"/>
    </row>
    <row r="2205" spans="1:2" ht="15" customHeight="1" x14ac:dyDescent="0.2">
      <c r="A2205" s="12"/>
      <c r="B2205" s="32"/>
    </row>
    <row r="2206" spans="1:2" ht="15" customHeight="1" x14ac:dyDescent="0.2">
      <c r="A2206" s="12"/>
      <c r="B2206" s="32"/>
    </row>
    <row r="2207" spans="1:2" ht="15" customHeight="1" x14ac:dyDescent="0.2">
      <c r="A2207" s="12"/>
      <c r="B2207" s="32"/>
    </row>
    <row r="2208" spans="1:2" ht="15" customHeight="1" x14ac:dyDescent="0.2">
      <c r="A2208" s="12"/>
      <c r="B2208" s="32"/>
    </row>
    <row r="2209" spans="1:2" ht="15" customHeight="1" x14ac:dyDescent="0.2">
      <c r="A2209" s="12"/>
      <c r="B2209" s="32"/>
    </row>
    <row r="2210" spans="1:2" ht="15" customHeight="1" x14ac:dyDescent="0.2">
      <c r="A2210" s="12"/>
      <c r="B2210" s="32"/>
    </row>
    <row r="2211" spans="1:2" ht="15" customHeight="1" x14ac:dyDescent="0.2">
      <c r="A2211" s="12"/>
      <c r="B2211" s="32"/>
    </row>
    <row r="2212" spans="1:2" ht="15" customHeight="1" x14ac:dyDescent="0.2">
      <c r="A2212" s="12"/>
      <c r="B2212" s="32"/>
    </row>
    <row r="2213" spans="1:2" ht="15" customHeight="1" x14ac:dyDescent="0.2">
      <c r="A2213" s="12"/>
      <c r="B2213" s="32"/>
    </row>
    <row r="2214" spans="1:2" ht="15" customHeight="1" x14ac:dyDescent="0.2">
      <c r="A2214" s="12"/>
      <c r="B2214" s="32"/>
    </row>
    <row r="2215" spans="1:2" ht="15" customHeight="1" x14ac:dyDescent="0.2">
      <c r="A2215" s="12"/>
      <c r="B2215" s="32"/>
    </row>
    <row r="2216" spans="1:2" ht="15" customHeight="1" x14ac:dyDescent="0.2">
      <c r="A2216" s="12"/>
      <c r="B2216" s="32"/>
    </row>
    <row r="2217" spans="1:2" ht="15" customHeight="1" x14ac:dyDescent="0.2">
      <c r="A2217" s="12"/>
      <c r="B2217" s="32"/>
    </row>
    <row r="2218" spans="1:2" ht="15" customHeight="1" x14ac:dyDescent="0.2">
      <c r="A2218" s="12"/>
      <c r="B2218" s="32"/>
    </row>
    <row r="2219" spans="1:2" ht="15" customHeight="1" x14ac:dyDescent="0.2">
      <c r="A2219" s="12"/>
      <c r="B2219" s="32"/>
    </row>
    <row r="2220" spans="1:2" ht="15" customHeight="1" x14ac:dyDescent="0.2">
      <c r="A2220" s="12"/>
      <c r="B2220" s="32"/>
    </row>
    <row r="2221" spans="1:2" ht="15" customHeight="1" x14ac:dyDescent="0.2">
      <c r="A2221" s="12"/>
      <c r="B2221" s="32"/>
    </row>
    <row r="2222" spans="1:2" ht="15" customHeight="1" x14ac:dyDescent="0.2">
      <c r="A2222" s="12"/>
      <c r="B2222" s="32"/>
    </row>
    <row r="2223" spans="1:2" ht="15" customHeight="1" x14ac:dyDescent="0.2">
      <c r="A2223" s="12"/>
      <c r="B2223" s="32"/>
    </row>
    <row r="2224" spans="1:2" ht="15" customHeight="1" x14ac:dyDescent="0.2">
      <c r="A2224" s="12"/>
      <c r="B2224" s="32"/>
    </row>
    <row r="2225" spans="1:2" ht="15" customHeight="1" x14ac:dyDescent="0.2">
      <c r="A2225" s="12"/>
      <c r="B2225" s="32"/>
    </row>
    <row r="2226" spans="1:2" ht="15" customHeight="1" x14ac:dyDescent="0.2">
      <c r="A2226" s="12"/>
      <c r="B2226" s="32"/>
    </row>
    <row r="2227" spans="1:2" ht="15" customHeight="1" x14ac:dyDescent="0.2">
      <c r="A2227" s="12"/>
      <c r="B2227" s="32"/>
    </row>
    <row r="2228" spans="1:2" ht="15" customHeight="1" x14ac:dyDescent="0.2">
      <c r="A2228" s="12"/>
      <c r="B2228" s="32"/>
    </row>
    <row r="2229" spans="1:2" ht="15" customHeight="1" x14ac:dyDescent="0.2">
      <c r="A2229" s="12"/>
      <c r="B2229" s="32"/>
    </row>
    <row r="2230" spans="1:2" ht="15" customHeight="1" x14ac:dyDescent="0.2">
      <c r="A2230" s="12"/>
      <c r="B2230" s="32"/>
    </row>
    <row r="2231" spans="1:2" ht="15" customHeight="1" x14ac:dyDescent="0.2">
      <c r="A2231" s="12"/>
      <c r="B2231" s="32"/>
    </row>
    <row r="2232" spans="1:2" ht="15" customHeight="1" x14ac:dyDescent="0.2">
      <c r="A2232" s="12"/>
      <c r="B2232" s="32"/>
    </row>
    <row r="2233" spans="1:2" ht="15" customHeight="1" x14ac:dyDescent="0.2">
      <c r="A2233" s="12"/>
      <c r="B2233" s="32"/>
    </row>
    <row r="2234" spans="1:2" ht="15" customHeight="1" x14ac:dyDescent="0.2">
      <c r="A2234" s="12"/>
      <c r="B2234" s="32"/>
    </row>
    <row r="2235" spans="1:2" ht="15" customHeight="1" x14ac:dyDescent="0.2">
      <c r="A2235" s="12"/>
      <c r="B2235" s="32"/>
    </row>
    <row r="2236" spans="1:2" ht="15" customHeight="1" x14ac:dyDescent="0.2">
      <c r="A2236" s="12"/>
      <c r="B2236" s="32"/>
    </row>
    <row r="2237" spans="1:2" ht="15" customHeight="1" x14ac:dyDescent="0.2">
      <c r="A2237" s="12"/>
      <c r="B2237" s="32"/>
    </row>
    <row r="2238" spans="1:2" ht="15" customHeight="1" x14ac:dyDescent="0.2">
      <c r="A2238" s="12"/>
      <c r="B2238" s="32"/>
    </row>
    <row r="2239" spans="1:2" ht="15" customHeight="1" x14ac:dyDescent="0.2">
      <c r="A2239" s="12"/>
      <c r="B2239" s="32"/>
    </row>
    <row r="2240" spans="1:2" ht="15" customHeight="1" x14ac:dyDescent="0.2">
      <c r="A2240" s="12"/>
      <c r="B2240" s="32"/>
    </row>
    <row r="2241" spans="1:2" ht="15" customHeight="1" x14ac:dyDescent="0.2">
      <c r="A2241" s="12"/>
      <c r="B2241" s="32"/>
    </row>
    <row r="2242" spans="1:2" ht="15" customHeight="1" x14ac:dyDescent="0.2">
      <c r="A2242" s="12"/>
      <c r="B2242" s="32"/>
    </row>
    <row r="2243" spans="1:2" ht="15" customHeight="1" x14ac:dyDescent="0.2">
      <c r="A2243" s="12"/>
      <c r="B2243" s="32"/>
    </row>
    <row r="2244" spans="1:2" ht="15" customHeight="1" x14ac:dyDescent="0.2">
      <c r="A2244" s="12"/>
      <c r="B2244" s="32"/>
    </row>
    <row r="2245" spans="1:2" ht="15" customHeight="1" x14ac:dyDescent="0.2">
      <c r="A2245" s="12"/>
      <c r="B2245" s="32"/>
    </row>
    <row r="2246" spans="1:2" ht="15" customHeight="1" x14ac:dyDescent="0.2">
      <c r="A2246" s="12"/>
      <c r="B2246" s="32"/>
    </row>
    <row r="2247" spans="1:2" ht="15" customHeight="1" x14ac:dyDescent="0.2">
      <c r="A2247" s="12"/>
      <c r="B2247" s="32"/>
    </row>
    <row r="2248" spans="1:2" ht="15" customHeight="1" x14ac:dyDescent="0.2">
      <c r="A2248" s="12"/>
      <c r="B2248" s="32"/>
    </row>
    <row r="2249" spans="1:2" ht="15" customHeight="1" x14ac:dyDescent="0.2">
      <c r="A2249" s="12"/>
      <c r="B2249" s="32"/>
    </row>
    <row r="2250" spans="1:2" ht="15" customHeight="1" x14ac:dyDescent="0.2">
      <c r="A2250" s="12"/>
      <c r="B2250" s="32"/>
    </row>
    <row r="2251" spans="1:2" ht="15" customHeight="1" x14ac:dyDescent="0.2">
      <c r="A2251" s="12"/>
      <c r="B2251" s="32"/>
    </row>
    <row r="2252" spans="1:2" ht="15" customHeight="1" x14ac:dyDescent="0.2">
      <c r="A2252" s="12"/>
      <c r="B2252" s="32"/>
    </row>
    <row r="2253" spans="1:2" ht="15" customHeight="1" x14ac:dyDescent="0.2">
      <c r="A2253" s="12"/>
      <c r="B2253" s="32"/>
    </row>
    <row r="2254" spans="1:2" ht="15" customHeight="1" x14ac:dyDescent="0.2">
      <c r="A2254" s="12"/>
      <c r="B2254" s="32"/>
    </row>
    <row r="2255" spans="1:2" ht="15" customHeight="1" x14ac:dyDescent="0.2">
      <c r="A2255" s="12"/>
      <c r="B2255" s="32"/>
    </row>
    <row r="2256" spans="1:2" ht="15" customHeight="1" x14ac:dyDescent="0.2">
      <c r="A2256" s="12"/>
      <c r="B2256" s="32"/>
    </row>
    <row r="2257" spans="1:2" ht="15" customHeight="1" x14ac:dyDescent="0.2">
      <c r="A2257" s="12"/>
      <c r="B2257" s="32"/>
    </row>
    <row r="2258" spans="1:2" ht="15" customHeight="1" x14ac:dyDescent="0.2">
      <c r="A2258" s="12"/>
      <c r="B2258" s="32"/>
    </row>
    <row r="2259" spans="1:2" ht="15" customHeight="1" x14ac:dyDescent="0.2">
      <c r="A2259" s="12"/>
      <c r="B2259" s="32"/>
    </row>
    <row r="2260" spans="1:2" ht="15" customHeight="1" x14ac:dyDescent="0.2">
      <c r="A2260" s="12"/>
      <c r="B2260" s="32"/>
    </row>
    <row r="2261" spans="1:2" ht="15" customHeight="1" x14ac:dyDescent="0.2">
      <c r="A2261" s="12"/>
      <c r="B2261" s="32"/>
    </row>
    <row r="2262" spans="1:2" ht="15" customHeight="1" x14ac:dyDescent="0.2">
      <c r="A2262" s="12"/>
      <c r="B2262" s="32"/>
    </row>
    <row r="2263" spans="1:2" ht="15" customHeight="1" x14ac:dyDescent="0.2">
      <c r="A2263" s="12"/>
      <c r="B2263" s="32"/>
    </row>
    <row r="2264" spans="1:2" ht="15" customHeight="1" x14ac:dyDescent="0.2">
      <c r="A2264" s="12"/>
      <c r="B2264" s="32"/>
    </row>
    <row r="2265" spans="1:2" ht="15" customHeight="1" x14ac:dyDescent="0.2">
      <c r="A2265" s="12"/>
      <c r="B2265" s="32"/>
    </row>
    <row r="2266" spans="1:2" ht="15" customHeight="1" x14ac:dyDescent="0.2">
      <c r="A2266" s="12"/>
      <c r="B2266" s="32"/>
    </row>
    <row r="2267" spans="1:2" ht="15" customHeight="1" x14ac:dyDescent="0.2">
      <c r="A2267" s="12"/>
      <c r="B2267" s="32"/>
    </row>
    <row r="2268" spans="1:2" ht="15" customHeight="1" x14ac:dyDescent="0.2">
      <c r="A2268" s="12"/>
      <c r="B2268" s="32"/>
    </row>
    <row r="2269" spans="1:2" ht="15" customHeight="1" x14ac:dyDescent="0.2">
      <c r="A2269" s="12"/>
      <c r="B2269" s="32"/>
    </row>
    <row r="2270" spans="1:2" ht="15" customHeight="1" x14ac:dyDescent="0.2">
      <c r="A2270" s="12"/>
      <c r="B2270" s="32"/>
    </row>
    <row r="2271" spans="1:2" ht="15" customHeight="1" x14ac:dyDescent="0.2">
      <c r="A2271" s="12"/>
      <c r="B2271" s="32"/>
    </row>
    <row r="2272" spans="1:2" ht="15" customHeight="1" x14ac:dyDescent="0.2">
      <c r="A2272" s="12"/>
      <c r="B2272" s="32"/>
    </row>
    <row r="2273" spans="1:2" ht="15" customHeight="1" x14ac:dyDescent="0.2">
      <c r="A2273" s="12"/>
      <c r="B2273" s="32"/>
    </row>
    <row r="2274" spans="1:2" ht="15" customHeight="1" x14ac:dyDescent="0.2">
      <c r="A2274" s="12"/>
      <c r="B2274" s="32"/>
    </row>
    <row r="2275" spans="1:2" ht="15" customHeight="1" x14ac:dyDescent="0.2">
      <c r="A2275" s="12"/>
      <c r="B2275" s="32"/>
    </row>
    <row r="2276" spans="1:2" ht="15" customHeight="1" x14ac:dyDescent="0.2">
      <c r="A2276" s="12"/>
      <c r="B2276" s="32"/>
    </row>
    <row r="2277" spans="1:2" ht="15" customHeight="1" x14ac:dyDescent="0.2">
      <c r="A2277" s="12"/>
      <c r="B2277" s="32"/>
    </row>
    <row r="2278" spans="1:2" ht="15" customHeight="1" x14ac:dyDescent="0.2">
      <c r="A2278" s="12"/>
      <c r="B2278" s="32"/>
    </row>
    <row r="2279" spans="1:2" ht="15" customHeight="1" x14ac:dyDescent="0.2">
      <c r="A2279" s="12"/>
      <c r="B2279" s="32"/>
    </row>
    <row r="2280" spans="1:2" ht="15" customHeight="1" x14ac:dyDescent="0.2">
      <c r="A2280" s="12"/>
      <c r="B2280" s="32"/>
    </row>
    <row r="2281" spans="1:2" ht="15" customHeight="1" x14ac:dyDescent="0.2">
      <c r="A2281" s="12"/>
      <c r="B2281" s="32"/>
    </row>
    <row r="2282" spans="1:2" ht="15" customHeight="1" x14ac:dyDescent="0.2">
      <c r="A2282" s="12"/>
      <c r="B2282" s="32"/>
    </row>
    <row r="2283" spans="1:2" ht="15" customHeight="1" x14ac:dyDescent="0.2">
      <c r="A2283" s="12"/>
      <c r="B2283" s="32"/>
    </row>
    <row r="2284" spans="1:2" ht="15" customHeight="1" x14ac:dyDescent="0.2">
      <c r="A2284" s="12"/>
      <c r="B2284" s="32"/>
    </row>
    <row r="2285" spans="1:2" ht="15" customHeight="1" x14ac:dyDescent="0.2">
      <c r="A2285" s="12"/>
      <c r="B2285" s="32"/>
    </row>
    <row r="2286" spans="1:2" ht="15" customHeight="1" x14ac:dyDescent="0.2">
      <c r="A2286" s="12"/>
      <c r="B2286" s="32"/>
    </row>
    <row r="2287" spans="1:2" ht="15" customHeight="1" x14ac:dyDescent="0.2">
      <c r="A2287" s="12"/>
      <c r="B2287" s="32"/>
    </row>
    <row r="2288" spans="1:2" ht="15" customHeight="1" x14ac:dyDescent="0.2">
      <c r="A2288" s="12"/>
      <c r="B2288" s="32"/>
    </row>
    <row r="2289" spans="1:2" ht="15" customHeight="1" x14ac:dyDescent="0.2">
      <c r="A2289" s="12"/>
      <c r="B2289" s="32"/>
    </row>
    <row r="2290" spans="1:2" ht="15" customHeight="1" x14ac:dyDescent="0.2">
      <c r="A2290" s="12"/>
      <c r="B2290" s="32"/>
    </row>
    <row r="2291" spans="1:2" ht="15" customHeight="1" x14ac:dyDescent="0.2">
      <c r="A2291" s="12"/>
      <c r="B2291" s="32"/>
    </row>
    <row r="2292" spans="1:2" ht="15" customHeight="1" x14ac:dyDescent="0.2">
      <c r="A2292" s="12"/>
      <c r="B2292" s="32"/>
    </row>
    <row r="2293" spans="1:2" ht="15" customHeight="1" x14ac:dyDescent="0.2">
      <c r="A2293" s="12"/>
      <c r="B2293" s="32"/>
    </row>
    <row r="2294" spans="1:2" ht="15" customHeight="1" x14ac:dyDescent="0.2">
      <c r="A2294" s="12"/>
      <c r="B2294" s="32"/>
    </row>
    <row r="2295" spans="1:2" ht="15" customHeight="1" x14ac:dyDescent="0.2">
      <c r="A2295" s="12"/>
      <c r="B2295" s="32"/>
    </row>
    <row r="2296" spans="1:2" ht="15" customHeight="1" x14ac:dyDescent="0.2">
      <c r="A2296" s="12"/>
      <c r="B2296" s="32"/>
    </row>
    <row r="2297" spans="1:2" ht="15" customHeight="1" x14ac:dyDescent="0.2">
      <c r="A2297" s="12"/>
      <c r="B2297" s="32"/>
    </row>
    <row r="2298" spans="1:2" ht="15" customHeight="1" x14ac:dyDescent="0.2">
      <c r="A2298" s="12"/>
      <c r="B2298" s="32"/>
    </row>
    <row r="2299" spans="1:2" ht="15" customHeight="1" x14ac:dyDescent="0.2">
      <c r="A2299" s="12"/>
      <c r="B2299" s="32"/>
    </row>
    <row r="2300" spans="1:2" ht="15" customHeight="1" x14ac:dyDescent="0.2">
      <c r="A2300" s="12"/>
      <c r="B2300" s="32"/>
    </row>
    <row r="2301" spans="1:2" ht="15" customHeight="1" x14ac:dyDescent="0.2">
      <c r="A2301" s="12"/>
      <c r="B2301" s="32"/>
    </row>
    <row r="2302" spans="1:2" ht="15" customHeight="1" x14ac:dyDescent="0.2">
      <c r="A2302" s="12"/>
      <c r="B2302" s="32"/>
    </row>
    <row r="2303" spans="1:2" ht="15" customHeight="1" x14ac:dyDescent="0.2">
      <c r="A2303" s="12"/>
      <c r="B2303" s="32"/>
    </row>
    <row r="2304" spans="1:2" ht="15" customHeight="1" x14ac:dyDescent="0.2">
      <c r="A2304" s="12"/>
      <c r="B2304" s="32"/>
    </row>
    <row r="2305" spans="1:2" ht="15" customHeight="1" x14ac:dyDescent="0.2">
      <c r="A2305" s="12"/>
      <c r="B2305" s="32"/>
    </row>
    <row r="2306" spans="1:2" ht="15" customHeight="1" x14ac:dyDescent="0.2">
      <c r="A2306" s="12"/>
      <c r="B2306" s="32"/>
    </row>
    <row r="2307" spans="1:2" ht="15" customHeight="1" x14ac:dyDescent="0.2">
      <c r="A2307" s="12"/>
      <c r="B2307" s="32"/>
    </row>
    <row r="2308" spans="1:2" ht="15" customHeight="1" x14ac:dyDescent="0.2">
      <c r="A2308" s="12"/>
      <c r="B2308" s="32"/>
    </row>
    <row r="2309" spans="1:2" ht="15" customHeight="1" x14ac:dyDescent="0.2">
      <c r="A2309" s="12"/>
      <c r="B2309" s="32"/>
    </row>
    <row r="2310" spans="1:2" ht="15" customHeight="1" x14ac:dyDescent="0.2">
      <c r="A2310" s="12"/>
      <c r="B2310" s="32"/>
    </row>
    <row r="2311" spans="1:2" ht="15" customHeight="1" x14ac:dyDescent="0.2">
      <c r="A2311" s="12"/>
      <c r="B2311" s="32"/>
    </row>
    <row r="2312" spans="1:2" ht="15" customHeight="1" x14ac:dyDescent="0.2">
      <c r="A2312" s="12"/>
      <c r="B2312" s="32"/>
    </row>
    <row r="2313" spans="1:2" ht="15" customHeight="1" x14ac:dyDescent="0.2">
      <c r="A2313" s="12"/>
      <c r="B2313" s="32"/>
    </row>
    <row r="2314" spans="1:2" ht="15" customHeight="1" x14ac:dyDescent="0.2">
      <c r="A2314" s="12"/>
      <c r="B2314" s="32"/>
    </row>
    <row r="2315" spans="1:2" ht="15" customHeight="1" x14ac:dyDescent="0.2">
      <c r="A2315" s="12"/>
      <c r="B2315" s="32"/>
    </row>
    <row r="2316" spans="1:2" ht="15" customHeight="1" x14ac:dyDescent="0.2">
      <c r="A2316" s="12"/>
      <c r="B2316" s="32"/>
    </row>
    <row r="2317" spans="1:2" ht="15" customHeight="1" x14ac:dyDescent="0.2">
      <c r="A2317" s="12"/>
      <c r="B2317" s="32"/>
    </row>
    <row r="2318" spans="1:2" ht="15" customHeight="1" x14ac:dyDescent="0.2">
      <c r="A2318" s="12"/>
      <c r="B2318" s="32"/>
    </row>
    <row r="2319" spans="1:2" ht="15" customHeight="1" x14ac:dyDescent="0.2">
      <c r="A2319" s="12"/>
      <c r="B2319" s="32"/>
    </row>
    <row r="2320" spans="1:2" ht="15" customHeight="1" x14ac:dyDescent="0.2">
      <c r="A2320" s="12"/>
      <c r="B2320" s="32"/>
    </row>
    <row r="2321" spans="1:2" ht="15" customHeight="1" x14ac:dyDescent="0.2">
      <c r="A2321" s="12"/>
      <c r="B2321" s="32"/>
    </row>
    <row r="2322" spans="1:2" ht="15" customHeight="1" x14ac:dyDescent="0.2">
      <c r="A2322" s="12"/>
      <c r="B2322" s="32"/>
    </row>
    <row r="2323" spans="1:2" ht="15" customHeight="1" x14ac:dyDescent="0.2">
      <c r="A2323" s="12"/>
      <c r="B2323" s="32"/>
    </row>
    <row r="2324" spans="1:2" ht="15" customHeight="1" x14ac:dyDescent="0.2">
      <c r="A2324" s="12"/>
      <c r="B2324" s="32"/>
    </row>
    <row r="2325" spans="1:2" ht="15" customHeight="1" x14ac:dyDescent="0.2">
      <c r="A2325" s="12"/>
      <c r="B2325" s="32"/>
    </row>
    <row r="2326" spans="1:2" ht="15" customHeight="1" x14ac:dyDescent="0.2">
      <c r="A2326" s="12"/>
      <c r="B2326" s="32"/>
    </row>
    <row r="2327" spans="1:2" ht="15" customHeight="1" x14ac:dyDescent="0.2">
      <c r="A2327" s="12"/>
      <c r="B2327" s="32"/>
    </row>
    <row r="2328" spans="1:2" ht="15" customHeight="1" x14ac:dyDescent="0.2">
      <c r="A2328" s="12"/>
      <c r="B2328" s="32"/>
    </row>
    <row r="2329" spans="1:2" ht="15" customHeight="1" x14ac:dyDescent="0.2">
      <c r="A2329" s="12"/>
      <c r="B2329" s="32"/>
    </row>
    <row r="2330" spans="1:2" ht="15" customHeight="1" x14ac:dyDescent="0.2">
      <c r="A2330" s="12"/>
      <c r="B2330" s="32"/>
    </row>
    <row r="2331" spans="1:2" ht="15" customHeight="1" x14ac:dyDescent="0.2">
      <c r="A2331" s="12"/>
      <c r="B2331" s="32"/>
    </row>
    <row r="2332" spans="1:2" ht="15" customHeight="1" x14ac:dyDescent="0.2">
      <c r="A2332" s="12"/>
      <c r="B2332" s="32"/>
    </row>
    <row r="2333" spans="1:2" ht="15" customHeight="1" x14ac:dyDescent="0.2">
      <c r="A2333" s="12"/>
      <c r="B2333" s="32"/>
    </row>
    <row r="2334" spans="1:2" ht="15" customHeight="1" x14ac:dyDescent="0.2">
      <c r="A2334" s="12"/>
      <c r="B2334" s="32"/>
    </row>
    <row r="2335" spans="1:2" ht="15" customHeight="1" x14ac:dyDescent="0.2">
      <c r="A2335" s="12"/>
      <c r="B2335" s="32"/>
    </row>
    <row r="2336" spans="1:2" ht="15" customHeight="1" x14ac:dyDescent="0.2">
      <c r="A2336" s="12"/>
      <c r="B2336" s="32"/>
    </row>
    <row r="2337" spans="1:2" ht="15" customHeight="1" x14ac:dyDescent="0.2">
      <c r="A2337" s="12"/>
      <c r="B2337" s="32"/>
    </row>
    <row r="2338" spans="1:2" ht="15" customHeight="1" x14ac:dyDescent="0.2">
      <c r="A2338" s="12"/>
      <c r="B2338" s="32"/>
    </row>
    <row r="2339" spans="1:2" ht="15" customHeight="1" x14ac:dyDescent="0.2">
      <c r="A2339" s="12"/>
      <c r="B2339" s="32"/>
    </row>
    <row r="2340" spans="1:2" ht="15" customHeight="1" x14ac:dyDescent="0.2">
      <c r="A2340" s="12"/>
      <c r="B2340" s="32"/>
    </row>
    <row r="2341" spans="1:2" ht="15" customHeight="1" x14ac:dyDescent="0.2">
      <c r="A2341" s="12"/>
      <c r="B2341" s="32"/>
    </row>
    <row r="2342" spans="1:2" ht="15" customHeight="1" x14ac:dyDescent="0.2">
      <c r="A2342" s="12"/>
      <c r="B2342" s="32"/>
    </row>
    <row r="2343" spans="1:2" ht="15" customHeight="1" x14ac:dyDescent="0.2">
      <c r="A2343" s="12"/>
      <c r="B2343" s="32"/>
    </row>
    <row r="2344" spans="1:2" ht="15" customHeight="1" x14ac:dyDescent="0.2">
      <c r="A2344" s="12"/>
      <c r="B2344" s="32"/>
    </row>
    <row r="2345" spans="1:2" ht="15" customHeight="1" x14ac:dyDescent="0.2">
      <c r="A2345" s="12"/>
      <c r="B2345" s="32"/>
    </row>
    <row r="2346" spans="1:2" ht="15" customHeight="1" x14ac:dyDescent="0.2">
      <c r="A2346" s="12"/>
      <c r="B2346" s="32"/>
    </row>
    <row r="2347" spans="1:2" ht="15" customHeight="1" x14ac:dyDescent="0.2">
      <c r="A2347" s="12"/>
      <c r="B2347" s="32"/>
    </row>
    <row r="2348" spans="1:2" ht="15" customHeight="1" x14ac:dyDescent="0.2">
      <c r="A2348" s="12"/>
      <c r="B2348" s="32"/>
    </row>
    <row r="2349" spans="1:2" ht="15" customHeight="1" x14ac:dyDescent="0.2">
      <c r="A2349" s="12"/>
      <c r="B2349" s="32"/>
    </row>
    <row r="2350" spans="1:2" ht="15" customHeight="1" x14ac:dyDescent="0.2">
      <c r="A2350" s="12"/>
      <c r="B2350" s="32"/>
    </row>
    <row r="2351" spans="1:2" ht="15" customHeight="1" x14ac:dyDescent="0.2">
      <c r="A2351" s="12"/>
      <c r="B2351" s="32"/>
    </row>
    <row r="2352" spans="1:2" ht="15" customHeight="1" x14ac:dyDescent="0.2">
      <c r="A2352" s="12"/>
      <c r="B2352" s="32"/>
    </row>
    <row r="2353" spans="1:2" ht="15" customHeight="1" x14ac:dyDescent="0.2">
      <c r="A2353" s="12"/>
      <c r="B2353" s="32"/>
    </row>
    <row r="2354" spans="1:2" ht="15" customHeight="1" x14ac:dyDescent="0.2">
      <c r="A2354" s="12"/>
      <c r="B2354" s="32"/>
    </row>
    <row r="2355" spans="1:2" ht="15" customHeight="1" x14ac:dyDescent="0.2">
      <c r="A2355" s="12"/>
      <c r="B2355" s="32"/>
    </row>
    <row r="2356" spans="1:2" ht="15" customHeight="1" x14ac:dyDescent="0.2">
      <c r="A2356" s="12"/>
      <c r="B2356" s="32"/>
    </row>
    <row r="2357" spans="1:2" ht="15" customHeight="1" x14ac:dyDescent="0.2">
      <c r="A2357" s="12"/>
      <c r="B2357" s="32"/>
    </row>
    <row r="2358" spans="1:2" ht="15" customHeight="1" x14ac:dyDescent="0.2">
      <c r="A2358" s="12"/>
      <c r="B2358" s="32"/>
    </row>
    <row r="2359" spans="1:2" ht="15" customHeight="1" x14ac:dyDescent="0.2">
      <c r="A2359" s="12"/>
      <c r="B2359" s="32"/>
    </row>
    <row r="2360" spans="1:2" ht="15" customHeight="1" x14ac:dyDescent="0.2">
      <c r="A2360" s="12"/>
      <c r="B2360" s="32"/>
    </row>
    <row r="2361" spans="1:2" ht="15" customHeight="1" x14ac:dyDescent="0.2">
      <c r="A2361" s="12"/>
      <c r="B2361" s="32"/>
    </row>
    <row r="2362" spans="1:2" ht="15" customHeight="1" x14ac:dyDescent="0.2">
      <c r="A2362" s="12"/>
      <c r="B2362" s="32"/>
    </row>
    <row r="2363" spans="1:2" ht="15" customHeight="1" x14ac:dyDescent="0.2">
      <c r="A2363" s="12"/>
      <c r="B2363" s="32"/>
    </row>
    <row r="2364" spans="1:2" ht="15" customHeight="1" x14ac:dyDescent="0.2">
      <c r="A2364" s="12"/>
      <c r="B2364" s="32"/>
    </row>
    <row r="2365" spans="1:2" ht="15" customHeight="1" x14ac:dyDescent="0.2">
      <c r="A2365" s="12"/>
      <c r="B2365" s="32"/>
    </row>
    <row r="2366" spans="1:2" ht="15" customHeight="1" x14ac:dyDescent="0.2">
      <c r="A2366" s="12"/>
      <c r="B2366" s="32"/>
    </row>
    <row r="2367" spans="1:2" ht="15" customHeight="1" x14ac:dyDescent="0.2">
      <c r="A2367" s="12"/>
      <c r="B2367" s="32"/>
    </row>
    <row r="2368" spans="1:2" ht="15" customHeight="1" x14ac:dyDescent="0.2">
      <c r="A2368" s="12"/>
      <c r="B2368" s="32"/>
    </row>
    <row r="2369" spans="1:2" ht="15" customHeight="1" x14ac:dyDescent="0.2">
      <c r="A2369" s="12"/>
      <c r="B2369" s="32"/>
    </row>
    <row r="2370" spans="1:2" ht="15" customHeight="1" x14ac:dyDescent="0.2">
      <c r="A2370" s="12"/>
      <c r="B2370" s="32"/>
    </row>
    <row r="2371" spans="1:2" ht="15" customHeight="1" x14ac:dyDescent="0.2">
      <c r="A2371" s="12"/>
      <c r="B2371" s="32"/>
    </row>
    <row r="2372" spans="1:2" ht="15" customHeight="1" x14ac:dyDescent="0.2">
      <c r="A2372" s="12"/>
      <c r="B2372" s="32"/>
    </row>
    <row r="2373" spans="1:2" ht="15" customHeight="1" x14ac:dyDescent="0.2">
      <c r="A2373" s="12"/>
      <c r="B2373" s="32"/>
    </row>
    <row r="2374" spans="1:2" ht="15" customHeight="1" x14ac:dyDescent="0.2">
      <c r="A2374" s="12"/>
      <c r="B2374" s="32"/>
    </row>
    <row r="2375" spans="1:2" ht="15" customHeight="1" x14ac:dyDescent="0.2">
      <c r="A2375" s="12"/>
      <c r="B2375" s="32"/>
    </row>
    <row r="2376" spans="1:2" ht="15" customHeight="1" x14ac:dyDescent="0.2">
      <c r="A2376" s="12"/>
      <c r="B2376" s="32"/>
    </row>
    <row r="2377" spans="1:2" ht="15" customHeight="1" x14ac:dyDescent="0.2">
      <c r="A2377" s="12"/>
      <c r="B2377" s="32"/>
    </row>
    <row r="2378" spans="1:2" ht="15" customHeight="1" x14ac:dyDescent="0.2">
      <c r="A2378" s="12"/>
      <c r="B2378" s="32"/>
    </row>
    <row r="2379" spans="1:2" ht="15" customHeight="1" x14ac:dyDescent="0.2">
      <c r="A2379" s="12"/>
      <c r="B2379" s="32"/>
    </row>
    <row r="2380" spans="1:2" ht="15" customHeight="1" x14ac:dyDescent="0.2">
      <c r="A2380" s="12"/>
      <c r="B2380" s="32"/>
    </row>
    <row r="2381" spans="1:2" ht="15" customHeight="1" x14ac:dyDescent="0.2">
      <c r="A2381" s="12"/>
      <c r="B2381" s="32"/>
    </row>
    <row r="2382" spans="1:2" ht="15" customHeight="1" x14ac:dyDescent="0.2">
      <c r="A2382" s="12"/>
      <c r="B2382" s="32"/>
    </row>
    <row r="2383" spans="1:2" ht="15" customHeight="1" x14ac:dyDescent="0.2">
      <c r="A2383" s="12"/>
      <c r="B2383" s="32"/>
    </row>
    <row r="2384" spans="1:2" ht="15" customHeight="1" x14ac:dyDescent="0.2">
      <c r="A2384" s="12"/>
      <c r="B2384" s="32"/>
    </row>
    <row r="2385" spans="1:2" ht="15" customHeight="1" x14ac:dyDescent="0.2">
      <c r="A2385" s="12"/>
      <c r="B2385" s="32"/>
    </row>
    <row r="2386" spans="1:2" ht="15" customHeight="1" x14ac:dyDescent="0.2">
      <c r="A2386" s="12"/>
      <c r="B2386" s="32"/>
    </row>
    <row r="2387" spans="1:2" ht="15" customHeight="1" x14ac:dyDescent="0.2">
      <c r="A2387" s="12"/>
      <c r="B2387" s="32"/>
    </row>
    <row r="2388" spans="1:2" ht="15" customHeight="1" x14ac:dyDescent="0.2">
      <c r="A2388" s="12"/>
      <c r="B2388" s="32"/>
    </row>
    <row r="2389" spans="1:2" ht="15" customHeight="1" x14ac:dyDescent="0.2">
      <c r="A2389" s="12"/>
      <c r="B2389" s="32"/>
    </row>
    <row r="2390" spans="1:2" ht="15" customHeight="1" x14ac:dyDescent="0.2">
      <c r="A2390" s="12"/>
      <c r="B2390" s="32"/>
    </row>
    <row r="2391" spans="1:2" ht="15" customHeight="1" x14ac:dyDescent="0.2">
      <c r="A2391" s="12"/>
      <c r="B2391" s="32"/>
    </row>
    <row r="2392" spans="1:2" ht="15" customHeight="1" x14ac:dyDescent="0.2">
      <c r="A2392" s="12"/>
      <c r="B2392" s="32"/>
    </row>
    <row r="2393" spans="1:2" ht="15" customHeight="1" x14ac:dyDescent="0.2">
      <c r="A2393" s="12"/>
      <c r="B2393" s="32"/>
    </row>
    <row r="2394" spans="1:2" ht="15" customHeight="1" x14ac:dyDescent="0.2">
      <c r="A2394" s="12"/>
      <c r="B2394" s="32"/>
    </row>
    <row r="2395" spans="1:2" ht="15" customHeight="1" x14ac:dyDescent="0.2">
      <c r="A2395" s="12"/>
      <c r="B2395" s="32"/>
    </row>
    <row r="2396" spans="1:2" ht="15" customHeight="1" x14ac:dyDescent="0.2">
      <c r="A2396" s="12"/>
      <c r="B2396" s="32"/>
    </row>
    <row r="2397" spans="1:2" ht="15" customHeight="1" x14ac:dyDescent="0.2">
      <c r="A2397" s="12"/>
      <c r="B2397" s="32"/>
    </row>
    <row r="2398" spans="1:2" ht="15" customHeight="1" x14ac:dyDescent="0.2">
      <c r="A2398" s="12"/>
      <c r="B2398" s="32"/>
    </row>
    <row r="2399" spans="1:2" ht="15" customHeight="1" x14ac:dyDescent="0.2">
      <c r="A2399" s="12"/>
      <c r="B2399" s="32"/>
    </row>
    <row r="2400" spans="1:2" ht="15" customHeight="1" x14ac:dyDescent="0.2">
      <c r="A2400" s="12"/>
      <c r="B2400" s="32"/>
    </row>
    <row r="2401" spans="1:2" ht="15" customHeight="1" x14ac:dyDescent="0.2">
      <c r="A2401" s="12"/>
      <c r="B2401" s="32"/>
    </row>
    <row r="2402" spans="1:2" ht="15" customHeight="1" x14ac:dyDescent="0.2">
      <c r="A2402" s="12"/>
      <c r="B2402" s="32"/>
    </row>
    <row r="2403" spans="1:2" ht="15" customHeight="1" x14ac:dyDescent="0.2">
      <c r="A2403" s="12"/>
      <c r="B2403" s="32"/>
    </row>
    <row r="2404" spans="1:2" ht="15" customHeight="1" x14ac:dyDescent="0.2">
      <c r="A2404" s="12"/>
      <c r="B2404" s="32"/>
    </row>
    <row r="2405" spans="1:2" ht="15" customHeight="1" x14ac:dyDescent="0.2">
      <c r="A2405" s="12"/>
      <c r="B2405" s="32"/>
    </row>
    <row r="2406" spans="1:2" ht="15" customHeight="1" x14ac:dyDescent="0.2">
      <c r="A2406" s="12"/>
      <c r="B2406" s="32"/>
    </row>
    <row r="2407" spans="1:2" ht="15" customHeight="1" x14ac:dyDescent="0.2">
      <c r="A2407" s="12"/>
      <c r="B2407" s="32"/>
    </row>
    <row r="2408" spans="1:2" ht="15" customHeight="1" x14ac:dyDescent="0.2">
      <c r="A2408" s="12"/>
      <c r="B2408" s="32"/>
    </row>
    <row r="2409" spans="1:2" ht="15" customHeight="1" x14ac:dyDescent="0.2">
      <c r="A2409" s="12"/>
      <c r="B2409" s="32"/>
    </row>
    <row r="2410" spans="1:2" ht="15" customHeight="1" x14ac:dyDescent="0.2">
      <c r="A2410" s="12"/>
      <c r="B2410" s="32"/>
    </row>
    <row r="2411" spans="1:2" ht="15" customHeight="1" x14ac:dyDescent="0.2">
      <c r="A2411" s="12"/>
      <c r="B2411" s="32"/>
    </row>
    <row r="2412" spans="1:2" ht="15" customHeight="1" x14ac:dyDescent="0.2">
      <c r="A2412" s="12"/>
      <c r="B2412" s="32"/>
    </row>
    <row r="2413" spans="1:2" ht="15" customHeight="1" x14ac:dyDescent="0.2">
      <c r="A2413" s="12"/>
      <c r="B2413" s="32"/>
    </row>
    <row r="2414" spans="1:2" ht="15" customHeight="1" x14ac:dyDescent="0.2">
      <c r="A2414" s="12"/>
      <c r="B2414" s="32"/>
    </row>
    <row r="2415" spans="1:2" ht="15" customHeight="1" x14ac:dyDescent="0.2">
      <c r="A2415" s="12"/>
      <c r="B2415" s="32"/>
    </row>
    <row r="2416" spans="1:2" ht="15" customHeight="1" x14ac:dyDescent="0.2">
      <c r="A2416" s="12"/>
      <c r="B2416" s="32"/>
    </row>
    <row r="2417" spans="1:2" ht="15" customHeight="1" x14ac:dyDescent="0.2">
      <c r="A2417" s="12"/>
      <c r="B2417" s="32"/>
    </row>
    <row r="2418" spans="1:2" ht="15" customHeight="1" x14ac:dyDescent="0.2">
      <c r="A2418" s="12"/>
      <c r="B2418" s="32"/>
    </row>
    <row r="2419" spans="1:2" ht="15" customHeight="1" x14ac:dyDescent="0.2">
      <c r="A2419" s="12"/>
      <c r="B2419" s="32"/>
    </row>
    <row r="2420" spans="1:2" ht="15" customHeight="1" x14ac:dyDescent="0.2">
      <c r="A2420" s="12"/>
      <c r="B2420" s="32"/>
    </row>
    <row r="2421" spans="1:2" ht="15" customHeight="1" x14ac:dyDescent="0.2">
      <c r="A2421" s="12"/>
      <c r="B2421" s="32"/>
    </row>
    <row r="2422" spans="1:2" ht="15" customHeight="1" x14ac:dyDescent="0.2">
      <c r="A2422" s="12"/>
      <c r="B2422" s="32"/>
    </row>
    <row r="2423" spans="1:2" ht="15" customHeight="1" x14ac:dyDescent="0.2">
      <c r="A2423" s="12"/>
      <c r="B2423" s="32"/>
    </row>
    <row r="2424" spans="1:2" ht="15" customHeight="1" x14ac:dyDescent="0.2">
      <c r="A2424" s="12"/>
      <c r="B2424" s="32"/>
    </row>
    <row r="2425" spans="1:2" ht="15" customHeight="1" x14ac:dyDescent="0.2">
      <c r="A2425" s="12"/>
      <c r="B2425" s="32"/>
    </row>
    <row r="2426" spans="1:2" ht="15" customHeight="1" x14ac:dyDescent="0.2">
      <c r="A2426" s="12"/>
      <c r="B2426" s="32"/>
    </row>
    <row r="2427" spans="1:2" ht="15" customHeight="1" x14ac:dyDescent="0.2">
      <c r="A2427" s="12"/>
      <c r="B2427" s="32"/>
    </row>
    <row r="2428" spans="1:2" ht="15" customHeight="1" x14ac:dyDescent="0.2">
      <c r="A2428" s="12"/>
      <c r="B2428" s="32"/>
    </row>
    <row r="2429" spans="1:2" ht="15" customHeight="1" x14ac:dyDescent="0.2">
      <c r="A2429" s="12"/>
      <c r="B2429" s="32"/>
    </row>
    <row r="2430" spans="1:2" ht="15" customHeight="1" x14ac:dyDescent="0.2">
      <c r="A2430" s="12"/>
      <c r="B2430" s="32"/>
    </row>
    <row r="2431" spans="1:2" ht="15" customHeight="1" x14ac:dyDescent="0.2">
      <c r="A2431" s="12"/>
      <c r="B2431" s="32"/>
    </row>
    <row r="2432" spans="1:2" ht="15" customHeight="1" x14ac:dyDescent="0.2">
      <c r="A2432" s="12"/>
      <c r="B2432" s="32"/>
    </row>
    <row r="2433" spans="1:2" ht="15" customHeight="1" x14ac:dyDescent="0.2">
      <c r="A2433" s="12"/>
      <c r="B2433" s="32"/>
    </row>
    <row r="2434" spans="1:2" ht="15" customHeight="1" x14ac:dyDescent="0.2">
      <c r="A2434" s="12"/>
      <c r="B2434" s="32"/>
    </row>
    <row r="2435" spans="1:2" ht="15" customHeight="1" x14ac:dyDescent="0.2">
      <c r="A2435" s="12"/>
      <c r="B2435" s="32"/>
    </row>
    <row r="2436" spans="1:2" ht="15" customHeight="1" x14ac:dyDescent="0.2">
      <c r="A2436" s="12"/>
      <c r="B2436" s="32"/>
    </row>
    <row r="2437" spans="1:2" ht="15" customHeight="1" x14ac:dyDescent="0.2">
      <c r="A2437" s="12"/>
      <c r="B2437" s="32"/>
    </row>
    <row r="2438" spans="1:2" ht="15" customHeight="1" x14ac:dyDescent="0.2">
      <c r="A2438" s="12"/>
      <c r="B2438" s="32"/>
    </row>
    <row r="2439" spans="1:2" ht="15" customHeight="1" x14ac:dyDescent="0.2">
      <c r="A2439" s="12"/>
      <c r="B2439" s="32"/>
    </row>
    <row r="2440" spans="1:2" ht="15" customHeight="1" x14ac:dyDescent="0.2">
      <c r="A2440" s="12"/>
      <c r="B2440" s="32"/>
    </row>
    <row r="2441" spans="1:2" ht="15" customHeight="1" x14ac:dyDescent="0.2">
      <c r="A2441" s="12"/>
      <c r="B2441" s="32"/>
    </row>
    <row r="2442" spans="1:2" ht="15" customHeight="1" x14ac:dyDescent="0.2">
      <c r="A2442" s="12"/>
      <c r="B2442" s="32"/>
    </row>
    <row r="2443" spans="1:2" ht="15" customHeight="1" x14ac:dyDescent="0.2">
      <c r="A2443" s="12"/>
      <c r="B2443" s="32"/>
    </row>
    <row r="2444" spans="1:2" ht="15" customHeight="1" x14ac:dyDescent="0.2">
      <c r="A2444" s="12"/>
      <c r="B2444" s="32"/>
    </row>
    <row r="2445" spans="1:2" ht="15" customHeight="1" x14ac:dyDescent="0.2">
      <c r="A2445" s="12"/>
      <c r="B2445" s="32"/>
    </row>
    <row r="2446" spans="1:2" ht="15" customHeight="1" x14ac:dyDescent="0.2">
      <c r="A2446" s="12"/>
      <c r="B2446" s="32"/>
    </row>
    <row r="2447" spans="1:2" ht="15" customHeight="1" x14ac:dyDescent="0.2">
      <c r="A2447" s="12"/>
      <c r="B2447" s="32"/>
    </row>
    <row r="2448" spans="1:2" ht="15" customHeight="1" x14ac:dyDescent="0.2">
      <c r="A2448" s="12"/>
      <c r="B2448" s="32"/>
    </row>
    <row r="2449" spans="1:2" ht="15" customHeight="1" x14ac:dyDescent="0.2">
      <c r="A2449" s="12"/>
      <c r="B2449" s="32"/>
    </row>
    <row r="2450" spans="1:2" ht="15" customHeight="1" x14ac:dyDescent="0.2">
      <c r="A2450" s="12"/>
      <c r="B2450" s="32"/>
    </row>
    <row r="2451" spans="1:2" ht="15" customHeight="1" x14ac:dyDescent="0.2">
      <c r="A2451" s="12"/>
      <c r="B2451" s="32"/>
    </row>
    <row r="2452" spans="1:2" ht="15" customHeight="1" x14ac:dyDescent="0.2">
      <c r="A2452" s="12"/>
      <c r="B2452" s="32"/>
    </row>
    <row r="2453" spans="1:2" ht="15" customHeight="1" x14ac:dyDescent="0.2">
      <c r="A2453" s="12"/>
      <c r="B2453" s="32"/>
    </row>
    <row r="2454" spans="1:2" ht="15" customHeight="1" x14ac:dyDescent="0.2">
      <c r="A2454" s="12"/>
      <c r="B2454" s="32"/>
    </row>
    <row r="2455" spans="1:2" ht="15" customHeight="1" x14ac:dyDescent="0.2">
      <c r="A2455" s="12"/>
      <c r="B2455" s="32"/>
    </row>
    <row r="2456" spans="1:2" ht="15" customHeight="1" x14ac:dyDescent="0.2">
      <c r="A2456" s="12"/>
      <c r="B2456" s="32"/>
    </row>
    <row r="2457" spans="1:2" ht="15" customHeight="1" x14ac:dyDescent="0.2">
      <c r="A2457" s="12"/>
      <c r="B2457" s="32"/>
    </row>
    <row r="2458" spans="1:2" ht="15" customHeight="1" x14ac:dyDescent="0.2">
      <c r="A2458" s="12"/>
      <c r="B2458" s="32"/>
    </row>
    <row r="2459" spans="1:2" ht="15" customHeight="1" x14ac:dyDescent="0.2">
      <c r="A2459" s="12"/>
      <c r="B2459" s="32"/>
    </row>
    <row r="2460" spans="1:2" ht="15" customHeight="1" x14ac:dyDescent="0.2">
      <c r="A2460" s="12"/>
      <c r="B2460" s="32"/>
    </row>
    <row r="2461" spans="1:2" ht="15" customHeight="1" x14ac:dyDescent="0.2">
      <c r="A2461" s="12"/>
      <c r="B2461" s="32"/>
    </row>
    <row r="2462" spans="1:2" ht="15" customHeight="1" x14ac:dyDescent="0.2">
      <c r="A2462" s="12"/>
      <c r="B2462" s="32"/>
    </row>
    <row r="2463" spans="1:2" ht="15" customHeight="1" x14ac:dyDescent="0.2">
      <c r="A2463" s="12"/>
      <c r="B2463" s="32"/>
    </row>
    <row r="2464" spans="1:2" ht="15" customHeight="1" x14ac:dyDescent="0.2">
      <c r="A2464" s="12"/>
      <c r="B2464" s="32"/>
    </row>
    <row r="2465" spans="1:2" ht="15" customHeight="1" x14ac:dyDescent="0.2">
      <c r="A2465" s="12"/>
      <c r="B2465" s="32"/>
    </row>
    <row r="2466" spans="1:2" ht="15" customHeight="1" x14ac:dyDescent="0.2">
      <c r="A2466" s="12"/>
      <c r="B2466" s="32"/>
    </row>
    <row r="2467" spans="1:2" ht="15" customHeight="1" x14ac:dyDescent="0.2">
      <c r="A2467" s="12"/>
      <c r="B2467" s="32"/>
    </row>
    <row r="2468" spans="1:2" ht="15" customHeight="1" x14ac:dyDescent="0.2">
      <c r="A2468" s="12"/>
      <c r="B2468" s="32"/>
    </row>
    <row r="2469" spans="1:2" ht="15" customHeight="1" x14ac:dyDescent="0.2">
      <c r="A2469" s="12"/>
      <c r="B2469" s="32"/>
    </row>
    <row r="2470" spans="1:2" ht="15" customHeight="1" x14ac:dyDescent="0.2">
      <c r="A2470" s="12"/>
      <c r="B2470" s="32"/>
    </row>
    <row r="2471" spans="1:2" ht="15" customHeight="1" x14ac:dyDescent="0.2">
      <c r="A2471" s="12"/>
      <c r="B2471" s="32"/>
    </row>
    <row r="2472" spans="1:2" ht="15" customHeight="1" x14ac:dyDescent="0.2">
      <c r="A2472" s="12"/>
      <c r="B2472" s="32"/>
    </row>
    <row r="2473" spans="1:2" ht="15" customHeight="1" x14ac:dyDescent="0.2">
      <c r="A2473" s="12"/>
      <c r="B2473" s="32"/>
    </row>
    <row r="2474" spans="1:2" ht="15" customHeight="1" x14ac:dyDescent="0.2">
      <c r="A2474" s="12"/>
      <c r="B2474" s="32"/>
    </row>
    <row r="2475" spans="1:2" ht="15" customHeight="1" x14ac:dyDescent="0.2">
      <c r="A2475" s="12"/>
      <c r="B2475" s="32"/>
    </row>
    <row r="2476" spans="1:2" ht="15" customHeight="1" x14ac:dyDescent="0.2">
      <c r="A2476" s="12"/>
      <c r="B2476" s="32"/>
    </row>
    <row r="2477" spans="1:2" ht="15" customHeight="1" x14ac:dyDescent="0.2">
      <c r="A2477" s="12"/>
      <c r="B2477" s="32"/>
    </row>
    <row r="2478" spans="1:2" ht="15" customHeight="1" x14ac:dyDescent="0.2">
      <c r="A2478" s="12"/>
      <c r="B2478" s="32"/>
    </row>
    <row r="2479" spans="1:2" ht="15" customHeight="1" x14ac:dyDescent="0.2">
      <c r="A2479" s="12"/>
      <c r="B2479" s="32"/>
    </row>
    <row r="2480" spans="1:2" ht="15" customHeight="1" x14ac:dyDescent="0.2">
      <c r="A2480" s="12"/>
      <c r="B2480" s="32"/>
    </row>
    <row r="2481" spans="1:2" ht="15" customHeight="1" x14ac:dyDescent="0.2">
      <c r="A2481" s="12"/>
      <c r="B2481" s="32"/>
    </row>
    <row r="2482" spans="1:2" ht="15" customHeight="1" x14ac:dyDescent="0.2">
      <c r="A2482" s="12"/>
      <c r="B2482" s="32"/>
    </row>
    <row r="2483" spans="1:2" ht="15" customHeight="1" x14ac:dyDescent="0.2">
      <c r="A2483" s="12"/>
      <c r="B2483" s="32"/>
    </row>
    <row r="2484" spans="1:2" ht="15" customHeight="1" x14ac:dyDescent="0.2">
      <c r="A2484" s="12"/>
      <c r="B2484" s="32"/>
    </row>
    <row r="2485" spans="1:2" ht="15" customHeight="1" x14ac:dyDescent="0.2">
      <c r="A2485" s="12"/>
      <c r="B2485" s="32"/>
    </row>
    <row r="2486" spans="1:2" ht="15" customHeight="1" x14ac:dyDescent="0.2">
      <c r="A2486" s="12"/>
      <c r="B2486" s="32"/>
    </row>
    <row r="2487" spans="1:2" ht="15" customHeight="1" x14ac:dyDescent="0.2">
      <c r="A2487" s="12"/>
      <c r="B2487" s="32"/>
    </row>
    <row r="2488" spans="1:2" ht="15" customHeight="1" x14ac:dyDescent="0.2">
      <c r="A2488" s="12"/>
      <c r="B2488" s="32"/>
    </row>
    <row r="2489" spans="1:2" ht="15" customHeight="1" x14ac:dyDescent="0.2">
      <c r="A2489" s="12"/>
      <c r="B2489" s="32"/>
    </row>
    <row r="2490" spans="1:2" ht="15" customHeight="1" x14ac:dyDescent="0.2">
      <c r="A2490" s="12"/>
      <c r="B2490" s="32"/>
    </row>
    <row r="2491" spans="1:2" ht="15" customHeight="1" x14ac:dyDescent="0.2">
      <c r="A2491" s="12"/>
      <c r="B2491" s="32"/>
    </row>
    <row r="2492" spans="1:2" ht="15" customHeight="1" x14ac:dyDescent="0.2">
      <c r="A2492" s="12"/>
      <c r="B2492" s="32"/>
    </row>
    <row r="2493" spans="1:2" ht="15" customHeight="1" x14ac:dyDescent="0.2">
      <c r="A2493" s="12"/>
      <c r="B2493" s="32"/>
    </row>
    <row r="2494" spans="1:2" ht="15" customHeight="1" x14ac:dyDescent="0.2">
      <c r="A2494" s="12"/>
      <c r="B2494" s="32"/>
    </row>
    <row r="2495" spans="1:2" ht="15" customHeight="1" x14ac:dyDescent="0.2">
      <c r="A2495" s="12"/>
      <c r="B2495" s="32"/>
    </row>
    <row r="2496" spans="1:2" ht="15" customHeight="1" x14ac:dyDescent="0.2">
      <c r="A2496" s="12"/>
      <c r="B2496" s="32"/>
    </row>
    <row r="2497" spans="1:2" ht="15" customHeight="1" x14ac:dyDescent="0.2">
      <c r="A2497" s="12"/>
      <c r="B2497" s="32"/>
    </row>
    <row r="2498" spans="1:2" ht="15" customHeight="1" x14ac:dyDescent="0.2">
      <c r="A2498" s="12"/>
      <c r="B2498" s="32"/>
    </row>
    <row r="2499" spans="1:2" ht="15" customHeight="1" x14ac:dyDescent="0.2">
      <c r="A2499" s="12"/>
      <c r="B2499" s="32"/>
    </row>
    <row r="2500" spans="1:2" ht="15" customHeight="1" x14ac:dyDescent="0.2">
      <c r="A2500" s="12"/>
      <c r="B2500" s="32"/>
    </row>
    <row r="2501" spans="1:2" ht="15" customHeight="1" x14ac:dyDescent="0.2">
      <c r="A2501" s="12"/>
      <c r="B2501" s="32"/>
    </row>
    <row r="2502" spans="1:2" ht="15" customHeight="1" x14ac:dyDescent="0.2">
      <c r="A2502" s="12"/>
      <c r="B2502" s="32"/>
    </row>
    <row r="2503" spans="1:2" ht="15" customHeight="1" x14ac:dyDescent="0.2">
      <c r="A2503" s="12"/>
      <c r="B2503" s="32"/>
    </row>
    <row r="2504" spans="1:2" ht="15" customHeight="1" x14ac:dyDescent="0.2">
      <c r="A2504" s="12"/>
      <c r="B2504" s="32"/>
    </row>
    <row r="2505" spans="1:2" ht="15" customHeight="1" x14ac:dyDescent="0.2">
      <c r="A2505" s="12"/>
      <c r="B2505" s="32"/>
    </row>
    <row r="2506" spans="1:2" ht="15" customHeight="1" x14ac:dyDescent="0.2">
      <c r="A2506" s="12"/>
      <c r="B2506" s="32"/>
    </row>
    <row r="2507" spans="1:2" ht="15" customHeight="1" x14ac:dyDescent="0.2">
      <c r="A2507" s="12"/>
      <c r="B2507" s="32"/>
    </row>
    <row r="2508" spans="1:2" ht="15" customHeight="1" x14ac:dyDescent="0.2">
      <c r="A2508" s="12"/>
      <c r="B2508" s="32"/>
    </row>
    <row r="2509" spans="1:2" ht="15" customHeight="1" x14ac:dyDescent="0.2">
      <c r="A2509" s="12"/>
      <c r="B2509" s="32"/>
    </row>
    <row r="2510" spans="1:2" ht="15" customHeight="1" x14ac:dyDescent="0.2">
      <c r="A2510" s="12"/>
      <c r="B2510" s="32"/>
    </row>
    <row r="2511" spans="1:2" ht="15" customHeight="1" x14ac:dyDescent="0.2">
      <c r="A2511" s="12"/>
      <c r="B2511" s="32"/>
    </row>
    <row r="2512" spans="1:2" ht="15" customHeight="1" x14ac:dyDescent="0.2">
      <c r="A2512" s="12"/>
      <c r="B2512" s="32"/>
    </row>
    <row r="2513" spans="1:2" ht="15" customHeight="1" x14ac:dyDescent="0.2">
      <c r="A2513" s="12"/>
      <c r="B2513" s="32"/>
    </row>
    <row r="2514" spans="1:2" ht="15" customHeight="1" x14ac:dyDescent="0.2">
      <c r="A2514" s="12"/>
      <c r="B2514" s="32"/>
    </row>
    <row r="2515" spans="1:2" ht="15" customHeight="1" x14ac:dyDescent="0.2">
      <c r="A2515" s="12"/>
      <c r="B2515" s="32"/>
    </row>
    <row r="2516" spans="1:2" ht="15" customHeight="1" x14ac:dyDescent="0.2">
      <c r="A2516" s="12"/>
      <c r="B2516" s="32"/>
    </row>
    <row r="2517" spans="1:2" ht="15" customHeight="1" x14ac:dyDescent="0.2">
      <c r="A2517" s="12"/>
      <c r="B2517" s="32"/>
    </row>
    <row r="2518" spans="1:2" ht="15" customHeight="1" x14ac:dyDescent="0.2">
      <c r="A2518" s="12"/>
      <c r="B2518" s="32"/>
    </row>
    <row r="2519" spans="1:2" ht="15" customHeight="1" x14ac:dyDescent="0.2">
      <c r="A2519" s="12"/>
      <c r="B2519" s="32"/>
    </row>
    <row r="2520" spans="1:2" ht="15" customHeight="1" x14ac:dyDescent="0.2">
      <c r="A2520" s="12"/>
      <c r="B2520" s="32"/>
    </row>
    <row r="2521" spans="1:2" ht="15" customHeight="1" x14ac:dyDescent="0.2">
      <c r="A2521" s="12"/>
      <c r="B2521" s="32"/>
    </row>
    <row r="2522" spans="1:2" ht="15" customHeight="1" x14ac:dyDescent="0.2">
      <c r="A2522" s="12"/>
      <c r="B2522" s="32"/>
    </row>
    <row r="2523" spans="1:2" ht="15" customHeight="1" x14ac:dyDescent="0.2">
      <c r="A2523" s="12"/>
      <c r="B2523" s="32"/>
    </row>
    <row r="2524" spans="1:2" ht="15" customHeight="1" x14ac:dyDescent="0.2">
      <c r="A2524" s="12"/>
      <c r="B2524" s="32"/>
    </row>
    <row r="2525" spans="1:2" ht="15" customHeight="1" x14ac:dyDescent="0.2">
      <c r="A2525" s="12"/>
      <c r="B2525" s="32"/>
    </row>
    <row r="2526" spans="1:2" ht="15" customHeight="1" x14ac:dyDescent="0.2">
      <c r="A2526" s="12"/>
      <c r="B2526" s="32"/>
    </row>
    <row r="2527" spans="1:2" ht="15" customHeight="1" x14ac:dyDescent="0.2">
      <c r="A2527" s="12"/>
      <c r="B2527" s="32"/>
    </row>
    <row r="2528" spans="1:2" ht="15" customHeight="1" x14ac:dyDescent="0.2">
      <c r="A2528" s="12"/>
      <c r="B2528" s="32"/>
    </row>
    <row r="2529" spans="1:2" ht="15" customHeight="1" x14ac:dyDescent="0.2">
      <c r="A2529" s="12"/>
      <c r="B2529" s="32"/>
    </row>
    <row r="2530" spans="1:2" ht="15" customHeight="1" x14ac:dyDescent="0.2">
      <c r="A2530" s="12"/>
      <c r="B2530" s="32"/>
    </row>
    <row r="2531" spans="1:2" ht="15" customHeight="1" x14ac:dyDescent="0.2">
      <c r="A2531" s="12"/>
      <c r="B2531" s="32"/>
    </row>
    <row r="2532" spans="1:2" ht="15" customHeight="1" x14ac:dyDescent="0.2">
      <c r="A2532" s="12"/>
      <c r="B2532" s="32"/>
    </row>
    <row r="2533" spans="1:2" ht="15" customHeight="1" x14ac:dyDescent="0.2">
      <c r="A2533" s="12"/>
      <c r="B2533" s="32"/>
    </row>
    <row r="2534" spans="1:2" ht="15" customHeight="1" x14ac:dyDescent="0.2">
      <c r="A2534" s="12"/>
      <c r="B2534" s="32"/>
    </row>
    <row r="2535" spans="1:2" ht="15" customHeight="1" x14ac:dyDescent="0.2">
      <c r="A2535" s="12"/>
      <c r="B2535" s="32"/>
    </row>
    <row r="2536" spans="1:2" ht="15" customHeight="1" x14ac:dyDescent="0.2">
      <c r="A2536" s="12"/>
      <c r="B2536" s="32"/>
    </row>
    <row r="2537" spans="1:2" ht="15" customHeight="1" x14ac:dyDescent="0.2">
      <c r="A2537" s="12"/>
      <c r="B2537" s="32"/>
    </row>
    <row r="2538" spans="1:2" ht="15" customHeight="1" x14ac:dyDescent="0.2">
      <c r="A2538" s="12"/>
      <c r="B2538" s="32"/>
    </row>
    <row r="2539" spans="1:2" ht="15" customHeight="1" x14ac:dyDescent="0.2">
      <c r="A2539" s="12"/>
      <c r="B2539" s="32"/>
    </row>
    <row r="2540" spans="1:2" ht="15" customHeight="1" x14ac:dyDescent="0.2">
      <c r="A2540" s="12"/>
      <c r="B2540" s="32"/>
    </row>
    <row r="2541" spans="1:2" ht="15" customHeight="1" x14ac:dyDescent="0.2">
      <c r="A2541" s="12"/>
      <c r="B2541" s="32"/>
    </row>
    <row r="2542" spans="1:2" ht="15" customHeight="1" x14ac:dyDescent="0.2">
      <c r="A2542" s="12"/>
      <c r="B2542" s="32"/>
    </row>
    <row r="2543" spans="1:2" ht="15" customHeight="1" x14ac:dyDescent="0.2">
      <c r="A2543" s="12"/>
      <c r="B2543" s="32"/>
    </row>
    <row r="2544" spans="1:2" ht="15" customHeight="1" x14ac:dyDescent="0.2">
      <c r="A2544" s="12"/>
      <c r="B2544" s="32"/>
    </row>
    <row r="2545" spans="1:2" ht="15" customHeight="1" x14ac:dyDescent="0.2">
      <c r="A2545" s="12"/>
      <c r="B2545" s="32"/>
    </row>
    <row r="2546" spans="1:2" ht="15" customHeight="1" x14ac:dyDescent="0.2">
      <c r="A2546" s="12"/>
      <c r="B2546" s="32"/>
    </row>
    <row r="2547" spans="1:2" ht="15" customHeight="1" x14ac:dyDescent="0.2">
      <c r="A2547" s="12"/>
      <c r="B2547" s="32"/>
    </row>
    <row r="2548" spans="1:2" ht="15" customHeight="1" x14ac:dyDescent="0.2">
      <c r="A2548" s="12"/>
      <c r="B2548" s="32"/>
    </row>
    <row r="2549" spans="1:2" ht="15" customHeight="1" x14ac:dyDescent="0.2">
      <c r="A2549" s="12"/>
      <c r="B2549" s="32"/>
    </row>
    <row r="2550" spans="1:2" ht="15" customHeight="1" x14ac:dyDescent="0.2">
      <c r="A2550" s="12"/>
      <c r="B2550" s="32"/>
    </row>
    <row r="2551" spans="1:2" ht="15" customHeight="1" x14ac:dyDescent="0.2">
      <c r="A2551" s="12"/>
      <c r="B2551" s="32"/>
    </row>
    <row r="2552" spans="1:2" ht="15" customHeight="1" x14ac:dyDescent="0.2">
      <c r="A2552" s="12"/>
      <c r="B2552" s="32"/>
    </row>
    <row r="2553" spans="1:2" ht="15" customHeight="1" x14ac:dyDescent="0.2">
      <c r="A2553" s="12"/>
      <c r="B2553" s="32"/>
    </row>
    <row r="2554" spans="1:2" ht="15" customHeight="1" x14ac:dyDescent="0.2">
      <c r="A2554" s="12"/>
      <c r="B2554" s="32"/>
    </row>
    <row r="2555" spans="1:2" ht="15" customHeight="1" x14ac:dyDescent="0.2">
      <c r="A2555" s="12"/>
      <c r="B2555" s="32"/>
    </row>
    <row r="2556" spans="1:2" ht="15" customHeight="1" x14ac:dyDescent="0.2">
      <c r="A2556" s="12"/>
      <c r="B2556" s="32"/>
    </row>
    <row r="2557" spans="1:2" ht="15" customHeight="1" x14ac:dyDescent="0.2">
      <c r="A2557" s="12"/>
      <c r="B2557" s="32"/>
    </row>
    <row r="2558" spans="1:2" ht="15" customHeight="1" x14ac:dyDescent="0.2">
      <c r="A2558" s="12"/>
      <c r="B2558" s="32"/>
    </row>
    <row r="2559" spans="1:2" ht="15" customHeight="1" x14ac:dyDescent="0.2">
      <c r="A2559" s="12"/>
      <c r="B2559" s="32"/>
    </row>
    <row r="2560" spans="1:2" ht="15" customHeight="1" x14ac:dyDescent="0.2">
      <c r="A2560" s="12"/>
      <c r="B2560" s="32"/>
    </row>
    <row r="2561" spans="1:2" ht="15" customHeight="1" x14ac:dyDescent="0.2">
      <c r="A2561" s="12"/>
      <c r="B2561" s="32"/>
    </row>
    <row r="2562" spans="1:2" ht="15" customHeight="1" x14ac:dyDescent="0.2">
      <c r="A2562" s="12"/>
      <c r="B2562" s="32"/>
    </row>
    <row r="2563" spans="1:2" ht="15" customHeight="1" x14ac:dyDescent="0.2">
      <c r="A2563" s="12"/>
      <c r="B2563" s="32"/>
    </row>
    <row r="2564" spans="1:2" ht="15" customHeight="1" x14ac:dyDescent="0.2">
      <c r="A2564" s="12"/>
      <c r="B2564" s="32"/>
    </row>
    <row r="2565" spans="1:2" ht="15" customHeight="1" x14ac:dyDescent="0.2">
      <c r="A2565" s="12"/>
      <c r="B2565" s="32"/>
    </row>
    <row r="2566" spans="1:2" ht="15" customHeight="1" x14ac:dyDescent="0.2">
      <c r="A2566" s="12"/>
      <c r="B2566" s="32"/>
    </row>
    <row r="2567" spans="1:2" ht="15" customHeight="1" x14ac:dyDescent="0.2">
      <c r="A2567" s="12"/>
      <c r="B2567" s="32"/>
    </row>
    <row r="2568" spans="1:2" ht="15" customHeight="1" x14ac:dyDescent="0.2">
      <c r="A2568" s="12"/>
      <c r="B2568" s="32"/>
    </row>
    <row r="2569" spans="1:2" ht="15" customHeight="1" x14ac:dyDescent="0.2">
      <c r="A2569" s="12"/>
      <c r="B2569" s="32"/>
    </row>
    <row r="2570" spans="1:2" ht="15" customHeight="1" x14ac:dyDescent="0.2">
      <c r="A2570" s="12"/>
      <c r="B2570" s="32"/>
    </row>
    <row r="2571" spans="1:2" ht="15" customHeight="1" x14ac:dyDescent="0.2">
      <c r="A2571" s="12"/>
      <c r="B2571" s="32"/>
    </row>
    <row r="2572" spans="1:2" ht="15" customHeight="1" x14ac:dyDescent="0.2">
      <c r="A2572" s="12"/>
      <c r="B2572" s="32"/>
    </row>
    <row r="2573" spans="1:2" ht="15" customHeight="1" x14ac:dyDescent="0.2">
      <c r="A2573" s="12"/>
      <c r="B2573" s="32"/>
    </row>
    <row r="2574" spans="1:2" ht="15" customHeight="1" x14ac:dyDescent="0.2">
      <c r="A2574" s="12"/>
      <c r="B2574" s="32"/>
    </row>
    <row r="2575" spans="1:2" ht="15" customHeight="1" x14ac:dyDescent="0.2">
      <c r="A2575" s="12"/>
      <c r="B2575" s="32"/>
    </row>
    <row r="2576" spans="1:2" ht="15" customHeight="1" x14ac:dyDescent="0.2">
      <c r="A2576" s="12"/>
      <c r="B2576" s="32"/>
    </row>
    <row r="2577" spans="1:2" ht="15" customHeight="1" x14ac:dyDescent="0.2">
      <c r="A2577" s="12"/>
      <c r="B2577" s="32"/>
    </row>
    <row r="2578" spans="1:2" ht="15" customHeight="1" x14ac:dyDescent="0.2">
      <c r="A2578" s="12"/>
      <c r="B2578" s="32"/>
    </row>
    <row r="2579" spans="1:2" ht="15" customHeight="1" x14ac:dyDescent="0.2">
      <c r="A2579" s="12"/>
      <c r="B2579" s="32"/>
    </row>
    <row r="2580" spans="1:2" ht="15" customHeight="1" x14ac:dyDescent="0.2">
      <c r="A2580" s="12"/>
      <c r="B2580" s="32"/>
    </row>
    <row r="2581" spans="1:2" ht="15" customHeight="1" x14ac:dyDescent="0.2">
      <c r="A2581" s="12"/>
      <c r="B2581" s="32"/>
    </row>
    <row r="2582" spans="1:2" ht="15" customHeight="1" x14ac:dyDescent="0.2">
      <c r="A2582" s="12"/>
      <c r="B2582" s="32"/>
    </row>
    <row r="2583" spans="1:2" ht="15" customHeight="1" x14ac:dyDescent="0.2">
      <c r="A2583" s="12"/>
      <c r="B2583" s="32"/>
    </row>
    <row r="2584" spans="1:2" ht="15" customHeight="1" x14ac:dyDescent="0.2">
      <c r="A2584" s="12"/>
      <c r="B2584" s="32"/>
    </row>
    <row r="2585" spans="1:2" ht="15" customHeight="1" x14ac:dyDescent="0.2">
      <c r="A2585" s="12"/>
      <c r="B2585" s="32"/>
    </row>
    <row r="2586" spans="1:2" ht="15" customHeight="1" x14ac:dyDescent="0.2">
      <c r="A2586" s="12"/>
      <c r="B2586" s="32"/>
    </row>
    <row r="2587" spans="1:2" ht="15" customHeight="1" x14ac:dyDescent="0.2">
      <c r="A2587" s="12"/>
      <c r="B2587" s="32"/>
    </row>
    <row r="2588" spans="1:2" ht="15" customHeight="1" x14ac:dyDescent="0.2">
      <c r="A2588" s="12"/>
      <c r="B2588" s="32"/>
    </row>
    <row r="2589" spans="1:2" ht="15" customHeight="1" x14ac:dyDescent="0.2">
      <c r="A2589" s="12"/>
      <c r="B2589" s="32"/>
    </row>
    <row r="2590" spans="1:2" ht="15" customHeight="1" x14ac:dyDescent="0.2">
      <c r="A2590" s="12"/>
      <c r="B2590" s="32"/>
    </row>
    <row r="2591" spans="1:2" ht="15" customHeight="1" x14ac:dyDescent="0.2">
      <c r="A2591" s="12"/>
      <c r="B2591" s="32"/>
    </row>
    <row r="2592" spans="1:2" ht="15" customHeight="1" x14ac:dyDescent="0.2">
      <c r="A2592" s="12"/>
      <c r="B2592" s="32"/>
    </row>
    <row r="2593" spans="1:2" ht="15" customHeight="1" x14ac:dyDescent="0.2">
      <c r="A2593" s="12"/>
      <c r="B2593" s="32"/>
    </row>
    <row r="2594" spans="1:2" ht="15" customHeight="1" x14ac:dyDescent="0.2">
      <c r="A2594" s="12"/>
      <c r="B2594" s="32"/>
    </row>
    <row r="2595" spans="1:2" ht="15" customHeight="1" x14ac:dyDescent="0.2">
      <c r="A2595" s="12"/>
      <c r="B2595" s="32"/>
    </row>
    <row r="2596" spans="1:2" ht="15" customHeight="1" x14ac:dyDescent="0.2">
      <c r="A2596" s="12"/>
      <c r="B2596" s="32"/>
    </row>
    <row r="2597" spans="1:2" ht="15" customHeight="1" x14ac:dyDescent="0.2">
      <c r="A2597" s="12"/>
      <c r="B2597" s="32"/>
    </row>
    <row r="2598" spans="1:2" ht="15" customHeight="1" x14ac:dyDescent="0.2">
      <c r="A2598" s="12"/>
      <c r="B2598" s="32"/>
    </row>
    <row r="2599" spans="1:2" ht="15" customHeight="1" x14ac:dyDescent="0.2">
      <c r="A2599" s="12"/>
      <c r="B2599" s="32"/>
    </row>
    <row r="2600" spans="1:2" ht="15" customHeight="1" x14ac:dyDescent="0.2">
      <c r="A2600" s="12"/>
      <c r="B2600" s="32"/>
    </row>
    <row r="2601" spans="1:2" ht="15" customHeight="1" x14ac:dyDescent="0.2">
      <c r="A2601" s="12"/>
      <c r="B2601" s="32"/>
    </row>
    <row r="2602" spans="1:2" ht="15" customHeight="1" x14ac:dyDescent="0.2">
      <c r="A2602" s="12"/>
      <c r="B2602" s="32"/>
    </row>
    <row r="2603" spans="1:2" ht="15" customHeight="1" x14ac:dyDescent="0.2">
      <c r="A2603" s="12"/>
      <c r="B2603" s="32"/>
    </row>
    <row r="2604" spans="1:2" ht="15" customHeight="1" x14ac:dyDescent="0.2">
      <c r="A2604" s="12"/>
      <c r="B2604" s="32"/>
    </row>
    <row r="2605" spans="1:2" ht="15" customHeight="1" x14ac:dyDescent="0.2">
      <c r="A2605" s="12"/>
      <c r="B2605" s="32"/>
    </row>
    <row r="2606" spans="1:2" ht="15" customHeight="1" x14ac:dyDescent="0.2">
      <c r="A2606" s="12"/>
      <c r="B2606" s="32"/>
    </row>
    <row r="2607" spans="1:2" ht="15" customHeight="1" x14ac:dyDescent="0.2">
      <c r="A2607" s="12"/>
      <c r="B2607" s="32"/>
    </row>
    <row r="2608" spans="1:2" ht="15" customHeight="1" x14ac:dyDescent="0.2">
      <c r="A2608" s="12"/>
      <c r="B2608" s="32"/>
    </row>
    <row r="2609" spans="1:2" ht="15" customHeight="1" x14ac:dyDescent="0.2">
      <c r="A2609" s="12"/>
      <c r="B2609" s="32"/>
    </row>
    <row r="2610" spans="1:2" ht="15" customHeight="1" x14ac:dyDescent="0.2">
      <c r="A2610" s="12"/>
      <c r="B2610" s="32"/>
    </row>
    <row r="2611" spans="1:2" ht="15" customHeight="1" x14ac:dyDescent="0.2">
      <c r="A2611" s="12"/>
      <c r="B2611" s="32"/>
    </row>
    <row r="2612" spans="1:2" ht="15" customHeight="1" x14ac:dyDescent="0.2">
      <c r="A2612" s="12"/>
      <c r="B2612" s="32"/>
    </row>
    <row r="2613" spans="1:2" ht="15" customHeight="1" x14ac:dyDescent="0.2">
      <c r="A2613" s="12"/>
      <c r="B2613" s="32"/>
    </row>
    <row r="2614" spans="1:2" ht="15" customHeight="1" x14ac:dyDescent="0.2">
      <c r="A2614" s="12"/>
      <c r="B2614" s="32"/>
    </row>
    <row r="2615" spans="1:2" ht="15" customHeight="1" x14ac:dyDescent="0.2">
      <c r="A2615" s="12"/>
      <c r="B2615" s="32"/>
    </row>
    <row r="2616" spans="1:2" ht="15" customHeight="1" x14ac:dyDescent="0.2">
      <c r="A2616" s="12"/>
      <c r="B2616" s="32"/>
    </row>
    <row r="2617" spans="1:2" ht="15" customHeight="1" x14ac:dyDescent="0.2">
      <c r="A2617" s="12"/>
      <c r="B2617" s="32"/>
    </row>
    <row r="2618" spans="1:2" ht="15" customHeight="1" x14ac:dyDescent="0.2">
      <c r="A2618" s="12"/>
      <c r="B2618" s="32"/>
    </row>
    <row r="2619" spans="1:2" ht="15" customHeight="1" x14ac:dyDescent="0.2">
      <c r="A2619" s="12"/>
      <c r="B2619" s="32"/>
    </row>
    <row r="2620" spans="1:2" ht="15" customHeight="1" x14ac:dyDescent="0.2">
      <c r="A2620" s="12"/>
      <c r="B2620" s="32"/>
    </row>
    <row r="2621" spans="1:2" ht="15" customHeight="1" x14ac:dyDescent="0.2">
      <c r="A2621" s="12"/>
      <c r="B2621" s="32"/>
    </row>
    <row r="2622" spans="1:2" ht="15" customHeight="1" x14ac:dyDescent="0.2">
      <c r="A2622" s="12"/>
      <c r="B2622" s="32"/>
    </row>
    <row r="2623" spans="1:2" ht="15" customHeight="1" x14ac:dyDescent="0.2">
      <c r="A2623" s="12"/>
      <c r="B2623" s="32"/>
    </row>
    <row r="2624" spans="1:2" ht="15" customHeight="1" x14ac:dyDescent="0.2">
      <c r="A2624" s="12"/>
      <c r="B2624" s="32"/>
    </row>
    <row r="2625" spans="1:2" ht="15" customHeight="1" x14ac:dyDescent="0.2">
      <c r="A2625" s="12"/>
      <c r="B2625" s="32"/>
    </row>
    <row r="2626" spans="1:2" ht="15" customHeight="1" x14ac:dyDescent="0.2">
      <c r="A2626" s="12"/>
      <c r="B2626" s="32"/>
    </row>
    <row r="2627" spans="1:2" ht="15" customHeight="1" x14ac:dyDescent="0.2">
      <c r="A2627" s="12"/>
      <c r="B2627" s="32"/>
    </row>
    <row r="2628" spans="1:2" ht="15" customHeight="1" x14ac:dyDescent="0.2">
      <c r="A2628" s="12"/>
      <c r="B2628" s="32"/>
    </row>
    <row r="2629" spans="1:2" ht="15" customHeight="1" x14ac:dyDescent="0.2">
      <c r="A2629" s="12"/>
      <c r="B2629" s="32"/>
    </row>
    <row r="2630" spans="1:2" ht="15" customHeight="1" x14ac:dyDescent="0.2">
      <c r="A2630" s="12"/>
      <c r="B2630" s="32"/>
    </row>
    <row r="2631" spans="1:2" ht="15" customHeight="1" x14ac:dyDescent="0.2">
      <c r="A2631" s="12"/>
      <c r="B2631" s="32"/>
    </row>
    <row r="2632" spans="1:2" ht="15" customHeight="1" x14ac:dyDescent="0.2">
      <c r="A2632" s="12"/>
      <c r="B2632" s="32"/>
    </row>
    <row r="2633" spans="1:2" ht="15" customHeight="1" x14ac:dyDescent="0.2">
      <c r="A2633" s="12"/>
      <c r="B2633" s="32"/>
    </row>
    <row r="2634" spans="1:2" ht="15" customHeight="1" x14ac:dyDescent="0.2">
      <c r="A2634" s="12"/>
      <c r="B2634" s="32"/>
    </row>
    <row r="2635" spans="1:2" ht="15" customHeight="1" x14ac:dyDescent="0.2">
      <c r="A2635" s="12"/>
      <c r="B2635" s="32"/>
    </row>
    <row r="2636" spans="1:2" ht="15" customHeight="1" x14ac:dyDescent="0.2">
      <c r="A2636" s="12"/>
      <c r="B2636" s="32"/>
    </row>
    <row r="2637" spans="1:2" ht="15" customHeight="1" x14ac:dyDescent="0.2">
      <c r="A2637" s="12"/>
      <c r="B2637" s="32"/>
    </row>
    <row r="2638" spans="1:2" ht="15" customHeight="1" x14ac:dyDescent="0.2">
      <c r="A2638" s="12"/>
      <c r="B2638" s="32"/>
    </row>
    <row r="2639" spans="1:2" ht="15" customHeight="1" x14ac:dyDescent="0.2">
      <c r="A2639" s="12"/>
      <c r="B2639" s="32"/>
    </row>
    <row r="2640" spans="1:2" ht="15" customHeight="1" x14ac:dyDescent="0.2">
      <c r="A2640" s="12"/>
      <c r="B2640" s="32"/>
    </row>
    <row r="2641" spans="1:2" ht="15" customHeight="1" x14ac:dyDescent="0.2">
      <c r="A2641" s="12"/>
      <c r="B2641" s="32"/>
    </row>
    <row r="2642" spans="1:2" ht="15" customHeight="1" x14ac:dyDescent="0.2">
      <c r="A2642" s="12"/>
      <c r="B2642" s="32"/>
    </row>
    <row r="2643" spans="1:2" ht="15" customHeight="1" x14ac:dyDescent="0.2">
      <c r="A2643" s="12"/>
      <c r="B2643" s="32"/>
    </row>
    <row r="2644" spans="1:2" ht="15" customHeight="1" x14ac:dyDescent="0.2">
      <c r="A2644" s="12"/>
      <c r="B2644" s="32"/>
    </row>
    <row r="2645" spans="1:2" ht="15" customHeight="1" x14ac:dyDescent="0.2">
      <c r="A2645" s="12"/>
      <c r="B2645" s="32"/>
    </row>
    <row r="2646" spans="1:2" ht="15" customHeight="1" x14ac:dyDescent="0.2">
      <c r="A2646" s="12"/>
      <c r="B2646" s="32"/>
    </row>
    <row r="2647" spans="1:2" ht="15" customHeight="1" x14ac:dyDescent="0.2">
      <c r="A2647" s="12"/>
      <c r="B2647" s="32"/>
    </row>
    <row r="2648" spans="1:2" ht="15" customHeight="1" x14ac:dyDescent="0.2">
      <c r="A2648" s="12"/>
      <c r="B2648" s="32"/>
    </row>
    <row r="2649" spans="1:2" ht="15" customHeight="1" x14ac:dyDescent="0.2">
      <c r="A2649" s="12"/>
      <c r="B2649" s="32"/>
    </row>
    <row r="2650" spans="1:2" ht="15" customHeight="1" x14ac:dyDescent="0.2">
      <c r="A2650" s="12"/>
      <c r="B2650" s="32"/>
    </row>
    <row r="2651" spans="1:2" ht="15" customHeight="1" x14ac:dyDescent="0.2">
      <c r="A2651" s="12"/>
      <c r="B2651" s="32"/>
    </row>
    <row r="2652" spans="1:2" ht="15" customHeight="1" x14ac:dyDescent="0.2">
      <c r="A2652" s="12"/>
      <c r="B2652" s="32"/>
    </row>
    <row r="2653" spans="1:2" ht="15" customHeight="1" x14ac:dyDescent="0.2">
      <c r="A2653" s="12"/>
      <c r="B2653" s="32"/>
    </row>
    <row r="2654" spans="1:2" ht="15" customHeight="1" x14ac:dyDescent="0.2">
      <c r="A2654" s="12"/>
      <c r="B2654" s="32"/>
    </row>
    <row r="2655" spans="1:2" ht="15" customHeight="1" x14ac:dyDescent="0.2">
      <c r="A2655" s="12"/>
      <c r="B2655" s="32"/>
    </row>
    <row r="2656" spans="1:2" ht="15" customHeight="1" x14ac:dyDescent="0.2">
      <c r="A2656" s="12"/>
      <c r="B2656" s="32"/>
    </row>
    <row r="2657" spans="1:2" ht="15" customHeight="1" x14ac:dyDescent="0.2">
      <c r="A2657" s="12"/>
      <c r="B2657" s="32"/>
    </row>
    <row r="2658" spans="1:2" ht="15" customHeight="1" x14ac:dyDescent="0.2">
      <c r="A2658" s="12"/>
      <c r="B2658" s="32"/>
    </row>
    <row r="2659" spans="1:2" ht="15" customHeight="1" x14ac:dyDescent="0.2">
      <c r="A2659" s="12"/>
      <c r="B2659" s="32"/>
    </row>
    <row r="2660" spans="1:2" ht="15" customHeight="1" x14ac:dyDescent="0.2">
      <c r="A2660" s="12"/>
      <c r="B2660" s="32"/>
    </row>
    <row r="2661" spans="1:2" ht="15" customHeight="1" x14ac:dyDescent="0.2">
      <c r="A2661" s="12"/>
      <c r="B2661" s="32"/>
    </row>
    <row r="2662" spans="1:2" ht="15" customHeight="1" x14ac:dyDescent="0.2">
      <c r="A2662" s="12"/>
      <c r="B2662" s="32"/>
    </row>
    <row r="2663" spans="1:2" ht="15" customHeight="1" x14ac:dyDescent="0.2">
      <c r="A2663" s="12"/>
      <c r="B2663" s="32"/>
    </row>
    <row r="2664" spans="1:2" ht="15" customHeight="1" x14ac:dyDescent="0.2">
      <c r="A2664" s="12"/>
      <c r="B2664" s="32"/>
    </row>
    <row r="2665" spans="1:2" ht="15" customHeight="1" x14ac:dyDescent="0.2">
      <c r="A2665" s="12"/>
      <c r="B2665" s="32"/>
    </row>
    <row r="2666" spans="1:2" ht="15" customHeight="1" x14ac:dyDescent="0.2">
      <c r="A2666" s="12"/>
      <c r="B2666" s="32"/>
    </row>
    <row r="2667" spans="1:2" ht="15" customHeight="1" x14ac:dyDescent="0.2">
      <c r="A2667" s="12"/>
      <c r="B2667" s="32"/>
    </row>
    <row r="2668" spans="1:2" ht="15" customHeight="1" x14ac:dyDescent="0.2">
      <c r="A2668" s="12"/>
      <c r="B2668" s="32"/>
    </row>
    <row r="2669" spans="1:2" ht="15" customHeight="1" x14ac:dyDescent="0.2">
      <c r="A2669" s="12"/>
      <c r="B2669" s="32"/>
    </row>
    <row r="2670" spans="1:2" ht="15" customHeight="1" x14ac:dyDescent="0.2">
      <c r="A2670" s="12"/>
      <c r="B2670" s="32"/>
    </row>
    <row r="2671" spans="1:2" ht="15" customHeight="1" x14ac:dyDescent="0.2">
      <c r="A2671" s="12"/>
      <c r="B2671" s="32"/>
    </row>
    <row r="2672" spans="1:2" ht="15" customHeight="1" x14ac:dyDescent="0.2">
      <c r="A2672" s="12"/>
      <c r="B2672" s="32"/>
    </row>
    <row r="2673" spans="1:2" ht="15" customHeight="1" x14ac:dyDescent="0.2">
      <c r="A2673" s="12"/>
      <c r="B2673" s="32"/>
    </row>
    <row r="2674" spans="1:2" ht="15" customHeight="1" x14ac:dyDescent="0.2">
      <c r="A2674" s="12"/>
      <c r="B2674" s="32"/>
    </row>
    <row r="2675" spans="1:2" ht="15" customHeight="1" x14ac:dyDescent="0.2">
      <c r="A2675" s="12"/>
      <c r="B2675" s="32"/>
    </row>
    <row r="2676" spans="1:2" ht="15" customHeight="1" x14ac:dyDescent="0.2">
      <c r="A2676" s="12"/>
      <c r="B2676" s="32"/>
    </row>
    <row r="2677" spans="1:2" ht="15" customHeight="1" x14ac:dyDescent="0.2">
      <c r="A2677" s="12"/>
      <c r="B2677" s="32"/>
    </row>
    <row r="2678" spans="1:2" ht="15" customHeight="1" x14ac:dyDescent="0.2">
      <c r="A2678" s="12"/>
      <c r="B2678" s="32"/>
    </row>
    <row r="2679" spans="1:2" ht="15" customHeight="1" x14ac:dyDescent="0.2">
      <c r="A2679" s="12"/>
      <c r="B2679" s="32"/>
    </row>
    <row r="2680" spans="1:2" ht="15" customHeight="1" x14ac:dyDescent="0.2">
      <c r="A2680" s="12"/>
      <c r="B2680" s="32"/>
    </row>
    <row r="2681" spans="1:2" ht="15" customHeight="1" x14ac:dyDescent="0.2">
      <c r="A2681" s="12"/>
      <c r="B2681" s="32"/>
    </row>
    <row r="2682" spans="1:2" ht="15" customHeight="1" x14ac:dyDescent="0.2">
      <c r="A2682" s="12"/>
      <c r="B2682" s="32"/>
    </row>
    <row r="2683" spans="1:2" ht="15" customHeight="1" x14ac:dyDescent="0.2">
      <c r="A2683" s="12"/>
      <c r="B2683" s="32"/>
    </row>
    <row r="2684" spans="1:2" ht="15" customHeight="1" x14ac:dyDescent="0.2">
      <c r="A2684" s="12"/>
      <c r="B2684" s="32"/>
    </row>
    <row r="2685" spans="1:2" ht="15" customHeight="1" x14ac:dyDescent="0.2">
      <c r="A2685" s="12"/>
      <c r="B2685" s="32"/>
    </row>
    <row r="2686" spans="1:2" ht="15" customHeight="1" x14ac:dyDescent="0.2">
      <c r="A2686" s="12"/>
      <c r="B2686" s="32"/>
    </row>
    <row r="2687" spans="1:2" ht="15" customHeight="1" x14ac:dyDescent="0.2">
      <c r="A2687" s="12"/>
      <c r="B2687" s="32"/>
    </row>
    <row r="2688" spans="1:2" ht="15" customHeight="1" x14ac:dyDescent="0.2">
      <c r="A2688" s="12"/>
      <c r="B2688" s="32"/>
    </row>
    <row r="2689" spans="1:2" ht="15" customHeight="1" x14ac:dyDescent="0.2">
      <c r="A2689" s="12"/>
      <c r="B2689" s="32"/>
    </row>
    <row r="2690" spans="1:2" ht="15" customHeight="1" x14ac:dyDescent="0.2">
      <c r="A2690" s="12"/>
      <c r="B2690" s="32"/>
    </row>
    <row r="2691" spans="1:2" ht="15" customHeight="1" x14ac:dyDescent="0.2">
      <c r="A2691" s="12"/>
      <c r="B2691" s="32"/>
    </row>
    <row r="2692" spans="1:2" ht="15" customHeight="1" x14ac:dyDescent="0.2">
      <c r="A2692" s="12"/>
      <c r="B2692" s="32"/>
    </row>
    <row r="2693" spans="1:2" ht="15" customHeight="1" x14ac:dyDescent="0.2">
      <c r="A2693" s="12"/>
      <c r="B2693" s="32"/>
    </row>
    <row r="2694" spans="1:2" ht="15" customHeight="1" x14ac:dyDescent="0.2">
      <c r="A2694" s="12"/>
      <c r="B2694" s="32"/>
    </row>
    <row r="2695" spans="1:2" ht="15" customHeight="1" x14ac:dyDescent="0.2">
      <c r="A2695" s="12"/>
      <c r="B2695" s="32"/>
    </row>
    <row r="2696" spans="1:2" ht="15" customHeight="1" x14ac:dyDescent="0.2">
      <c r="A2696" s="12"/>
      <c r="B2696" s="32"/>
    </row>
    <row r="2697" spans="1:2" ht="15" customHeight="1" x14ac:dyDescent="0.2">
      <c r="A2697" s="12"/>
      <c r="B2697" s="32"/>
    </row>
    <row r="2698" spans="1:2" ht="15" customHeight="1" x14ac:dyDescent="0.2">
      <c r="A2698" s="12"/>
      <c r="B2698" s="32"/>
    </row>
    <row r="2699" spans="1:2" ht="15" customHeight="1" x14ac:dyDescent="0.2">
      <c r="A2699" s="12"/>
      <c r="B2699" s="32"/>
    </row>
    <row r="2700" spans="1:2" ht="15" customHeight="1" x14ac:dyDescent="0.2">
      <c r="A2700" s="12"/>
      <c r="B2700" s="32"/>
    </row>
    <row r="2701" spans="1:2" ht="15" customHeight="1" x14ac:dyDescent="0.2">
      <c r="A2701" s="12"/>
      <c r="B2701" s="32"/>
    </row>
    <row r="2702" spans="1:2" ht="15" customHeight="1" x14ac:dyDescent="0.2">
      <c r="A2702" s="12"/>
      <c r="B2702" s="32"/>
    </row>
    <row r="2703" spans="1:2" ht="15" customHeight="1" x14ac:dyDescent="0.2">
      <c r="A2703" s="12"/>
      <c r="B2703" s="32"/>
    </row>
    <row r="2704" spans="1:2" ht="15" customHeight="1" x14ac:dyDescent="0.2">
      <c r="A2704" s="12"/>
      <c r="B2704" s="32"/>
    </row>
    <row r="2705" spans="1:2" ht="15" customHeight="1" x14ac:dyDescent="0.2">
      <c r="A2705" s="12"/>
      <c r="B2705" s="32"/>
    </row>
    <row r="2706" spans="1:2" ht="15" customHeight="1" x14ac:dyDescent="0.2">
      <c r="A2706" s="12"/>
      <c r="B2706" s="32"/>
    </row>
    <row r="2707" spans="1:2" ht="15" customHeight="1" x14ac:dyDescent="0.2">
      <c r="A2707" s="12"/>
      <c r="B2707" s="32"/>
    </row>
    <row r="2708" spans="1:2" ht="15" customHeight="1" x14ac:dyDescent="0.2">
      <c r="A2708" s="12"/>
      <c r="B2708" s="32"/>
    </row>
    <row r="2709" spans="1:2" ht="15" customHeight="1" x14ac:dyDescent="0.2">
      <c r="A2709" s="12"/>
      <c r="B2709" s="32"/>
    </row>
    <row r="2710" spans="1:2" ht="15" customHeight="1" x14ac:dyDescent="0.2">
      <c r="A2710" s="12"/>
      <c r="B2710" s="32"/>
    </row>
    <row r="2711" spans="1:2" ht="15" customHeight="1" x14ac:dyDescent="0.2">
      <c r="A2711" s="12"/>
      <c r="B2711" s="32"/>
    </row>
    <row r="2712" spans="1:2" ht="15" customHeight="1" x14ac:dyDescent="0.2">
      <c r="A2712" s="12"/>
      <c r="B2712" s="32"/>
    </row>
    <row r="2713" spans="1:2" ht="15" customHeight="1" x14ac:dyDescent="0.2">
      <c r="A2713" s="12"/>
      <c r="B2713" s="32"/>
    </row>
    <row r="2714" spans="1:2" ht="15" customHeight="1" x14ac:dyDescent="0.2">
      <c r="A2714" s="12"/>
      <c r="B2714" s="32"/>
    </row>
    <row r="2715" spans="1:2" ht="15" customHeight="1" x14ac:dyDescent="0.2">
      <c r="A2715" s="12"/>
      <c r="B2715" s="32"/>
    </row>
    <row r="2716" spans="1:2" ht="15" customHeight="1" x14ac:dyDescent="0.2">
      <c r="A2716" s="12"/>
      <c r="B2716" s="32"/>
    </row>
    <row r="2717" spans="1:2" ht="15" customHeight="1" x14ac:dyDescent="0.2">
      <c r="A2717" s="12"/>
      <c r="B2717" s="32"/>
    </row>
    <row r="2718" spans="1:2" ht="15" customHeight="1" x14ac:dyDescent="0.2">
      <c r="A2718" s="12"/>
      <c r="B2718" s="32"/>
    </row>
    <row r="2719" spans="1:2" ht="15" customHeight="1" x14ac:dyDescent="0.2">
      <c r="A2719" s="12"/>
      <c r="B2719" s="32"/>
    </row>
    <row r="2720" spans="1:2" ht="15" customHeight="1" x14ac:dyDescent="0.2">
      <c r="A2720" s="12"/>
      <c r="B2720" s="32"/>
    </row>
    <row r="2721" spans="1:2" ht="15" customHeight="1" x14ac:dyDescent="0.2">
      <c r="A2721" s="12"/>
      <c r="B2721" s="32"/>
    </row>
    <row r="2722" spans="1:2" ht="15" customHeight="1" x14ac:dyDescent="0.2">
      <c r="A2722" s="12"/>
      <c r="B2722" s="32"/>
    </row>
    <row r="2723" spans="1:2" ht="15" customHeight="1" x14ac:dyDescent="0.2">
      <c r="A2723" s="12"/>
      <c r="B2723" s="32"/>
    </row>
    <row r="2724" spans="1:2" ht="15" customHeight="1" x14ac:dyDescent="0.2">
      <c r="A2724" s="12"/>
      <c r="B2724" s="32"/>
    </row>
    <row r="2725" spans="1:2" ht="15" customHeight="1" x14ac:dyDescent="0.2">
      <c r="A2725" s="12"/>
      <c r="B2725" s="32"/>
    </row>
    <row r="2726" spans="1:2" ht="15" customHeight="1" x14ac:dyDescent="0.2">
      <c r="A2726" s="12"/>
      <c r="B2726" s="32"/>
    </row>
    <row r="2727" spans="1:2" ht="15" customHeight="1" x14ac:dyDescent="0.2">
      <c r="A2727" s="12"/>
      <c r="B2727" s="32"/>
    </row>
    <row r="2728" spans="1:2" ht="15" customHeight="1" x14ac:dyDescent="0.2">
      <c r="A2728" s="12"/>
      <c r="B2728" s="32"/>
    </row>
    <row r="2729" spans="1:2" ht="15" customHeight="1" x14ac:dyDescent="0.2">
      <c r="A2729" s="12"/>
      <c r="B2729" s="32"/>
    </row>
    <row r="2730" spans="1:2" ht="15" customHeight="1" x14ac:dyDescent="0.2">
      <c r="A2730" s="12"/>
      <c r="B2730" s="32"/>
    </row>
    <row r="2731" spans="1:2" ht="15" customHeight="1" x14ac:dyDescent="0.2">
      <c r="A2731" s="12"/>
      <c r="B2731" s="32"/>
    </row>
    <row r="2732" spans="1:2" ht="15" customHeight="1" x14ac:dyDescent="0.2">
      <c r="A2732" s="12"/>
      <c r="B2732" s="32"/>
    </row>
    <row r="2733" spans="1:2" ht="15" customHeight="1" x14ac:dyDescent="0.2">
      <c r="A2733" s="12"/>
      <c r="B2733" s="32"/>
    </row>
    <row r="2734" spans="1:2" ht="15" customHeight="1" x14ac:dyDescent="0.2">
      <c r="A2734" s="12"/>
      <c r="B2734" s="32"/>
    </row>
    <row r="2735" spans="1:2" ht="15" customHeight="1" x14ac:dyDescent="0.2">
      <c r="A2735" s="12"/>
      <c r="B2735" s="32"/>
    </row>
    <row r="2736" spans="1:2" ht="15" customHeight="1" x14ac:dyDescent="0.2">
      <c r="A2736" s="12"/>
      <c r="B2736" s="32"/>
    </row>
    <row r="2737" spans="1:2" ht="15" customHeight="1" x14ac:dyDescent="0.2">
      <c r="A2737" s="12"/>
      <c r="B2737" s="32"/>
    </row>
    <row r="2738" spans="1:2" ht="15" customHeight="1" x14ac:dyDescent="0.2">
      <c r="A2738" s="12"/>
      <c r="B2738" s="32"/>
    </row>
    <row r="2739" spans="1:2" ht="15" customHeight="1" x14ac:dyDescent="0.2">
      <c r="A2739" s="12"/>
      <c r="B2739" s="32"/>
    </row>
    <row r="2740" spans="1:2" ht="15" customHeight="1" x14ac:dyDescent="0.2">
      <c r="A2740" s="12"/>
      <c r="B2740" s="32"/>
    </row>
    <row r="2741" spans="1:2" ht="15" customHeight="1" x14ac:dyDescent="0.2">
      <c r="A2741" s="12"/>
      <c r="B2741" s="32"/>
    </row>
    <row r="2742" spans="1:2" ht="15" customHeight="1" x14ac:dyDescent="0.2">
      <c r="A2742" s="12"/>
      <c r="B2742" s="32"/>
    </row>
    <row r="2743" spans="1:2" ht="15" customHeight="1" x14ac:dyDescent="0.2">
      <c r="A2743" s="12"/>
      <c r="B2743" s="32"/>
    </row>
    <row r="2744" spans="1:2" ht="15" customHeight="1" x14ac:dyDescent="0.2">
      <c r="A2744" s="12"/>
      <c r="B2744" s="32"/>
    </row>
    <row r="2745" spans="1:2" ht="15" customHeight="1" x14ac:dyDescent="0.2">
      <c r="A2745" s="12"/>
      <c r="B2745" s="32"/>
    </row>
    <row r="2746" spans="1:2" ht="15" customHeight="1" x14ac:dyDescent="0.2">
      <c r="A2746" s="12"/>
      <c r="B2746" s="32"/>
    </row>
    <row r="2747" spans="1:2" ht="15" customHeight="1" x14ac:dyDescent="0.2">
      <c r="A2747" s="12"/>
      <c r="B2747" s="32"/>
    </row>
    <row r="2748" spans="1:2" ht="15" customHeight="1" x14ac:dyDescent="0.2">
      <c r="A2748" s="12"/>
      <c r="B2748" s="32"/>
    </row>
    <row r="2749" spans="1:2" ht="15" customHeight="1" x14ac:dyDescent="0.2">
      <c r="A2749" s="12"/>
      <c r="B2749" s="32"/>
    </row>
    <row r="2750" spans="1:2" ht="15" customHeight="1" x14ac:dyDescent="0.2">
      <c r="A2750" s="12"/>
      <c r="B2750" s="32"/>
    </row>
    <row r="2751" spans="1:2" ht="15" customHeight="1" x14ac:dyDescent="0.2">
      <c r="A2751" s="12"/>
      <c r="B2751" s="32"/>
    </row>
    <row r="2752" spans="1:2" ht="15" customHeight="1" x14ac:dyDescent="0.2">
      <c r="A2752" s="12"/>
      <c r="B2752" s="32"/>
    </row>
    <row r="2753" spans="1:2" ht="15" customHeight="1" x14ac:dyDescent="0.2">
      <c r="A2753" s="12"/>
      <c r="B2753" s="32"/>
    </row>
    <row r="2754" spans="1:2" ht="15" customHeight="1" x14ac:dyDescent="0.2">
      <c r="A2754" s="12"/>
      <c r="B2754" s="32"/>
    </row>
    <row r="2755" spans="1:2" ht="15" customHeight="1" x14ac:dyDescent="0.2">
      <c r="A2755" s="12"/>
      <c r="B2755" s="32"/>
    </row>
    <row r="2756" spans="1:2" ht="15" customHeight="1" x14ac:dyDescent="0.2">
      <c r="A2756" s="12"/>
      <c r="B2756" s="32"/>
    </row>
    <row r="2757" spans="1:2" ht="15" customHeight="1" x14ac:dyDescent="0.2">
      <c r="A2757" s="12"/>
      <c r="B2757" s="32"/>
    </row>
    <row r="2758" spans="1:2" ht="15" customHeight="1" x14ac:dyDescent="0.2">
      <c r="A2758" s="12"/>
      <c r="B2758" s="32"/>
    </row>
    <row r="2759" spans="1:2" ht="15" customHeight="1" x14ac:dyDescent="0.2">
      <c r="A2759" s="12"/>
      <c r="B2759" s="32"/>
    </row>
    <row r="2760" spans="1:2" ht="15" customHeight="1" x14ac:dyDescent="0.2">
      <c r="A2760" s="12"/>
      <c r="B2760" s="32"/>
    </row>
    <row r="2761" spans="1:2" ht="15" customHeight="1" x14ac:dyDescent="0.2">
      <c r="A2761" s="12"/>
      <c r="B2761" s="32"/>
    </row>
    <row r="2762" spans="1:2" ht="15" customHeight="1" x14ac:dyDescent="0.2">
      <c r="A2762" s="12"/>
      <c r="B2762" s="32"/>
    </row>
    <row r="2763" spans="1:2" ht="15" customHeight="1" x14ac:dyDescent="0.2">
      <c r="A2763" s="12"/>
      <c r="B2763" s="32"/>
    </row>
    <row r="2764" spans="1:2" ht="15" customHeight="1" x14ac:dyDescent="0.2">
      <c r="A2764" s="12"/>
      <c r="B2764" s="32"/>
    </row>
    <row r="2765" spans="1:2" ht="15" customHeight="1" x14ac:dyDescent="0.2">
      <c r="A2765" s="12"/>
      <c r="B2765" s="32"/>
    </row>
    <row r="2766" spans="1:2" ht="15" customHeight="1" x14ac:dyDescent="0.2">
      <c r="A2766" s="12"/>
      <c r="B2766" s="32"/>
    </row>
    <row r="2767" spans="1:2" ht="15" customHeight="1" x14ac:dyDescent="0.2">
      <c r="A2767" s="12"/>
      <c r="B2767" s="32"/>
    </row>
    <row r="2768" spans="1:2" ht="15" customHeight="1" x14ac:dyDescent="0.2">
      <c r="A2768" s="12"/>
      <c r="B2768" s="32"/>
    </row>
    <row r="2769" spans="1:2" ht="15" customHeight="1" x14ac:dyDescent="0.2">
      <c r="A2769" s="12"/>
      <c r="B2769" s="32"/>
    </row>
    <row r="2770" spans="1:2" ht="15" customHeight="1" x14ac:dyDescent="0.2">
      <c r="A2770" s="12"/>
      <c r="B2770" s="32"/>
    </row>
    <row r="2771" spans="1:2" ht="15" customHeight="1" x14ac:dyDescent="0.2">
      <c r="A2771" s="12"/>
      <c r="B2771" s="32"/>
    </row>
    <row r="2772" spans="1:2" ht="15" customHeight="1" x14ac:dyDescent="0.2">
      <c r="A2772" s="12"/>
      <c r="B2772" s="32"/>
    </row>
    <row r="2773" spans="1:2" ht="15" customHeight="1" x14ac:dyDescent="0.2">
      <c r="A2773" s="12"/>
      <c r="B2773" s="32"/>
    </row>
    <row r="2774" spans="1:2" ht="15" customHeight="1" x14ac:dyDescent="0.2">
      <c r="A2774" s="12"/>
      <c r="B2774" s="32"/>
    </row>
    <row r="2775" spans="1:2" ht="15" customHeight="1" x14ac:dyDescent="0.2">
      <c r="A2775" s="12"/>
      <c r="B2775" s="32"/>
    </row>
    <row r="2776" spans="1:2" ht="15" customHeight="1" x14ac:dyDescent="0.2">
      <c r="A2776" s="12"/>
      <c r="B2776" s="32"/>
    </row>
    <row r="2777" spans="1:2" ht="15" customHeight="1" x14ac:dyDescent="0.2">
      <c r="A2777" s="12"/>
      <c r="B2777" s="32"/>
    </row>
    <row r="2778" spans="1:2" ht="15" customHeight="1" x14ac:dyDescent="0.2">
      <c r="A2778" s="12"/>
      <c r="B2778" s="32"/>
    </row>
    <row r="2779" spans="1:2" ht="15" customHeight="1" x14ac:dyDescent="0.2">
      <c r="A2779" s="12"/>
      <c r="B2779" s="32"/>
    </row>
    <row r="2780" spans="1:2" ht="15" customHeight="1" x14ac:dyDescent="0.2">
      <c r="A2780" s="12"/>
      <c r="B2780" s="32"/>
    </row>
    <row r="2781" spans="1:2" ht="15" customHeight="1" x14ac:dyDescent="0.2">
      <c r="A2781" s="12"/>
      <c r="B2781" s="32"/>
    </row>
    <row r="2782" spans="1:2" ht="15" customHeight="1" x14ac:dyDescent="0.2">
      <c r="A2782" s="12"/>
      <c r="B2782" s="32"/>
    </row>
    <row r="2783" spans="1:2" ht="15" customHeight="1" x14ac:dyDescent="0.2">
      <c r="A2783" s="12"/>
      <c r="B2783" s="32"/>
    </row>
    <row r="2784" spans="1:2" ht="15" customHeight="1" x14ac:dyDescent="0.2">
      <c r="A2784" s="12"/>
      <c r="B2784" s="32"/>
    </row>
    <row r="2785" spans="1:2" ht="15" customHeight="1" x14ac:dyDescent="0.2">
      <c r="A2785" s="12"/>
      <c r="B2785" s="32"/>
    </row>
    <row r="2786" spans="1:2" ht="15" customHeight="1" x14ac:dyDescent="0.2">
      <c r="A2786" s="12"/>
      <c r="B2786" s="32"/>
    </row>
    <row r="2787" spans="1:2" ht="15" customHeight="1" x14ac:dyDescent="0.2">
      <c r="A2787" s="12"/>
      <c r="B2787" s="32"/>
    </row>
    <row r="2788" spans="1:2" ht="15" customHeight="1" x14ac:dyDescent="0.2">
      <c r="A2788" s="12"/>
      <c r="B2788" s="32"/>
    </row>
    <row r="2789" spans="1:2" ht="15" customHeight="1" x14ac:dyDescent="0.2">
      <c r="A2789" s="12"/>
      <c r="B2789" s="32"/>
    </row>
    <row r="2790" spans="1:2" ht="15" customHeight="1" x14ac:dyDescent="0.2">
      <c r="A2790" s="12"/>
      <c r="B2790" s="32"/>
    </row>
    <row r="2791" spans="1:2" ht="15" customHeight="1" x14ac:dyDescent="0.2">
      <c r="A2791" s="12"/>
      <c r="B2791" s="32"/>
    </row>
    <row r="2792" spans="1:2" ht="15" customHeight="1" x14ac:dyDescent="0.2">
      <c r="A2792" s="12"/>
      <c r="B2792" s="32"/>
    </row>
    <row r="2793" spans="1:2" ht="15" customHeight="1" x14ac:dyDescent="0.2">
      <c r="A2793" s="12"/>
      <c r="B2793" s="32"/>
    </row>
    <row r="2794" spans="1:2" ht="15" customHeight="1" x14ac:dyDescent="0.2">
      <c r="A2794" s="12"/>
      <c r="B2794" s="32"/>
    </row>
    <row r="2795" spans="1:2" ht="15" customHeight="1" x14ac:dyDescent="0.2">
      <c r="A2795" s="12"/>
      <c r="B2795" s="32"/>
    </row>
    <row r="2796" spans="1:2" ht="15" customHeight="1" x14ac:dyDescent="0.2">
      <c r="A2796" s="12"/>
      <c r="B2796" s="32"/>
    </row>
    <row r="2797" spans="1:2" ht="15" customHeight="1" x14ac:dyDescent="0.2">
      <c r="A2797" s="12"/>
      <c r="B2797" s="32"/>
    </row>
    <row r="2798" spans="1:2" ht="15" customHeight="1" x14ac:dyDescent="0.2">
      <c r="A2798" s="12"/>
      <c r="B2798" s="32"/>
    </row>
    <row r="2799" spans="1:2" ht="15" customHeight="1" x14ac:dyDescent="0.2">
      <c r="A2799" s="12"/>
      <c r="B2799" s="32"/>
    </row>
    <row r="2800" spans="1:2" ht="15" customHeight="1" x14ac:dyDescent="0.2">
      <c r="A2800" s="12"/>
      <c r="B2800" s="32"/>
    </row>
    <row r="2801" spans="1:2" ht="15" customHeight="1" x14ac:dyDescent="0.2">
      <c r="A2801" s="12"/>
      <c r="B2801" s="32"/>
    </row>
    <row r="2802" spans="1:2" ht="15" customHeight="1" x14ac:dyDescent="0.2">
      <c r="A2802" s="12"/>
      <c r="B2802" s="32"/>
    </row>
    <row r="2803" spans="1:2" ht="15" customHeight="1" x14ac:dyDescent="0.2">
      <c r="A2803" s="12"/>
      <c r="B2803" s="32"/>
    </row>
    <row r="2804" spans="1:2" ht="15" customHeight="1" x14ac:dyDescent="0.2">
      <c r="A2804" s="12"/>
      <c r="B2804" s="32"/>
    </row>
    <row r="2805" spans="1:2" ht="15" customHeight="1" x14ac:dyDescent="0.2">
      <c r="A2805" s="12"/>
      <c r="B2805" s="32"/>
    </row>
    <row r="2806" spans="1:2" ht="15" customHeight="1" x14ac:dyDescent="0.2">
      <c r="A2806" s="12"/>
      <c r="B2806" s="32"/>
    </row>
    <row r="2807" spans="1:2" ht="15" customHeight="1" x14ac:dyDescent="0.2">
      <c r="A2807" s="12"/>
      <c r="B2807" s="32"/>
    </row>
    <row r="2808" spans="1:2" ht="15" customHeight="1" x14ac:dyDescent="0.2">
      <c r="A2808" s="12"/>
      <c r="B2808" s="32"/>
    </row>
    <row r="2809" spans="1:2" ht="15" customHeight="1" x14ac:dyDescent="0.2">
      <c r="A2809" s="12"/>
      <c r="B2809" s="32"/>
    </row>
    <row r="2810" spans="1:2" ht="15" customHeight="1" x14ac:dyDescent="0.2">
      <c r="A2810" s="12"/>
      <c r="B2810" s="32"/>
    </row>
    <row r="2811" spans="1:2" ht="15" customHeight="1" x14ac:dyDescent="0.2">
      <c r="A2811" s="12"/>
      <c r="B2811" s="32"/>
    </row>
    <row r="2812" spans="1:2" ht="15" customHeight="1" x14ac:dyDescent="0.2">
      <c r="A2812" s="12"/>
      <c r="B2812" s="32"/>
    </row>
    <row r="2813" spans="1:2" ht="15" customHeight="1" x14ac:dyDescent="0.2">
      <c r="A2813" s="12"/>
      <c r="B2813" s="32"/>
    </row>
    <row r="2814" spans="1:2" ht="15" customHeight="1" x14ac:dyDescent="0.2">
      <c r="A2814" s="12"/>
      <c r="B2814" s="32"/>
    </row>
    <row r="2815" spans="1:2" ht="15" customHeight="1" x14ac:dyDescent="0.2">
      <c r="A2815" s="12"/>
      <c r="B2815" s="32"/>
    </row>
    <row r="2816" spans="1:2" ht="15" customHeight="1" x14ac:dyDescent="0.2">
      <c r="A2816" s="12"/>
      <c r="B2816" s="32"/>
    </row>
    <row r="2817" spans="1:2" ht="15" customHeight="1" x14ac:dyDescent="0.2">
      <c r="A2817" s="12"/>
      <c r="B2817" s="32"/>
    </row>
    <row r="2818" spans="1:2" ht="15" customHeight="1" x14ac:dyDescent="0.2">
      <c r="A2818" s="12"/>
      <c r="B2818" s="32"/>
    </row>
    <row r="2819" spans="1:2" ht="15" customHeight="1" x14ac:dyDescent="0.2">
      <c r="A2819" s="12"/>
      <c r="B2819" s="32"/>
    </row>
    <row r="2820" spans="1:2" ht="15" customHeight="1" x14ac:dyDescent="0.2">
      <c r="A2820" s="12"/>
      <c r="B2820" s="32"/>
    </row>
    <row r="2821" spans="1:2" ht="15" customHeight="1" x14ac:dyDescent="0.2">
      <c r="A2821" s="12"/>
      <c r="B2821" s="32"/>
    </row>
    <row r="2822" spans="1:2" ht="15" customHeight="1" x14ac:dyDescent="0.2">
      <c r="A2822" s="12"/>
      <c r="B2822" s="32"/>
    </row>
    <row r="2823" spans="1:2" ht="15" customHeight="1" x14ac:dyDescent="0.2">
      <c r="A2823" s="12"/>
      <c r="B2823" s="32"/>
    </row>
    <row r="2824" spans="1:2" ht="15" customHeight="1" x14ac:dyDescent="0.2">
      <c r="A2824" s="12"/>
      <c r="B2824" s="32"/>
    </row>
    <row r="2825" spans="1:2" ht="15" customHeight="1" x14ac:dyDescent="0.2">
      <c r="A2825" s="12"/>
      <c r="B2825" s="32"/>
    </row>
    <row r="2826" spans="1:2" ht="15" customHeight="1" x14ac:dyDescent="0.2">
      <c r="A2826" s="12"/>
      <c r="B2826" s="32"/>
    </row>
    <row r="2827" spans="1:2" ht="15" customHeight="1" x14ac:dyDescent="0.2">
      <c r="A2827" s="12"/>
      <c r="B2827" s="32"/>
    </row>
    <row r="2828" spans="1:2" ht="15" customHeight="1" x14ac:dyDescent="0.2">
      <c r="A2828" s="12"/>
      <c r="B2828" s="32"/>
    </row>
    <row r="2829" spans="1:2" ht="15" customHeight="1" x14ac:dyDescent="0.2">
      <c r="A2829" s="12"/>
      <c r="B2829" s="32"/>
    </row>
    <row r="2830" spans="1:2" ht="15" customHeight="1" x14ac:dyDescent="0.2">
      <c r="A2830" s="12"/>
      <c r="B2830" s="32"/>
    </row>
    <row r="2831" spans="1:2" ht="15" customHeight="1" x14ac:dyDescent="0.2">
      <c r="A2831" s="12"/>
      <c r="B2831" s="32"/>
    </row>
    <row r="2832" spans="1:2" ht="15" customHeight="1" x14ac:dyDescent="0.2">
      <c r="A2832" s="12"/>
      <c r="B2832" s="32"/>
    </row>
    <row r="2833" spans="1:2" ht="15" customHeight="1" x14ac:dyDescent="0.2">
      <c r="A2833" s="12"/>
      <c r="B2833" s="32"/>
    </row>
    <row r="2834" spans="1:2" ht="15" customHeight="1" x14ac:dyDescent="0.2">
      <c r="A2834" s="12"/>
      <c r="B2834" s="32"/>
    </row>
    <row r="2835" spans="1:2" ht="15" customHeight="1" x14ac:dyDescent="0.2">
      <c r="A2835" s="12"/>
      <c r="B2835" s="32"/>
    </row>
    <row r="2836" spans="1:2" ht="15" customHeight="1" x14ac:dyDescent="0.2">
      <c r="A2836" s="12"/>
      <c r="B2836" s="32"/>
    </row>
    <row r="2837" spans="1:2" ht="15" customHeight="1" x14ac:dyDescent="0.2">
      <c r="A2837" s="12"/>
      <c r="B2837" s="32"/>
    </row>
    <row r="2838" spans="1:2" ht="15" customHeight="1" x14ac:dyDescent="0.2">
      <c r="A2838" s="12"/>
      <c r="B2838" s="32"/>
    </row>
    <row r="2839" spans="1:2" ht="15" customHeight="1" x14ac:dyDescent="0.2">
      <c r="A2839" s="12"/>
      <c r="B2839" s="32"/>
    </row>
    <row r="2840" spans="1:2" ht="15" customHeight="1" x14ac:dyDescent="0.2">
      <c r="A2840" s="12"/>
      <c r="B2840" s="32"/>
    </row>
    <row r="2841" spans="1:2" ht="15" customHeight="1" x14ac:dyDescent="0.2">
      <c r="A2841" s="12"/>
      <c r="B2841" s="32"/>
    </row>
    <row r="2842" spans="1:2" ht="15" customHeight="1" x14ac:dyDescent="0.2">
      <c r="A2842" s="12"/>
      <c r="B2842" s="32"/>
    </row>
    <row r="2843" spans="1:2" ht="15" customHeight="1" x14ac:dyDescent="0.2">
      <c r="A2843" s="12"/>
      <c r="B2843" s="32"/>
    </row>
    <row r="2844" spans="1:2" ht="15" customHeight="1" x14ac:dyDescent="0.2">
      <c r="A2844" s="12"/>
      <c r="B2844" s="32"/>
    </row>
    <row r="2845" spans="1:2" ht="15" customHeight="1" x14ac:dyDescent="0.2">
      <c r="A2845" s="12"/>
      <c r="B2845" s="32"/>
    </row>
    <row r="2846" spans="1:2" ht="15" customHeight="1" x14ac:dyDescent="0.2">
      <c r="A2846" s="12"/>
      <c r="B2846" s="32"/>
    </row>
    <row r="2847" spans="1:2" ht="15" customHeight="1" x14ac:dyDescent="0.2">
      <c r="A2847" s="12"/>
      <c r="B2847" s="32"/>
    </row>
    <row r="2848" spans="1:2" ht="15" customHeight="1" x14ac:dyDescent="0.2">
      <c r="A2848" s="12"/>
      <c r="B2848" s="32"/>
    </row>
    <row r="2849" spans="1:2" ht="15" customHeight="1" x14ac:dyDescent="0.2">
      <c r="A2849" s="12"/>
      <c r="B2849" s="32"/>
    </row>
    <row r="2850" spans="1:2" ht="15" customHeight="1" x14ac:dyDescent="0.2">
      <c r="A2850" s="12"/>
      <c r="B2850" s="32"/>
    </row>
    <row r="2851" spans="1:2" ht="15" customHeight="1" x14ac:dyDescent="0.2">
      <c r="A2851" s="12"/>
      <c r="B2851" s="32"/>
    </row>
    <row r="2852" spans="1:2" ht="15" customHeight="1" x14ac:dyDescent="0.2">
      <c r="A2852" s="12"/>
      <c r="B2852" s="32"/>
    </row>
    <row r="2853" spans="1:2" ht="15" customHeight="1" x14ac:dyDescent="0.2">
      <c r="A2853" s="12"/>
      <c r="B2853" s="32"/>
    </row>
    <row r="2854" spans="1:2" ht="15" customHeight="1" x14ac:dyDescent="0.2">
      <c r="A2854" s="12"/>
      <c r="B2854" s="32"/>
    </row>
    <row r="2855" spans="1:2" ht="15" customHeight="1" x14ac:dyDescent="0.2">
      <c r="A2855" s="12"/>
      <c r="B2855" s="32"/>
    </row>
    <row r="2856" spans="1:2" ht="15" customHeight="1" x14ac:dyDescent="0.2">
      <c r="A2856" s="12"/>
      <c r="B2856" s="32"/>
    </row>
    <row r="2857" spans="1:2" ht="15" customHeight="1" x14ac:dyDescent="0.2">
      <c r="A2857" s="12"/>
      <c r="B2857" s="32"/>
    </row>
    <row r="2858" spans="1:2" ht="15" customHeight="1" x14ac:dyDescent="0.2">
      <c r="A2858" s="12"/>
      <c r="B2858" s="32"/>
    </row>
    <row r="2859" spans="1:2" ht="15" customHeight="1" x14ac:dyDescent="0.2">
      <c r="A2859" s="12"/>
      <c r="B2859" s="32"/>
    </row>
    <row r="2860" spans="1:2" ht="15" customHeight="1" x14ac:dyDescent="0.2">
      <c r="A2860" s="12"/>
      <c r="B2860" s="32"/>
    </row>
    <row r="2861" spans="1:2" ht="15" customHeight="1" x14ac:dyDescent="0.2">
      <c r="A2861" s="12"/>
      <c r="B2861" s="32"/>
    </row>
    <row r="2862" spans="1:2" ht="15" customHeight="1" x14ac:dyDescent="0.2">
      <c r="A2862" s="12"/>
      <c r="B2862" s="32"/>
    </row>
    <row r="2863" spans="1:2" ht="15" customHeight="1" x14ac:dyDescent="0.2">
      <c r="A2863" s="12"/>
      <c r="B2863" s="32"/>
    </row>
    <row r="2864" spans="1:2" ht="15" customHeight="1" x14ac:dyDescent="0.2">
      <c r="A2864" s="12"/>
      <c r="B2864" s="32"/>
    </row>
    <row r="2865" spans="1:2" ht="15" customHeight="1" x14ac:dyDescent="0.2">
      <c r="A2865" s="12"/>
      <c r="B2865" s="32"/>
    </row>
    <row r="2866" spans="1:2" ht="15" customHeight="1" x14ac:dyDescent="0.2">
      <c r="A2866" s="12"/>
      <c r="B2866" s="32"/>
    </row>
    <row r="2867" spans="1:2" ht="15" customHeight="1" x14ac:dyDescent="0.2">
      <c r="A2867" s="12"/>
      <c r="B2867" s="32"/>
    </row>
    <row r="2868" spans="1:2" ht="15" customHeight="1" x14ac:dyDescent="0.2">
      <c r="A2868" s="12"/>
      <c r="B2868" s="32"/>
    </row>
    <row r="2869" spans="1:2" ht="15" customHeight="1" x14ac:dyDescent="0.2">
      <c r="A2869" s="12"/>
      <c r="B2869" s="32"/>
    </row>
    <row r="2870" spans="1:2" ht="15" customHeight="1" x14ac:dyDescent="0.2">
      <c r="A2870" s="12"/>
      <c r="B2870" s="32"/>
    </row>
    <row r="2871" spans="1:2" ht="15" customHeight="1" x14ac:dyDescent="0.2">
      <c r="A2871" s="12"/>
      <c r="B2871" s="32"/>
    </row>
    <row r="2872" spans="1:2" ht="15" customHeight="1" x14ac:dyDescent="0.2">
      <c r="A2872" s="12"/>
      <c r="B2872" s="32"/>
    </row>
    <row r="2873" spans="1:2" ht="15" customHeight="1" x14ac:dyDescent="0.2">
      <c r="A2873" s="12"/>
      <c r="B2873" s="32"/>
    </row>
    <row r="2874" spans="1:2" ht="15" customHeight="1" x14ac:dyDescent="0.2">
      <c r="A2874" s="12"/>
      <c r="B2874" s="32"/>
    </row>
    <row r="2875" spans="1:2" ht="15" customHeight="1" x14ac:dyDescent="0.2">
      <c r="A2875" s="12"/>
      <c r="B2875" s="32"/>
    </row>
    <row r="2876" spans="1:2" ht="15" customHeight="1" x14ac:dyDescent="0.2">
      <c r="A2876" s="12"/>
      <c r="B2876" s="32"/>
    </row>
    <row r="2877" spans="1:2" ht="15" customHeight="1" x14ac:dyDescent="0.2">
      <c r="A2877" s="12"/>
      <c r="B2877" s="32"/>
    </row>
    <row r="2878" spans="1:2" ht="15" customHeight="1" x14ac:dyDescent="0.2">
      <c r="A2878" s="12"/>
      <c r="B2878" s="32"/>
    </row>
    <row r="2879" spans="1:2" ht="15" customHeight="1" x14ac:dyDescent="0.2">
      <c r="A2879" s="12"/>
      <c r="B2879" s="32"/>
    </row>
    <row r="2880" spans="1:2" ht="15" customHeight="1" x14ac:dyDescent="0.2">
      <c r="A2880" s="12"/>
      <c r="B2880" s="32"/>
    </row>
    <row r="2881" spans="1:2" ht="15" customHeight="1" x14ac:dyDescent="0.2">
      <c r="A2881" s="12"/>
      <c r="B2881" s="32"/>
    </row>
    <row r="2882" spans="1:2" ht="15" customHeight="1" x14ac:dyDescent="0.2">
      <c r="A2882" s="12"/>
      <c r="B2882" s="32"/>
    </row>
    <row r="2883" spans="1:2" ht="15" customHeight="1" x14ac:dyDescent="0.2">
      <c r="A2883" s="12"/>
      <c r="B2883" s="32"/>
    </row>
    <row r="2884" spans="1:2" ht="15" customHeight="1" x14ac:dyDescent="0.2">
      <c r="A2884" s="12"/>
      <c r="B2884" s="32"/>
    </row>
    <row r="2885" spans="1:2" ht="15" customHeight="1" x14ac:dyDescent="0.2">
      <c r="A2885" s="12"/>
      <c r="B2885" s="32"/>
    </row>
    <row r="2886" spans="1:2" ht="15" customHeight="1" x14ac:dyDescent="0.2">
      <c r="A2886" s="12"/>
      <c r="B2886" s="32"/>
    </row>
    <row r="2887" spans="1:2" ht="15" customHeight="1" x14ac:dyDescent="0.2">
      <c r="A2887" s="12"/>
      <c r="B2887" s="32"/>
    </row>
    <row r="2888" spans="1:2" ht="15" customHeight="1" x14ac:dyDescent="0.2">
      <c r="A2888" s="12"/>
      <c r="B2888" s="32"/>
    </row>
    <row r="2889" spans="1:2" ht="15" customHeight="1" x14ac:dyDescent="0.2">
      <c r="A2889" s="12"/>
      <c r="B2889" s="32"/>
    </row>
    <row r="2890" spans="1:2" ht="15" customHeight="1" x14ac:dyDescent="0.2">
      <c r="A2890" s="12"/>
      <c r="B2890" s="32"/>
    </row>
    <row r="2891" spans="1:2" ht="15" customHeight="1" x14ac:dyDescent="0.2">
      <c r="A2891" s="12"/>
      <c r="B2891" s="32"/>
    </row>
    <row r="2892" spans="1:2" ht="15" customHeight="1" x14ac:dyDescent="0.2">
      <c r="A2892" s="12"/>
      <c r="B2892" s="32"/>
    </row>
    <row r="2893" spans="1:2" ht="15" customHeight="1" x14ac:dyDescent="0.2">
      <c r="A2893" s="12"/>
      <c r="B2893" s="32"/>
    </row>
    <row r="2894" spans="1:2" ht="15" customHeight="1" x14ac:dyDescent="0.2">
      <c r="A2894" s="12"/>
      <c r="B2894" s="32"/>
    </row>
    <row r="2895" spans="1:2" ht="15" customHeight="1" x14ac:dyDescent="0.2">
      <c r="A2895" s="12"/>
      <c r="B2895" s="32"/>
    </row>
    <row r="2896" spans="1:2" ht="15" customHeight="1" x14ac:dyDescent="0.2">
      <c r="A2896" s="12"/>
      <c r="B2896" s="32"/>
    </row>
    <row r="2897" spans="1:2" ht="15" customHeight="1" x14ac:dyDescent="0.2">
      <c r="A2897" s="12"/>
      <c r="B2897" s="32"/>
    </row>
    <row r="2898" spans="1:2" ht="15" customHeight="1" x14ac:dyDescent="0.2">
      <c r="A2898" s="12"/>
      <c r="B2898" s="32"/>
    </row>
    <row r="2899" spans="1:2" ht="15" customHeight="1" x14ac:dyDescent="0.2">
      <c r="A2899" s="12"/>
      <c r="B2899" s="32"/>
    </row>
    <row r="2900" spans="1:2" ht="15" customHeight="1" x14ac:dyDescent="0.2">
      <c r="A2900" s="12"/>
      <c r="B2900" s="32"/>
    </row>
    <row r="2901" spans="1:2" ht="15" customHeight="1" x14ac:dyDescent="0.2">
      <c r="A2901" s="12"/>
      <c r="B2901" s="32"/>
    </row>
    <row r="2902" spans="1:2" ht="15" customHeight="1" x14ac:dyDescent="0.2">
      <c r="A2902" s="12"/>
      <c r="B2902" s="32"/>
    </row>
    <row r="2903" spans="1:2" ht="15" customHeight="1" x14ac:dyDescent="0.2">
      <c r="A2903" s="12"/>
      <c r="B2903" s="32"/>
    </row>
    <row r="2904" spans="1:2" ht="15" customHeight="1" x14ac:dyDescent="0.2">
      <c r="A2904" s="12"/>
      <c r="B2904" s="32"/>
    </row>
    <row r="2905" spans="1:2" ht="15" customHeight="1" x14ac:dyDescent="0.2">
      <c r="A2905" s="12"/>
      <c r="B2905" s="32"/>
    </row>
    <row r="2906" spans="1:2" ht="15" customHeight="1" x14ac:dyDescent="0.2">
      <c r="A2906" s="12"/>
      <c r="B2906" s="32"/>
    </row>
    <row r="2907" spans="1:2" ht="15" customHeight="1" x14ac:dyDescent="0.2">
      <c r="A2907" s="12"/>
      <c r="B2907" s="32"/>
    </row>
    <row r="2908" spans="1:2" ht="15" customHeight="1" x14ac:dyDescent="0.2">
      <c r="A2908" s="12"/>
      <c r="B2908" s="32"/>
    </row>
    <row r="2909" spans="1:2" ht="15" customHeight="1" x14ac:dyDescent="0.2">
      <c r="A2909" s="12"/>
      <c r="B2909" s="32"/>
    </row>
    <row r="2910" spans="1:2" ht="15" customHeight="1" x14ac:dyDescent="0.2">
      <c r="A2910" s="12"/>
      <c r="B2910" s="32"/>
    </row>
    <row r="2911" spans="1:2" ht="15" customHeight="1" x14ac:dyDescent="0.2">
      <c r="A2911" s="12"/>
      <c r="B2911" s="32"/>
    </row>
    <row r="2912" spans="1:2" ht="15" customHeight="1" x14ac:dyDescent="0.2">
      <c r="A2912" s="12"/>
      <c r="B2912" s="32"/>
    </row>
    <row r="2913" spans="1:2" ht="15" customHeight="1" x14ac:dyDescent="0.2">
      <c r="A2913" s="12"/>
      <c r="B2913" s="32"/>
    </row>
    <row r="2914" spans="1:2" ht="15" customHeight="1" x14ac:dyDescent="0.2">
      <c r="A2914" s="12"/>
      <c r="B2914" s="32"/>
    </row>
    <row r="2915" spans="1:2" ht="15" customHeight="1" x14ac:dyDescent="0.2">
      <c r="A2915" s="12"/>
      <c r="B2915" s="32"/>
    </row>
    <row r="2916" spans="1:2" ht="15" customHeight="1" x14ac:dyDescent="0.2">
      <c r="A2916" s="12"/>
      <c r="B2916" s="32"/>
    </row>
    <row r="2917" spans="1:2" ht="15" customHeight="1" x14ac:dyDescent="0.2">
      <c r="A2917" s="12"/>
      <c r="B2917" s="32"/>
    </row>
    <row r="2918" spans="1:2" ht="15" customHeight="1" x14ac:dyDescent="0.2">
      <c r="A2918" s="12"/>
      <c r="B2918" s="32"/>
    </row>
    <row r="2919" spans="1:2" ht="15" customHeight="1" x14ac:dyDescent="0.2">
      <c r="A2919" s="12"/>
      <c r="B2919" s="32"/>
    </row>
    <row r="2920" spans="1:2" ht="15" customHeight="1" x14ac:dyDescent="0.2">
      <c r="A2920" s="12"/>
      <c r="B2920" s="32"/>
    </row>
    <row r="2921" spans="1:2" ht="15" customHeight="1" x14ac:dyDescent="0.2">
      <c r="A2921" s="12"/>
      <c r="B2921" s="32"/>
    </row>
    <row r="2922" spans="1:2" ht="15" customHeight="1" x14ac:dyDescent="0.2">
      <c r="A2922" s="12"/>
      <c r="B2922" s="32"/>
    </row>
    <row r="2923" spans="1:2" ht="15" customHeight="1" x14ac:dyDescent="0.2">
      <c r="A2923" s="12"/>
      <c r="B2923" s="32"/>
    </row>
    <row r="2924" spans="1:2" ht="15" customHeight="1" x14ac:dyDescent="0.2">
      <c r="A2924" s="12"/>
      <c r="B2924" s="32"/>
    </row>
    <row r="2925" spans="1:2" ht="15" customHeight="1" x14ac:dyDescent="0.2">
      <c r="A2925" s="12"/>
      <c r="B2925" s="32"/>
    </row>
    <row r="2926" spans="1:2" ht="15" customHeight="1" x14ac:dyDescent="0.2">
      <c r="A2926" s="12"/>
      <c r="B2926" s="32"/>
    </row>
    <row r="2927" spans="1:2" ht="15" customHeight="1" x14ac:dyDescent="0.2">
      <c r="A2927" s="12"/>
      <c r="B2927" s="32"/>
    </row>
    <row r="2928" spans="1:2" ht="15" customHeight="1" x14ac:dyDescent="0.2">
      <c r="A2928" s="12"/>
      <c r="B2928" s="32"/>
    </row>
    <row r="2929" spans="1:2" ht="15" customHeight="1" x14ac:dyDescent="0.2">
      <c r="A2929" s="12"/>
      <c r="B2929" s="32"/>
    </row>
    <row r="2930" spans="1:2" ht="15" customHeight="1" x14ac:dyDescent="0.2">
      <c r="A2930" s="12"/>
      <c r="B2930" s="32"/>
    </row>
    <row r="2931" spans="1:2" ht="15" customHeight="1" x14ac:dyDescent="0.2">
      <c r="A2931" s="12"/>
      <c r="B2931" s="32"/>
    </row>
    <row r="2932" spans="1:2" ht="15" customHeight="1" x14ac:dyDescent="0.2">
      <c r="A2932" s="12"/>
      <c r="B2932" s="32"/>
    </row>
    <row r="2933" spans="1:2" ht="15" customHeight="1" x14ac:dyDescent="0.2">
      <c r="A2933" s="12"/>
      <c r="B2933" s="32"/>
    </row>
    <row r="2934" spans="1:2" ht="15" customHeight="1" x14ac:dyDescent="0.2">
      <c r="A2934" s="12"/>
      <c r="B2934" s="32"/>
    </row>
    <row r="2935" spans="1:2" ht="15" customHeight="1" x14ac:dyDescent="0.2">
      <c r="A2935" s="12"/>
      <c r="B2935" s="32"/>
    </row>
    <row r="2936" spans="1:2" ht="15" customHeight="1" x14ac:dyDescent="0.2">
      <c r="A2936" s="12"/>
      <c r="B2936" s="32"/>
    </row>
    <row r="2937" spans="1:2" ht="15" customHeight="1" x14ac:dyDescent="0.2">
      <c r="A2937" s="12"/>
      <c r="B2937" s="32"/>
    </row>
    <row r="2938" spans="1:2" ht="15" customHeight="1" x14ac:dyDescent="0.2">
      <c r="A2938" s="12"/>
      <c r="B2938" s="32"/>
    </row>
    <row r="2939" spans="1:2" ht="15" customHeight="1" x14ac:dyDescent="0.2">
      <c r="A2939" s="12"/>
      <c r="B2939" s="32"/>
    </row>
    <row r="2940" spans="1:2" ht="15" customHeight="1" x14ac:dyDescent="0.2">
      <c r="A2940" s="12"/>
      <c r="B2940" s="32"/>
    </row>
    <row r="2941" spans="1:2" ht="15" customHeight="1" x14ac:dyDescent="0.2">
      <c r="A2941" s="12"/>
      <c r="B2941" s="32"/>
    </row>
    <row r="2942" spans="1:2" ht="15" customHeight="1" x14ac:dyDescent="0.2">
      <c r="A2942" s="12"/>
      <c r="B2942" s="32"/>
    </row>
    <row r="2943" spans="1:2" ht="15" customHeight="1" x14ac:dyDescent="0.2">
      <c r="A2943" s="12"/>
      <c r="B2943" s="32"/>
    </row>
    <row r="2944" spans="1:2" ht="15" customHeight="1" x14ac:dyDescent="0.2">
      <c r="A2944" s="12"/>
      <c r="B2944" s="32"/>
    </row>
    <row r="2945" spans="1:2" ht="15" customHeight="1" x14ac:dyDescent="0.2">
      <c r="A2945" s="12"/>
      <c r="B2945" s="32"/>
    </row>
    <row r="2946" spans="1:2" ht="15" customHeight="1" x14ac:dyDescent="0.2">
      <c r="A2946" s="12"/>
      <c r="B2946" s="32"/>
    </row>
    <row r="2947" spans="1:2" ht="15" customHeight="1" x14ac:dyDescent="0.2">
      <c r="A2947" s="12"/>
      <c r="B2947" s="32"/>
    </row>
    <row r="2948" spans="1:2" ht="15" customHeight="1" x14ac:dyDescent="0.2">
      <c r="A2948" s="12"/>
      <c r="B2948" s="32"/>
    </row>
    <row r="2949" spans="1:2" ht="15" customHeight="1" x14ac:dyDescent="0.2">
      <c r="A2949" s="12"/>
      <c r="B2949" s="32"/>
    </row>
    <row r="2950" spans="1:2" ht="15" customHeight="1" x14ac:dyDescent="0.2">
      <c r="A2950" s="12"/>
      <c r="B2950" s="32"/>
    </row>
    <row r="2951" spans="1:2" ht="15" customHeight="1" x14ac:dyDescent="0.2">
      <c r="A2951" s="12"/>
      <c r="B2951" s="32"/>
    </row>
    <row r="2952" spans="1:2" ht="15" customHeight="1" x14ac:dyDescent="0.2">
      <c r="A2952" s="12"/>
      <c r="B2952" s="32"/>
    </row>
    <row r="2953" spans="1:2" ht="15" customHeight="1" x14ac:dyDescent="0.2">
      <c r="A2953" s="12"/>
      <c r="B2953" s="32"/>
    </row>
    <row r="2954" spans="1:2" ht="15" customHeight="1" x14ac:dyDescent="0.2">
      <c r="A2954" s="12"/>
      <c r="B2954" s="32"/>
    </row>
    <row r="2955" spans="1:2" ht="15" customHeight="1" x14ac:dyDescent="0.2">
      <c r="A2955" s="12"/>
      <c r="B2955" s="32"/>
    </row>
    <row r="2956" spans="1:2" ht="15" customHeight="1" x14ac:dyDescent="0.2">
      <c r="A2956" s="12"/>
      <c r="B2956" s="32"/>
    </row>
    <row r="2957" spans="1:2" ht="15" customHeight="1" x14ac:dyDescent="0.2">
      <c r="A2957" s="12"/>
      <c r="B2957" s="32"/>
    </row>
    <row r="2958" spans="1:2" ht="15" customHeight="1" x14ac:dyDescent="0.2">
      <c r="A2958" s="12"/>
      <c r="B2958" s="32"/>
    </row>
    <row r="2959" spans="1:2" ht="15" customHeight="1" x14ac:dyDescent="0.2">
      <c r="A2959" s="12"/>
      <c r="B2959" s="32"/>
    </row>
    <row r="2960" spans="1:2" ht="15" customHeight="1" x14ac:dyDescent="0.2">
      <c r="A2960" s="12"/>
      <c r="B2960" s="32"/>
    </row>
    <row r="2961" spans="1:2" ht="15" customHeight="1" x14ac:dyDescent="0.2">
      <c r="A2961" s="12"/>
      <c r="B2961" s="32"/>
    </row>
    <row r="2962" spans="1:2" ht="15" customHeight="1" x14ac:dyDescent="0.2">
      <c r="A2962" s="12"/>
      <c r="B2962" s="32"/>
    </row>
    <row r="2963" spans="1:2" ht="15" customHeight="1" x14ac:dyDescent="0.2">
      <c r="A2963" s="12"/>
      <c r="B2963" s="32"/>
    </row>
    <row r="2964" spans="1:2" ht="15" customHeight="1" x14ac:dyDescent="0.2">
      <c r="A2964" s="12"/>
      <c r="B2964" s="32"/>
    </row>
    <row r="2965" spans="1:2" ht="15" customHeight="1" x14ac:dyDescent="0.2">
      <c r="A2965" s="12"/>
      <c r="B2965" s="32"/>
    </row>
    <row r="2966" spans="1:2" ht="15" customHeight="1" x14ac:dyDescent="0.2">
      <c r="A2966" s="12"/>
      <c r="B2966" s="32"/>
    </row>
    <row r="2967" spans="1:2" ht="15" customHeight="1" x14ac:dyDescent="0.2">
      <c r="A2967" s="12"/>
      <c r="B2967" s="32"/>
    </row>
    <row r="2968" spans="1:2" ht="15" customHeight="1" x14ac:dyDescent="0.2">
      <c r="A2968" s="12"/>
      <c r="B2968" s="32"/>
    </row>
    <row r="2969" spans="1:2" ht="15" customHeight="1" x14ac:dyDescent="0.2">
      <c r="A2969" s="12"/>
      <c r="B2969" s="32"/>
    </row>
    <row r="2970" spans="1:2" ht="15" customHeight="1" x14ac:dyDescent="0.2">
      <c r="A2970" s="12"/>
      <c r="B2970" s="32"/>
    </row>
    <row r="2971" spans="1:2" ht="15" customHeight="1" x14ac:dyDescent="0.2">
      <c r="A2971" s="12"/>
      <c r="B2971" s="32"/>
    </row>
    <row r="2972" spans="1:2" ht="15" customHeight="1" x14ac:dyDescent="0.2">
      <c r="A2972" s="12"/>
      <c r="B2972" s="32"/>
    </row>
    <row r="2973" spans="1:2" ht="15" customHeight="1" x14ac:dyDescent="0.2">
      <c r="A2973" s="12"/>
      <c r="B2973" s="32"/>
    </row>
    <row r="2974" spans="1:2" ht="15" customHeight="1" x14ac:dyDescent="0.2">
      <c r="A2974" s="12"/>
      <c r="B2974" s="32"/>
    </row>
    <row r="2975" spans="1:2" ht="15" customHeight="1" x14ac:dyDescent="0.2">
      <c r="A2975" s="12"/>
      <c r="B2975" s="32"/>
    </row>
    <row r="2976" spans="1:2" ht="15" customHeight="1" x14ac:dyDescent="0.2">
      <c r="A2976" s="12"/>
      <c r="B2976" s="32"/>
    </row>
    <row r="2977" spans="1:2" ht="15" customHeight="1" x14ac:dyDescent="0.2">
      <c r="A2977" s="12"/>
      <c r="B2977" s="32"/>
    </row>
    <row r="2978" spans="1:2" ht="15" customHeight="1" x14ac:dyDescent="0.2">
      <c r="A2978" s="12"/>
      <c r="B2978" s="32"/>
    </row>
    <row r="2979" spans="1:2" ht="15" customHeight="1" x14ac:dyDescent="0.2">
      <c r="A2979" s="12"/>
      <c r="B2979" s="32"/>
    </row>
    <row r="2980" spans="1:2" ht="15" customHeight="1" x14ac:dyDescent="0.2">
      <c r="A2980" s="12"/>
      <c r="B2980" s="32"/>
    </row>
    <row r="2981" spans="1:2" ht="15" customHeight="1" x14ac:dyDescent="0.2">
      <c r="A2981" s="12"/>
      <c r="B2981" s="32"/>
    </row>
    <row r="2982" spans="1:2" ht="15" customHeight="1" x14ac:dyDescent="0.2">
      <c r="A2982" s="12"/>
      <c r="B2982" s="32"/>
    </row>
    <row r="2983" spans="1:2" ht="15" customHeight="1" x14ac:dyDescent="0.2">
      <c r="A2983" s="12"/>
      <c r="B2983" s="32"/>
    </row>
    <row r="2984" spans="1:2" ht="15" customHeight="1" x14ac:dyDescent="0.2">
      <c r="A2984" s="12"/>
      <c r="B2984" s="32"/>
    </row>
    <row r="2985" spans="1:2" ht="15" customHeight="1" x14ac:dyDescent="0.2">
      <c r="A2985" s="12"/>
      <c r="B2985" s="32"/>
    </row>
    <row r="2986" spans="1:2" ht="15" customHeight="1" x14ac:dyDescent="0.2">
      <c r="A2986" s="12"/>
      <c r="B2986" s="32"/>
    </row>
    <row r="2987" spans="1:2" ht="15" customHeight="1" x14ac:dyDescent="0.2">
      <c r="A2987" s="12"/>
      <c r="B2987" s="32"/>
    </row>
    <row r="2988" spans="1:2" ht="15" customHeight="1" x14ac:dyDescent="0.2">
      <c r="A2988" s="12"/>
      <c r="B2988" s="32"/>
    </row>
    <row r="2989" spans="1:2" ht="15" customHeight="1" x14ac:dyDescent="0.2">
      <c r="A2989" s="12"/>
      <c r="B2989" s="32"/>
    </row>
    <row r="2990" spans="1:2" ht="15" customHeight="1" x14ac:dyDescent="0.2">
      <c r="A2990" s="12"/>
      <c r="B2990" s="32"/>
    </row>
    <row r="2991" spans="1:2" ht="15" customHeight="1" x14ac:dyDescent="0.2">
      <c r="A2991" s="12"/>
      <c r="B2991" s="32"/>
    </row>
    <row r="2992" spans="1:2" ht="15" customHeight="1" x14ac:dyDescent="0.2">
      <c r="A2992" s="12"/>
      <c r="B2992" s="32"/>
    </row>
    <row r="2993" spans="1:2" ht="15" customHeight="1" x14ac:dyDescent="0.2">
      <c r="A2993" s="12"/>
      <c r="B2993" s="32"/>
    </row>
    <row r="2994" spans="1:2" ht="15" customHeight="1" x14ac:dyDescent="0.2">
      <c r="A2994" s="12"/>
      <c r="B2994" s="32"/>
    </row>
    <row r="2995" spans="1:2" ht="15" customHeight="1" x14ac:dyDescent="0.2">
      <c r="A2995" s="12"/>
      <c r="B2995" s="32"/>
    </row>
    <row r="2996" spans="1:2" ht="15" customHeight="1" x14ac:dyDescent="0.2">
      <c r="A2996" s="12"/>
      <c r="B2996" s="32"/>
    </row>
    <row r="2997" spans="1:2" ht="15" customHeight="1" x14ac:dyDescent="0.2">
      <c r="A2997" s="12"/>
      <c r="B2997" s="32"/>
    </row>
    <row r="2998" spans="1:2" ht="15" customHeight="1" x14ac:dyDescent="0.2">
      <c r="A2998" s="12"/>
      <c r="B2998" s="32"/>
    </row>
    <row r="2999" spans="1:2" ht="15" customHeight="1" x14ac:dyDescent="0.2">
      <c r="A2999" s="12"/>
      <c r="B2999" s="32"/>
    </row>
    <row r="3000" spans="1:2" ht="15" customHeight="1" x14ac:dyDescent="0.2">
      <c r="A3000" s="12"/>
      <c r="B3000" s="32"/>
    </row>
    <row r="3001" spans="1:2" ht="15" customHeight="1" x14ac:dyDescent="0.2">
      <c r="A3001" s="12"/>
      <c r="B3001" s="32"/>
    </row>
    <row r="3002" spans="1:2" ht="15" customHeight="1" x14ac:dyDescent="0.2">
      <c r="A3002" s="12"/>
      <c r="B3002" s="32"/>
    </row>
    <row r="3003" spans="1:2" ht="15" customHeight="1" x14ac:dyDescent="0.2">
      <c r="A3003" s="12"/>
      <c r="B3003" s="32"/>
    </row>
    <row r="3004" spans="1:2" ht="15" customHeight="1" x14ac:dyDescent="0.2">
      <c r="A3004" s="12"/>
      <c r="B3004" s="32"/>
    </row>
    <row r="3005" spans="1:2" ht="15" customHeight="1" x14ac:dyDescent="0.2">
      <c r="A3005" s="12"/>
      <c r="B3005" s="32"/>
    </row>
    <row r="3006" spans="1:2" ht="15" customHeight="1" x14ac:dyDescent="0.2">
      <c r="A3006" s="12"/>
      <c r="B3006" s="32"/>
    </row>
    <row r="3007" spans="1:2" ht="15" customHeight="1" x14ac:dyDescent="0.2">
      <c r="A3007" s="12"/>
      <c r="B3007" s="32"/>
    </row>
    <row r="3008" spans="1:2" ht="15" customHeight="1" x14ac:dyDescent="0.2">
      <c r="A3008" s="12"/>
      <c r="B3008" s="32"/>
    </row>
    <row r="3009" spans="1:2" ht="15" customHeight="1" x14ac:dyDescent="0.2">
      <c r="A3009" s="12"/>
      <c r="B3009" s="32"/>
    </row>
    <row r="3010" spans="1:2" ht="15" customHeight="1" x14ac:dyDescent="0.2">
      <c r="A3010" s="12"/>
      <c r="B3010" s="32"/>
    </row>
    <row r="3011" spans="1:2" ht="15" customHeight="1" x14ac:dyDescent="0.2">
      <c r="A3011" s="12"/>
      <c r="B3011" s="32"/>
    </row>
    <row r="3012" spans="1:2" ht="15" customHeight="1" x14ac:dyDescent="0.2">
      <c r="A3012" s="12"/>
      <c r="B3012" s="32"/>
    </row>
    <row r="3013" spans="1:2" ht="15" customHeight="1" x14ac:dyDescent="0.2">
      <c r="A3013" s="12"/>
      <c r="B3013" s="32"/>
    </row>
    <row r="3014" spans="1:2" ht="15" customHeight="1" x14ac:dyDescent="0.2">
      <c r="A3014" s="12"/>
      <c r="B3014" s="32"/>
    </row>
    <row r="3015" spans="1:2" ht="15" customHeight="1" x14ac:dyDescent="0.2">
      <c r="A3015" s="12"/>
      <c r="B3015" s="32"/>
    </row>
    <row r="3016" spans="1:2" ht="15" customHeight="1" x14ac:dyDescent="0.2">
      <c r="A3016" s="12"/>
      <c r="B3016" s="32"/>
    </row>
    <row r="3017" spans="1:2" ht="15" customHeight="1" x14ac:dyDescent="0.2">
      <c r="A3017" s="12"/>
      <c r="B3017" s="32"/>
    </row>
    <row r="3018" spans="1:2" ht="15" customHeight="1" x14ac:dyDescent="0.2">
      <c r="A3018" s="12"/>
      <c r="B3018" s="32"/>
    </row>
    <row r="3019" spans="1:2" ht="15" customHeight="1" x14ac:dyDescent="0.2">
      <c r="A3019" s="12"/>
      <c r="B3019" s="32"/>
    </row>
    <row r="3020" spans="1:2" ht="15" customHeight="1" x14ac:dyDescent="0.2">
      <c r="A3020" s="12"/>
      <c r="B3020" s="32"/>
    </row>
    <row r="3021" spans="1:2" ht="15" customHeight="1" x14ac:dyDescent="0.2">
      <c r="A3021" s="12"/>
      <c r="B3021" s="32"/>
    </row>
    <row r="3022" spans="1:2" ht="15" customHeight="1" x14ac:dyDescent="0.2">
      <c r="A3022" s="12"/>
      <c r="B3022" s="32"/>
    </row>
    <row r="3023" spans="1:2" ht="15" customHeight="1" x14ac:dyDescent="0.2">
      <c r="A3023" s="12"/>
      <c r="B3023" s="32"/>
    </row>
    <row r="3024" spans="1:2" ht="15" customHeight="1" x14ac:dyDescent="0.2">
      <c r="A3024" s="12"/>
      <c r="B3024" s="32"/>
    </row>
    <row r="3025" spans="1:2" ht="15" customHeight="1" x14ac:dyDescent="0.2">
      <c r="A3025" s="12"/>
      <c r="B3025" s="32"/>
    </row>
    <row r="3026" spans="1:2" ht="15" customHeight="1" x14ac:dyDescent="0.2">
      <c r="A3026" s="12"/>
      <c r="B3026" s="32"/>
    </row>
    <row r="3027" spans="1:2" ht="15" customHeight="1" x14ac:dyDescent="0.2">
      <c r="A3027" s="12"/>
      <c r="B3027" s="32"/>
    </row>
    <row r="3028" spans="1:2" ht="15" customHeight="1" x14ac:dyDescent="0.2">
      <c r="A3028" s="12"/>
      <c r="B3028" s="32"/>
    </row>
    <row r="3029" spans="1:2" ht="15" customHeight="1" x14ac:dyDescent="0.2">
      <c r="A3029" s="12"/>
      <c r="B3029" s="32"/>
    </row>
    <row r="3030" spans="1:2" ht="15" customHeight="1" x14ac:dyDescent="0.2">
      <c r="A3030" s="12"/>
      <c r="B3030" s="32"/>
    </row>
    <row r="3031" spans="1:2" ht="15" customHeight="1" x14ac:dyDescent="0.2">
      <c r="A3031" s="12"/>
      <c r="B3031" s="32"/>
    </row>
  </sheetData>
  <mergeCells count="34">
    <mergeCell ref="C4:D4"/>
    <mergeCell ref="J5:J6"/>
    <mergeCell ref="B55:E55"/>
    <mergeCell ref="B31:I31"/>
    <mergeCell ref="A1:J1"/>
    <mergeCell ref="A3:B3"/>
    <mergeCell ref="G3:J3"/>
    <mergeCell ref="A4:B4"/>
    <mergeCell ref="A5:A6"/>
    <mergeCell ref="B5:B6"/>
    <mergeCell ref="C5:C6"/>
    <mergeCell ref="D5:D6"/>
    <mergeCell ref="A2:B2"/>
    <mergeCell ref="E5:E6"/>
    <mergeCell ref="F5:F6"/>
    <mergeCell ref="G5:G6"/>
    <mergeCell ref="H5:H6"/>
    <mergeCell ref="I5:I6"/>
    <mergeCell ref="B12:I12"/>
    <mergeCell ref="B63:I63"/>
    <mergeCell ref="B145:I145"/>
    <mergeCell ref="B59:E59"/>
    <mergeCell ref="B38:F38"/>
    <mergeCell ref="B51:E51"/>
    <mergeCell ref="B206:E206"/>
    <mergeCell ref="B85:F85"/>
    <mergeCell ref="B144:E144"/>
    <mergeCell ref="B154:E154"/>
    <mergeCell ref="B180:I180"/>
    <mergeCell ref="B192:I192"/>
    <mergeCell ref="B86:I86"/>
    <mergeCell ref="B201:I201"/>
    <mergeCell ref="B187:I187"/>
    <mergeCell ref="B149:I149"/>
  </mergeCells>
  <phoneticPr fontId="38" type="noConversion"/>
  <printOptions horizontalCentered="1" gridLines="1"/>
  <pageMargins left="0.23622047244094491" right="0.23622047244094491" top="0.98425196850393704" bottom="0.74803149606299213" header="0.31496062992125984" footer="0.31496062992125984"/>
  <pageSetup paperSize="9" scale="52" fitToHeight="4" orientation="landscape" r:id="rId1"/>
  <headerFooter alignWithMargins="0">
    <oddHeader>&amp;C&amp;G</oddHeader>
    <oddFooter>&amp;C&amp;"Arial,Negrito"Carla Demoner Malta&amp;"Arial,Normal"
Arquiteta e Urbanista CAU A232085-1</oddFooter>
  </headerFooter>
  <rowBreaks count="3" manualBreakCount="3">
    <brk id="53" max="16383" man="1"/>
    <brk id="106" max="16383" man="1"/>
    <brk id="178" max="16383" man="1"/>
  </rowBreaks>
  <ignoredErrors>
    <ignoredError sqref="I182 I175" formula="1"/>
  </ignoredErrors>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24"/>
  <sheetViews>
    <sheetView view="pageBreakPreview" zoomScale="90" zoomScaleNormal="80" zoomScaleSheetLayoutView="90" zoomScalePageLayoutView="60" workbookViewId="0">
      <selection activeCell="G12" sqref="G12"/>
    </sheetView>
  </sheetViews>
  <sheetFormatPr defaultColWidth="10.7109375" defaultRowHeight="15" customHeight="1" x14ac:dyDescent="0.2"/>
  <cols>
    <col min="1" max="1" width="10.7109375" style="18" customWidth="1"/>
    <col min="2" max="2" width="35.7109375" style="18" customWidth="1"/>
    <col min="3" max="3" width="20.7109375" style="18" customWidth="1"/>
    <col min="4" max="4" width="19.5703125" style="18" bestFit="1" customWidth="1"/>
    <col min="5" max="5" width="12.7109375" style="18" customWidth="1"/>
    <col min="6" max="6" width="14.140625" style="18" bestFit="1" customWidth="1"/>
    <col min="7" max="8" width="11.7109375" style="18" bestFit="1" customWidth="1"/>
    <col min="9" max="16384" width="10.7109375" style="18"/>
  </cols>
  <sheetData>
    <row r="1" spans="1:11" ht="15" customHeight="1" x14ac:dyDescent="0.2">
      <c r="A1" s="491" t="s">
        <v>10</v>
      </c>
      <c r="B1" s="492"/>
      <c r="C1" s="492"/>
      <c r="D1" s="492"/>
      <c r="E1" s="492"/>
      <c r="F1" s="492"/>
      <c r="G1" s="493"/>
    </row>
    <row r="2" spans="1:11" ht="15" customHeight="1" x14ac:dyDescent="0.2">
      <c r="A2" s="494" t="s">
        <v>144</v>
      </c>
      <c r="B2" s="495"/>
      <c r="C2" s="495"/>
      <c r="D2" s="495"/>
      <c r="E2" s="495"/>
      <c r="F2" s="495"/>
      <c r="G2" s="257"/>
    </row>
    <row r="3" spans="1:11" ht="15" customHeight="1" x14ac:dyDescent="0.2">
      <c r="A3" s="494" t="s">
        <v>146</v>
      </c>
      <c r="B3" s="495"/>
      <c r="C3" s="495"/>
      <c r="D3" s="253"/>
      <c r="E3" s="504" t="s">
        <v>306</v>
      </c>
      <c r="F3" s="504"/>
      <c r="G3" s="505"/>
    </row>
    <row r="4" spans="1:11" s="17" customFormat="1" ht="14.25" customHeight="1" x14ac:dyDescent="0.2">
      <c r="A4" s="499" t="s">
        <v>297</v>
      </c>
      <c r="B4" s="500"/>
      <c r="C4" s="500"/>
      <c r="D4" s="500"/>
      <c r="E4" s="498"/>
      <c r="F4" s="498"/>
      <c r="G4" s="258"/>
    </row>
    <row r="5" spans="1:11" ht="24.95" customHeight="1" x14ac:dyDescent="0.2">
      <c r="A5" s="496" t="s">
        <v>0</v>
      </c>
      <c r="B5" s="496" t="s">
        <v>11</v>
      </c>
      <c r="C5" s="496"/>
      <c r="D5" s="497" t="s">
        <v>24</v>
      </c>
      <c r="E5" s="501" t="s">
        <v>119</v>
      </c>
      <c r="F5" s="502"/>
      <c r="G5" s="503"/>
    </row>
    <row r="6" spans="1:11" ht="24.95" customHeight="1" x14ac:dyDescent="0.2">
      <c r="A6" s="496"/>
      <c r="B6" s="496"/>
      <c r="C6" s="496"/>
      <c r="D6" s="497"/>
      <c r="E6" s="9">
        <v>1</v>
      </c>
      <c r="F6" s="9">
        <v>2</v>
      </c>
      <c r="G6" s="9">
        <v>3</v>
      </c>
    </row>
    <row r="7" spans="1:11" ht="24.95" customHeight="1" x14ac:dyDescent="0.2">
      <c r="A7" s="479">
        <v>1</v>
      </c>
      <c r="B7" s="481" t="str">
        <f>'Planilha Orçamentária'!D7</f>
        <v>SERVIÇOS PRELIMINARES</v>
      </c>
      <c r="C7" s="19" t="s">
        <v>12</v>
      </c>
      <c r="D7" s="483">
        <f>'Planilha Orçamentária'!H10</f>
        <v>4034.42</v>
      </c>
      <c r="E7" s="20">
        <v>1</v>
      </c>
      <c r="F7" s="20"/>
      <c r="G7" s="20"/>
    </row>
    <row r="8" spans="1:11" ht="24.95" customHeight="1" x14ac:dyDescent="0.2">
      <c r="A8" s="480"/>
      <c r="B8" s="482"/>
      <c r="C8" s="21" t="s">
        <v>13</v>
      </c>
      <c r="D8" s="484"/>
      <c r="E8" s="10">
        <f>D7</f>
        <v>4034.42</v>
      </c>
      <c r="F8" s="10"/>
      <c r="G8" s="10"/>
      <c r="I8" s="18">
        <f>E8+F8</f>
        <v>4034.42</v>
      </c>
    </row>
    <row r="9" spans="1:11" ht="24.95" customHeight="1" x14ac:dyDescent="0.2">
      <c r="A9" s="479">
        <v>2</v>
      </c>
      <c r="B9" s="481" t="str">
        <f>'Planilha Orçamentária'!D12</f>
        <v>DEMOLIÇÕES/LIMPEZA</v>
      </c>
      <c r="C9" s="19" t="s">
        <v>12</v>
      </c>
      <c r="D9" s="483">
        <f>'Planilha Orçamentária'!H24</f>
        <v>19151.2</v>
      </c>
      <c r="E9" s="20">
        <v>0.5</v>
      </c>
      <c r="F9" s="20">
        <v>0.5</v>
      </c>
      <c r="G9" s="20"/>
    </row>
    <row r="10" spans="1:11" ht="24.95" customHeight="1" x14ac:dyDescent="0.2">
      <c r="A10" s="480"/>
      <c r="B10" s="482"/>
      <c r="C10" s="21" t="s">
        <v>13</v>
      </c>
      <c r="D10" s="484"/>
      <c r="E10" s="10">
        <f>D9/2</f>
        <v>9575.6</v>
      </c>
      <c r="F10" s="10">
        <f>D9/2</f>
        <v>9575.6</v>
      </c>
      <c r="G10" s="10"/>
      <c r="I10" s="18">
        <f>E10+F10</f>
        <v>19151.2</v>
      </c>
    </row>
    <row r="11" spans="1:11" ht="24.95" customHeight="1" x14ac:dyDescent="0.2">
      <c r="A11" s="479">
        <v>3</v>
      </c>
      <c r="B11" s="481" t="str">
        <f>'Planilha Orçamentária'!D26</f>
        <v>PAVIMENTAÇÃO</v>
      </c>
      <c r="C11" s="19" t="s">
        <v>12</v>
      </c>
      <c r="D11" s="483">
        <f>'Planilha Orçamentária'!H33</f>
        <v>285581.71000000002</v>
      </c>
      <c r="E11" s="20"/>
      <c r="F11" s="20">
        <v>0.5</v>
      </c>
      <c r="G11" s="20">
        <v>0.5</v>
      </c>
      <c r="K11" s="278"/>
    </row>
    <row r="12" spans="1:11" ht="24.95" customHeight="1" x14ac:dyDescent="0.2">
      <c r="A12" s="480"/>
      <c r="B12" s="482"/>
      <c r="C12" s="21" t="s">
        <v>13</v>
      </c>
      <c r="D12" s="484"/>
      <c r="E12" s="10"/>
      <c r="F12" s="10">
        <f>D11/2</f>
        <v>142790.85500000001</v>
      </c>
      <c r="G12" s="10">
        <f>D11/2</f>
        <v>142790.85500000001</v>
      </c>
      <c r="I12" s="18">
        <f>E12+F12+G12</f>
        <v>285581.71000000002</v>
      </c>
    </row>
    <row r="13" spans="1:11" ht="24.95" customHeight="1" x14ac:dyDescent="0.2">
      <c r="A13" s="479">
        <v>4</v>
      </c>
      <c r="B13" s="481" t="str">
        <f>'Planilha Orçamentária'!D35</f>
        <v>PAISAGISMO</v>
      </c>
      <c r="C13" s="19" t="s">
        <v>12</v>
      </c>
      <c r="D13" s="483">
        <f>'Planilha Orçamentária'!H38</f>
        <v>16495.82</v>
      </c>
      <c r="E13" s="20"/>
      <c r="F13" s="20"/>
      <c r="G13" s="20">
        <v>1</v>
      </c>
    </row>
    <row r="14" spans="1:11" ht="24.95" customHeight="1" x14ac:dyDescent="0.2">
      <c r="A14" s="480"/>
      <c r="B14" s="482"/>
      <c r="C14" s="21" t="s">
        <v>13</v>
      </c>
      <c r="D14" s="484"/>
      <c r="E14" s="10"/>
      <c r="F14" s="10"/>
      <c r="G14" s="10">
        <f>D13</f>
        <v>16495.82</v>
      </c>
      <c r="I14" s="18">
        <f>G14</f>
        <v>16495.82</v>
      </c>
    </row>
    <row r="15" spans="1:11" ht="24.95" customHeight="1" x14ac:dyDescent="0.2">
      <c r="A15" s="479">
        <v>5</v>
      </c>
      <c r="B15" s="485" t="str">
        <f>'Planilha Orçamentária'!D40</f>
        <v>EQUIPAMENTOS ELÉTRICOS</v>
      </c>
      <c r="C15" s="19" t="s">
        <v>12</v>
      </c>
      <c r="D15" s="487">
        <f>'Planilha Orçamentária'!H42</f>
        <v>14942.34</v>
      </c>
      <c r="E15" s="20"/>
      <c r="F15" s="20"/>
      <c r="G15" s="20">
        <v>1</v>
      </c>
    </row>
    <row r="16" spans="1:11" ht="24.95" customHeight="1" x14ac:dyDescent="0.2">
      <c r="A16" s="480"/>
      <c r="B16" s="486"/>
      <c r="C16" s="21" t="s">
        <v>13</v>
      </c>
      <c r="D16" s="488"/>
      <c r="E16" s="150"/>
      <c r="F16" s="150"/>
      <c r="G16" s="150">
        <f>D15</f>
        <v>14942.34</v>
      </c>
      <c r="I16" s="18">
        <f>G16</f>
        <v>14942.34</v>
      </c>
    </row>
    <row r="17" spans="1:9" ht="24.95" customHeight="1" x14ac:dyDescent="0.2">
      <c r="A17" s="479">
        <v>6</v>
      </c>
      <c r="B17" s="481" t="str">
        <f>'Planilha Orçamentária'!D44</f>
        <v>SERVIÇOS COMPLEMENTARES</v>
      </c>
      <c r="C17" s="19" t="s">
        <v>12</v>
      </c>
      <c r="D17" s="483">
        <f>'Planilha Orçamentária'!H46</f>
        <v>2039.02</v>
      </c>
      <c r="E17" s="20"/>
      <c r="F17" s="20"/>
      <c r="G17" s="20">
        <v>1</v>
      </c>
    </row>
    <row r="18" spans="1:9" ht="24.95" customHeight="1" x14ac:dyDescent="0.2">
      <c r="A18" s="480"/>
      <c r="B18" s="482"/>
      <c r="C18" s="21" t="s">
        <v>13</v>
      </c>
      <c r="D18" s="484"/>
      <c r="F18" s="10"/>
      <c r="G18" s="10">
        <f>D17</f>
        <v>2039.02</v>
      </c>
      <c r="I18" s="18">
        <f>F18+G18</f>
        <v>2039.02</v>
      </c>
    </row>
    <row r="19" spans="1:9" ht="24.95" customHeight="1" x14ac:dyDescent="0.2">
      <c r="A19" s="479">
        <v>7</v>
      </c>
      <c r="B19" s="481" t="str">
        <f>'Planilha Orçamentária'!D48</f>
        <v>ADMINISTRAÇÃO LOCAL</v>
      </c>
      <c r="C19" s="19" t="s">
        <v>12</v>
      </c>
      <c r="D19" s="483">
        <f>'Planilha Orçamentária'!H50</f>
        <v>21054.63</v>
      </c>
      <c r="E19" s="372">
        <f>SUM((E8,E10,E12,E14,E16,E18))/SUM(D7,D9,D11,D13,D15,D17)</f>
        <v>3.976694907392378E-2</v>
      </c>
      <c r="F19" s="372">
        <f>SUM((F8,F10,F12,F14,F16,F18))/SUM(D7,D9,D11,D13,D15,D17)</f>
        <v>0.44519766000044819</v>
      </c>
      <c r="G19" s="372">
        <f>SUM((G8,G10,G12,G14,G16,G18))/SUM(D7,D9,D11,D13,D15,D17)</f>
        <v>0.51503539092562789</v>
      </c>
      <c r="H19" s="278"/>
    </row>
    <row r="20" spans="1:9" ht="24.95" customHeight="1" x14ac:dyDescent="0.2">
      <c r="A20" s="480"/>
      <c r="B20" s="482"/>
      <c r="C20" s="21" t="s">
        <v>13</v>
      </c>
      <c r="D20" s="484"/>
      <c r="E20" s="345">
        <f>D19/3</f>
        <v>7018.21</v>
      </c>
      <c r="F20" s="345">
        <f>D19/3</f>
        <v>7018.21</v>
      </c>
      <c r="G20" s="345">
        <f>D19/3</f>
        <v>7018.21</v>
      </c>
      <c r="I20" s="18">
        <f>E20+F20+G20</f>
        <v>21054.63</v>
      </c>
    </row>
    <row r="21" spans="1:9" ht="24.95" customHeight="1" x14ac:dyDescent="0.2">
      <c r="A21" s="489" t="s">
        <v>14</v>
      </c>
      <c r="B21" s="489"/>
      <c r="C21" s="489"/>
      <c r="D21" s="490">
        <f>SUM(D7:D20)</f>
        <v>363299.14000000007</v>
      </c>
      <c r="E21" s="34">
        <f>E23/$D$21</f>
        <v>5.6780288552293286E-2</v>
      </c>
      <c r="F21" s="34">
        <f>F23/$D$21</f>
        <v>0.43871467738679476</v>
      </c>
      <c r="G21" s="34">
        <f>G23/$D$21</f>
        <v>0.50450503406091174</v>
      </c>
    </row>
    <row r="22" spans="1:9" ht="24.95" customHeight="1" x14ac:dyDescent="0.2">
      <c r="A22" s="489" t="s">
        <v>15</v>
      </c>
      <c r="B22" s="489"/>
      <c r="C22" s="489"/>
      <c r="D22" s="490"/>
      <c r="E22" s="34">
        <f>E21</f>
        <v>5.6780288552293286E-2</v>
      </c>
      <c r="F22" s="34">
        <f>F21+E22</f>
        <v>0.49549496593908804</v>
      </c>
      <c r="G22" s="34">
        <f>G21+F22</f>
        <v>0.99999999999999978</v>
      </c>
    </row>
    <row r="23" spans="1:9" ht="24.95" customHeight="1" x14ac:dyDescent="0.2">
      <c r="A23" s="489" t="s">
        <v>16</v>
      </c>
      <c r="B23" s="489"/>
      <c r="C23" s="489"/>
      <c r="D23" s="490"/>
      <c r="E23" s="35">
        <f>SUM(E8,E10,E20)</f>
        <v>20628.23</v>
      </c>
      <c r="F23" s="35">
        <f>SUM(F10,F12,F18,F20)</f>
        <v>159384.66500000001</v>
      </c>
      <c r="G23" s="35">
        <f>SUM(G12,G14,G16,G18,G20)</f>
        <v>183286.245</v>
      </c>
    </row>
    <row r="24" spans="1:9" ht="24.95" customHeight="1" x14ac:dyDescent="0.2">
      <c r="A24" s="489" t="s">
        <v>17</v>
      </c>
      <c r="B24" s="489"/>
      <c r="C24" s="489"/>
      <c r="D24" s="490"/>
      <c r="E24" s="35">
        <f>E23</f>
        <v>20628.23</v>
      </c>
      <c r="F24" s="35">
        <f>F23+E24</f>
        <v>180012.89500000002</v>
      </c>
      <c r="G24" s="35">
        <f>G23+F24</f>
        <v>363299.14</v>
      </c>
      <c r="I24" s="18">
        <f>SUM(I8:I22)</f>
        <v>363299.14000000007</v>
      </c>
    </row>
  </sheetData>
  <mergeCells count="36">
    <mergeCell ref="A1:G1"/>
    <mergeCell ref="D7:D8"/>
    <mergeCell ref="A7:A8"/>
    <mergeCell ref="B7:B8"/>
    <mergeCell ref="A11:A12"/>
    <mergeCell ref="B11:B12"/>
    <mergeCell ref="D11:D12"/>
    <mergeCell ref="A2:F2"/>
    <mergeCell ref="A5:A6"/>
    <mergeCell ref="B5:C6"/>
    <mergeCell ref="D5:D6"/>
    <mergeCell ref="E4:F4"/>
    <mergeCell ref="A3:C3"/>
    <mergeCell ref="A4:D4"/>
    <mergeCell ref="E5:G5"/>
    <mergeCell ref="E3:G3"/>
    <mergeCell ref="A21:C21"/>
    <mergeCell ref="D21:D24"/>
    <mergeCell ref="A22:C22"/>
    <mergeCell ref="A23:C23"/>
    <mergeCell ref="A24:C24"/>
    <mergeCell ref="A19:A20"/>
    <mergeCell ref="B19:B20"/>
    <mergeCell ref="D19:D20"/>
    <mergeCell ref="A9:A10"/>
    <mergeCell ref="B9:B10"/>
    <mergeCell ref="D9:D10"/>
    <mergeCell ref="D17:D18"/>
    <mergeCell ref="A13:A14"/>
    <mergeCell ref="B13:B14"/>
    <mergeCell ref="A17:A18"/>
    <mergeCell ref="B17:B18"/>
    <mergeCell ref="D13:D14"/>
    <mergeCell ref="A15:A16"/>
    <mergeCell ref="B15:B16"/>
    <mergeCell ref="D15:D16"/>
  </mergeCells>
  <conditionalFormatting sqref="E7:F8 E11:F16 E21:F24 F17:F18">
    <cfRule type="cellIs" dxfId="7" priority="12" operator="equal">
      <formula>0</formula>
    </cfRule>
  </conditionalFormatting>
  <conditionalFormatting sqref="G7:G8 G12:G18">
    <cfRule type="cellIs" dxfId="6" priority="11" operator="equal">
      <formula>0</formula>
    </cfRule>
  </conditionalFormatting>
  <conditionalFormatting sqref="G21:G24">
    <cfRule type="cellIs" dxfId="5" priority="10" operator="equal">
      <formula>0</formula>
    </cfRule>
  </conditionalFormatting>
  <conditionalFormatting sqref="G11">
    <cfRule type="cellIs" dxfId="4" priority="9" operator="equal">
      <formula>0</formula>
    </cfRule>
  </conditionalFormatting>
  <conditionalFormatting sqref="E9:F10">
    <cfRule type="cellIs" dxfId="3" priority="8" operator="equal">
      <formula>0</formula>
    </cfRule>
  </conditionalFormatting>
  <conditionalFormatting sqref="G9:G10">
    <cfRule type="cellIs" dxfId="2" priority="7" operator="equal">
      <formula>0</formula>
    </cfRule>
  </conditionalFormatting>
  <conditionalFormatting sqref="E17">
    <cfRule type="cellIs" dxfId="1" priority="6" operator="equal">
      <formula>0</formula>
    </cfRule>
  </conditionalFormatting>
  <printOptions horizontalCentered="1" gridLines="1"/>
  <pageMargins left="0.51181102362204722" right="0.51181102362204722" top="1.1811023622047245" bottom="0.78740157480314965" header="0.31496062992125984" footer="0.31496062992125984"/>
  <pageSetup paperSize="9" scale="80" fitToWidth="0" fitToHeight="0" orientation="landscape" r:id="rId1"/>
  <headerFooter alignWithMargins="0">
    <oddHeader>&amp;C&amp;G</oddHeader>
    <oddFooter>&amp;C&amp;"Arial,Negrito"Carla Demoner Malta&amp;"Arial,Normal"
Arquiteta e Urbanista CAU A232085-1</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113"/>
  <sheetViews>
    <sheetView view="pageBreakPreview" topLeftCell="A85" zoomScaleNormal="100" zoomScaleSheetLayoutView="100" workbookViewId="0">
      <selection activeCell="G9" sqref="G9"/>
    </sheetView>
  </sheetViews>
  <sheetFormatPr defaultRowHeight="12.75" x14ac:dyDescent="0.2"/>
  <cols>
    <col min="1" max="1" width="52.42578125" style="137" customWidth="1"/>
    <col min="2" max="2" width="18.42578125" style="137" bestFit="1" customWidth="1"/>
    <col min="3" max="3" width="15.85546875" style="137" bestFit="1" customWidth="1"/>
    <col min="4" max="4" width="13.5703125" style="137" bestFit="1" customWidth="1"/>
    <col min="5" max="5" width="15.85546875" style="137" bestFit="1" customWidth="1"/>
    <col min="6" max="6" width="16.140625" style="137" bestFit="1" customWidth="1"/>
    <col min="7" max="7" width="13.140625" style="137" bestFit="1" customWidth="1"/>
    <col min="8" max="10" width="13.28515625" style="137" bestFit="1" customWidth="1"/>
    <col min="11" max="16384" width="9.140625" style="137"/>
  </cols>
  <sheetData>
    <row r="1" spans="1:10" ht="15" x14ac:dyDescent="0.2">
      <c r="A1" s="517" t="s">
        <v>84</v>
      </c>
      <c r="B1" s="517"/>
      <c r="C1" s="517"/>
      <c r="D1" s="517"/>
      <c r="E1" s="517"/>
      <c r="F1" s="517"/>
      <c r="G1" s="350"/>
      <c r="H1" s="233"/>
    </row>
    <row r="2" spans="1:10" ht="15" x14ac:dyDescent="0.2">
      <c r="A2" s="403" t="s">
        <v>121</v>
      </c>
      <c r="B2" s="404"/>
      <c r="C2" s="346"/>
      <c r="D2" s="520" t="s">
        <v>306</v>
      </c>
      <c r="E2" s="520"/>
      <c r="F2" s="521"/>
      <c r="G2" s="233"/>
    </row>
    <row r="3" spans="1:10" ht="15" x14ac:dyDescent="0.2">
      <c r="A3" s="403" t="s">
        <v>145</v>
      </c>
      <c r="B3" s="404"/>
      <c r="C3" s="404"/>
      <c r="D3" s="404"/>
      <c r="E3" s="518"/>
      <c r="F3" s="519"/>
      <c r="G3" s="350"/>
    </row>
    <row r="4" spans="1:10" ht="15" x14ac:dyDescent="0.2">
      <c r="A4" s="239" t="s">
        <v>296</v>
      </c>
      <c r="B4" s="348"/>
      <c r="C4" s="348"/>
      <c r="D4" s="348"/>
      <c r="E4" s="522"/>
      <c r="F4" s="523"/>
      <c r="G4" s="350"/>
    </row>
    <row r="5" spans="1:10" ht="15" x14ac:dyDescent="0.2">
      <c r="A5" s="218"/>
      <c r="B5" s="168"/>
      <c r="C5" s="168"/>
      <c r="D5" s="168"/>
      <c r="E5" s="168"/>
      <c r="F5" s="357"/>
      <c r="G5" s="351"/>
    </row>
    <row r="6" spans="1:10" ht="30.75" customHeight="1" x14ac:dyDescent="0.2">
      <c r="A6" s="532" t="s">
        <v>186</v>
      </c>
      <c r="B6" s="533"/>
      <c r="C6" s="533"/>
      <c r="D6" s="534"/>
      <c r="E6" s="192" t="s">
        <v>150</v>
      </c>
      <c r="F6" s="341" t="s">
        <v>4</v>
      </c>
      <c r="G6" s="234"/>
      <c r="J6" s="233"/>
    </row>
    <row r="7" spans="1:10" ht="12.75" customHeight="1" x14ac:dyDescent="0.25">
      <c r="A7" s="349" t="s">
        <v>86</v>
      </c>
      <c r="B7" s="349" t="s">
        <v>87</v>
      </c>
      <c r="C7" s="349" t="s">
        <v>88</v>
      </c>
      <c r="D7" s="193" t="s">
        <v>89</v>
      </c>
      <c r="E7" s="194" t="s">
        <v>90</v>
      </c>
      <c r="F7" s="194" t="s">
        <v>91</v>
      </c>
      <c r="G7" s="352"/>
    </row>
    <row r="8" spans="1:10" ht="12.75" customHeight="1" x14ac:dyDescent="0.25">
      <c r="A8" s="524" t="s">
        <v>92</v>
      </c>
      <c r="B8" s="525"/>
      <c r="C8" s="525"/>
      <c r="D8" s="525"/>
      <c r="E8" s="525"/>
      <c r="F8" s="195">
        <v>0</v>
      </c>
      <c r="G8" s="235"/>
    </row>
    <row r="9" spans="1:10" ht="12.75" customHeight="1" x14ac:dyDescent="0.25">
      <c r="A9" s="526"/>
      <c r="B9" s="527"/>
      <c r="C9" s="527"/>
      <c r="D9" s="527"/>
      <c r="E9" s="527"/>
      <c r="F9" s="528"/>
      <c r="G9" s="235"/>
    </row>
    <row r="10" spans="1:10" ht="12.75" customHeight="1" x14ac:dyDescent="0.25">
      <c r="A10" s="349" t="s">
        <v>93</v>
      </c>
      <c r="B10" s="349" t="s">
        <v>87</v>
      </c>
      <c r="C10" s="349" t="s">
        <v>88</v>
      </c>
      <c r="D10" s="193" t="s">
        <v>89</v>
      </c>
      <c r="E10" s="194" t="s">
        <v>90</v>
      </c>
      <c r="F10" s="194" t="s">
        <v>91</v>
      </c>
      <c r="G10" s="235"/>
    </row>
    <row r="11" spans="1:10" ht="28.5" x14ac:dyDescent="0.25">
      <c r="A11" s="166" t="s">
        <v>114</v>
      </c>
      <c r="B11" s="338" t="s">
        <v>112</v>
      </c>
      <c r="C11" s="196" t="s">
        <v>170</v>
      </c>
      <c r="D11" s="197">
        <v>0.04</v>
      </c>
      <c r="E11" s="195">
        <v>40.46</v>
      </c>
      <c r="F11" s="195">
        <f>TRUNC(D11*E11,2)</f>
        <v>1.61</v>
      </c>
      <c r="G11" s="236"/>
    </row>
    <row r="12" spans="1:10" ht="36" customHeight="1" x14ac:dyDescent="0.25">
      <c r="A12" s="166" t="s">
        <v>111</v>
      </c>
      <c r="B12" s="338" t="s">
        <v>112</v>
      </c>
      <c r="C12" s="196" t="s">
        <v>113</v>
      </c>
      <c r="D12" s="197">
        <v>0.04</v>
      </c>
      <c r="E12" s="195">
        <v>516.98</v>
      </c>
      <c r="F12" s="195">
        <f>TRUNC(D12*E12,2)</f>
        <v>20.67</v>
      </c>
      <c r="G12" s="352"/>
    </row>
    <row r="13" spans="1:10" ht="15" x14ac:dyDescent="0.25">
      <c r="A13" s="524" t="s">
        <v>92</v>
      </c>
      <c r="B13" s="525"/>
      <c r="C13" s="525"/>
      <c r="D13" s="525"/>
      <c r="E13" s="525"/>
      <c r="F13" s="195">
        <f>SUM(F11:F12)</f>
        <v>22.28</v>
      </c>
      <c r="G13" s="235"/>
    </row>
    <row r="14" spans="1:10" ht="12.75" customHeight="1" x14ac:dyDescent="0.2">
      <c r="A14" s="535"/>
      <c r="B14" s="536"/>
      <c r="C14" s="536"/>
      <c r="D14" s="536"/>
      <c r="E14" s="536"/>
      <c r="F14" s="537"/>
      <c r="G14" s="353"/>
    </row>
    <row r="15" spans="1:10" ht="12.75" customHeight="1" x14ac:dyDescent="0.25">
      <c r="A15" s="529" t="s">
        <v>94</v>
      </c>
      <c r="B15" s="530"/>
      <c r="C15" s="530"/>
      <c r="D15" s="530"/>
      <c r="E15" s="530"/>
      <c r="F15" s="531"/>
      <c r="G15" s="151"/>
    </row>
    <row r="16" spans="1:10" ht="12.75" customHeight="1" x14ac:dyDescent="0.25">
      <c r="A16" s="349" t="s">
        <v>95</v>
      </c>
      <c r="B16" s="349" t="s">
        <v>96</v>
      </c>
      <c r="C16" s="349" t="s">
        <v>97</v>
      </c>
      <c r="D16" s="506" t="s">
        <v>149</v>
      </c>
      <c r="E16" s="507"/>
      <c r="F16" s="508"/>
      <c r="G16" s="237"/>
    </row>
    <row r="17" spans="1:7" ht="12.75" customHeight="1" x14ac:dyDescent="0.25">
      <c r="A17" s="139" t="s">
        <v>98</v>
      </c>
      <c r="B17" s="198"/>
      <c r="C17" s="199">
        <f>F8</f>
        <v>0</v>
      </c>
      <c r="D17" s="509"/>
      <c r="E17" s="510"/>
      <c r="F17" s="511"/>
      <c r="G17" s="236"/>
    </row>
    <row r="18" spans="1:7" ht="12.75" customHeight="1" x14ac:dyDescent="0.25">
      <c r="A18" s="139" t="s">
        <v>99</v>
      </c>
      <c r="B18" s="200"/>
      <c r="C18" s="199">
        <f>F13</f>
        <v>22.28</v>
      </c>
      <c r="D18" s="509"/>
      <c r="E18" s="510"/>
      <c r="F18" s="511"/>
      <c r="G18" s="238"/>
    </row>
    <row r="19" spans="1:7" ht="12.75" customHeight="1" x14ac:dyDescent="0.25">
      <c r="A19" s="139" t="s">
        <v>100</v>
      </c>
      <c r="B19" s="138"/>
      <c r="C19" s="199">
        <v>0</v>
      </c>
      <c r="D19" s="509"/>
      <c r="E19" s="510"/>
      <c r="F19" s="511"/>
      <c r="G19" s="238"/>
    </row>
    <row r="20" spans="1:7" ht="12.75" customHeight="1" x14ac:dyDescent="0.25">
      <c r="A20" s="139" t="s">
        <v>101</v>
      </c>
      <c r="B20" s="138"/>
      <c r="C20" s="199">
        <v>1</v>
      </c>
      <c r="D20" s="509"/>
      <c r="E20" s="510"/>
      <c r="F20" s="511"/>
      <c r="G20" s="238"/>
    </row>
    <row r="21" spans="1:7" ht="12.75" customHeight="1" x14ac:dyDescent="0.25">
      <c r="A21" s="139" t="s">
        <v>102</v>
      </c>
      <c r="B21" s="138"/>
      <c r="C21" s="199">
        <f>C17+C19</f>
        <v>0</v>
      </c>
      <c r="D21" s="509"/>
      <c r="E21" s="510"/>
      <c r="F21" s="511"/>
      <c r="G21" s="238"/>
    </row>
    <row r="22" spans="1:7" ht="12.75" customHeight="1" x14ac:dyDescent="0.25">
      <c r="A22" s="139" t="s">
        <v>103</v>
      </c>
      <c r="B22" s="138"/>
      <c r="C22" s="199">
        <f>(C17+C19)/C20</f>
        <v>0</v>
      </c>
      <c r="D22" s="509"/>
      <c r="E22" s="510"/>
      <c r="F22" s="511"/>
      <c r="G22" s="238"/>
    </row>
    <row r="23" spans="1:7" ht="12.75" customHeight="1" x14ac:dyDescent="0.25">
      <c r="A23" s="139" t="s">
        <v>104</v>
      </c>
      <c r="B23" s="138"/>
      <c r="C23" s="199">
        <f>C18+C22</f>
        <v>22.28</v>
      </c>
      <c r="D23" s="509"/>
      <c r="E23" s="510"/>
      <c r="F23" s="511"/>
      <c r="G23" s="238"/>
    </row>
    <row r="24" spans="1:7" ht="12.75" customHeight="1" x14ac:dyDescent="0.25">
      <c r="A24" s="139" t="s">
        <v>105</v>
      </c>
      <c r="B24" s="198">
        <v>0.26550000000000001</v>
      </c>
      <c r="C24" s="199">
        <f>ROUND(C23*B24,2)</f>
        <v>5.92</v>
      </c>
      <c r="D24" s="509"/>
      <c r="E24" s="510"/>
      <c r="F24" s="511"/>
      <c r="G24" s="238"/>
    </row>
    <row r="25" spans="1:7" ht="12.75" customHeight="1" x14ac:dyDescent="0.25">
      <c r="A25" s="139" t="s">
        <v>106</v>
      </c>
      <c r="B25" s="515">
        <f>C23+C24</f>
        <v>28.200000000000003</v>
      </c>
      <c r="C25" s="516"/>
      <c r="D25" s="512"/>
      <c r="E25" s="513"/>
      <c r="F25" s="514"/>
      <c r="G25" s="238"/>
    </row>
    <row r="26" spans="1:7" ht="12.75" customHeight="1" x14ac:dyDescent="0.25">
      <c r="A26" s="188"/>
      <c r="B26" s="189"/>
      <c r="C26" s="190"/>
      <c r="D26" s="191"/>
      <c r="E26" s="191"/>
      <c r="F26" s="358"/>
      <c r="G26" s="238"/>
    </row>
    <row r="27" spans="1:7" ht="22.5" customHeight="1" x14ac:dyDescent="0.2">
      <c r="A27" s="540" t="s">
        <v>253</v>
      </c>
      <c r="B27" s="541"/>
      <c r="C27" s="541"/>
      <c r="D27" s="542"/>
      <c r="E27" s="202" t="s">
        <v>168</v>
      </c>
      <c r="F27" s="341" t="s">
        <v>6</v>
      </c>
      <c r="G27" s="238"/>
    </row>
    <row r="28" spans="1:7" ht="15" x14ac:dyDescent="0.25">
      <c r="A28" s="349" t="s">
        <v>86</v>
      </c>
      <c r="B28" s="349" t="s">
        <v>87</v>
      </c>
      <c r="C28" s="349" t="s">
        <v>88</v>
      </c>
      <c r="D28" s="193" t="s">
        <v>89</v>
      </c>
      <c r="E28" s="194" t="s">
        <v>90</v>
      </c>
      <c r="F28" s="194" t="s">
        <v>91</v>
      </c>
      <c r="G28" s="238"/>
    </row>
    <row r="29" spans="1:7" ht="18.75" customHeight="1" x14ac:dyDescent="0.2">
      <c r="A29" s="140" t="s">
        <v>174</v>
      </c>
      <c r="B29" s="338" t="s">
        <v>173</v>
      </c>
      <c r="C29" s="338">
        <v>88262</v>
      </c>
      <c r="D29" s="197">
        <v>1</v>
      </c>
      <c r="E29" s="195">
        <v>21.79</v>
      </c>
      <c r="F29" s="195">
        <f>TRUNC(D29*E29,2)</f>
        <v>21.79</v>
      </c>
      <c r="G29" s="238"/>
    </row>
    <row r="30" spans="1:7" ht="14.25" x14ac:dyDescent="0.2">
      <c r="A30" s="208" t="s">
        <v>175</v>
      </c>
      <c r="B30" s="338" t="s">
        <v>173</v>
      </c>
      <c r="C30" s="338">
        <v>88316</v>
      </c>
      <c r="D30" s="197">
        <v>2</v>
      </c>
      <c r="E30" s="195">
        <v>15.66</v>
      </c>
      <c r="F30" s="195">
        <f>TRUNC(D30*E30,2)</f>
        <v>31.32</v>
      </c>
      <c r="G30" s="238"/>
    </row>
    <row r="31" spans="1:7" ht="15" x14ac:dyDescent="0.25">
      <c r="A31" s="524" t="s">
        <v>92</v>
      </c>
      <c r="B31" s="525"/>
      <c r="C31" s="525"/>
      <c r="D31" s="525"/>
      <c r="E31" s="543"/>
      <c r="F31" s="195">
        <f>SUM(F29:F30)</f>
        <v>53.11</v>
      </c>
      <c r="G31" s="238"/>
    </row>
    <row r="32" spans="1:7" ht="15" x14ac:dyDescent="0.25">
      <c r="A32" s="526"/>
      <c r="B32" s="527"/>
      <c r="C32" s="527"/>
      <c r="D32" s="527"/>
      <c r="E32" s="527"/>
      <c r="F32" s="528"/>
      <c r="G32" s="355"/>
    </row>
    <row r="33" spans="1:7" ht="15" x14ac:dyDescent="0.25">
      <c r="A33" s="349" t="s">
        <v>93</v>
      </c>
      <c r="B33" s="349" t="s">
        <v>87</v>
      </c>
      <c r="C33" s="349" t="s">
        <v>88</v>
      </c>
      <c r="D33" s="193" t="s">
        <v>89</v>
      </c>
      <c r="E33" s="194" t="s">
        <v>90</v>
      </c>
      <c r="F33" s="194" t="s">
        <v>91</v>
      </c>
      <c r="G33" s="355"/>
    </row>
    <row r="34" spans="1:7" ht="42.75" x14ac:dyDescent="0.2">
      <c r="A34" s="240" t="s">
        <v>177</v>
      </c>
      <c r="B34" s="338" t="s">
        <v>112</v>
      </c>
      <c r="C34" s="196">
        <v>94962</v>
      </c>
      <c r="D34" s="197">
        <v>0.01</v>
      </c>
      <c r="E34" s="195">
        <v>266.26</v>
      </c>
      <c r="F34" s="195">
        <f>TRUNC(D34*E34,2)</f>
        <v>2.66</v>
      </c>
      <c r="G34" s="354"/>
    </row>
    <row r="35" spans="1:7" ht="27.75" customHeight="1" x14ac:dyDescent="0.25">
      <c r="A35" s="209" t="s">
        <v>178</v>
      </c>
      <c r="B35" s="338" t="s">
        <v>5</v>
      </c>
      <c r="C35" s="196">
        <v>4417</v>
      </c>
      <c r="D35" s="197">
        <v>1</v>
      </c>
      <c r="E35" s="195">
        <v>7.51</v>
      </c>
      <c r="F35" s="195">
        <f>TRUNC(D35*E35,2)</f>
        <v>7.51</v>
      </c>
      <c r="G35" s="352"/>
    </row>
    <row r="36" spans="1:7" ht="28.5" x14ac:dyDescent="0.2">
      <c r="A36" s="241" t="s">
        <v>179</v>
      </c>
      <c r="B36" s="338" t="s">
        <v>5</v>
      </c>
      <c r="C36" s="203">
        <v>4491</v>
      </c>
      <c r="D36" s="197">
        <v>4</v>
      </c>
      <c r="E36" s="195">
        <v>6.83</v>
      </c>
      <c r="F36" s="195">
        <f t="shared" ref="F36:F38" si="0">TRUNC(D36*E36,2)</f>
        <v>27.32</v>
      </c>
      <c r="G36" s="235"/>
    </row>
    <row r="37" spans="1:7" ht="33" customHeight="1" x14ac:dyDescent="0.2">
      <c r="A37" s="204" t="s">
        <v>181</v>
      </c>
      <c r="B37" s="217" t="s">
        <v>6</v>
      </c>
      <c r="C37" s="205">
        <v>4813</v>
      </c>
      <c r="D37" s="206">
        <v>1</v>
      </c>
      <c r="E37" s="207">
        <v>225</v>
      </c>
      <c r="F37" s="207">
        <f t="shared" si="0"/>
        <v>225</v>
      </c>
      <c r="G37" s="235"/>
    </row>
    <row r="38" spans="1:7" ht="14.25" x14ac:dyDescent="0.2">
      <c r="A38" s="210" t="s">
        <v>180</v>
      </c>
      <c r="B38" s="338" t="s">
        <v>169</v>
      </c>
      <c r="C38" s="203">
        <v>5075</v>
      </c>
      <c r="D38" s="197">
        <v>0.11</v>
      </c>
      <c r="E38" s="195">
        <v>25.89</v>
      </c>
      <c r="F38" s="195">
        <f t="shared" si="0"/>
        <v>2.84</v>
      </c>
      <c r="G38" s="235"/>
    </row>
    <row r="39" spans="1:7" ht="15" x14ac:dyDescent="0.25">
      <c r="A39" s="524" t="s">
        <v>92</v>
      </c>
      <c r="B39" s="525"/>
      <c r="C39" s="525"/>
      <c r="D39" s="525"/>
      <c r="E39" s="525"/>
      <c r="F39" s="195">
        <f>SUM(F34:F38)</f>
        <v>265.33</v>
      </c>
      <c r="G39" s="235"/>
    </row>
    <row r="40" spans="1:7" ht="15" x14ac:dyDescent="0.25">
      <c r="A40" s="535"/>
      <c r="B40" s="536"/>
      <c r="C40" s="536"/>
      <c r="D40" s="536"/>
      <c r="E40" s="536"/>
      <c r="F40" s="537"/>
      <c r="G40" s="236"/>
    </row>
    <row r="41" spans="1:7" ht="15" x14ac:dyDescent="0.25">
      <c r="A41" s="529" t="s">
        <v>94</v>
      </c>
      <c r="B41" s="530"/>
      <c r="C41" s="530"/>
      <c r="D41" s="530"/>
      <c r="E41" s="530"/>
      <c r="F41" s="531"/>
      <c r="G41" s="352"/>
    </row>
    <row r="42" spans="1:7" ht="15" x14ac:dyDescent="0.25">
      <c r="A42" s="349" t="s">
        <v>95</v>
      </c>
      <c r="B42" s="349" t="s">
        <v>96</v>
      </c>
      <c r="C42" s="349" t="s">
        <v>97</v>
      </c>
      <c r="D42" s="506" t="s">
        <v>182</v>
      </c>
      <c r="E42" s="507"/>
      <c r="F42" s="508"/>
      <c r="G42" s="353"/>
    </row>
    <row r="43" spans="1:7" ht="15" x14ac:dyDescent="0.25">
      <c r="A43" s="139" t="s">
        <v>98</v>
      </c>
      <c r="B43" s="198"/>
      <c r="C43" s="199">
        <f>F31</f>
        <v>53.11</v>
      </c>
      <c r="D43" s="509"/>
      <c r="E43" s="510"/>
      <c r="F43" s="511"/>
      <c r="G43" s="353"/>
    </row>
    <row r="44" spans="1:7" ht="15" x14ac:dyDescent="0.25">
      <c r="A44" s="139" t="s">
        <v>99</v>
      </c>
      <c r="B44" s="200"/>
      <c r="C44" s="199">
        <f>F39</f>
        <v>265.33</v>
      </c>
      <c r="D44" s="509"/>
      <c r="E44" s="510"/>
      <c r="F44" s="511"/>
      <c r="G44" s="353"/>
    </row>
    <row r="45" spans="1:7" ht="15" x14ac:dyDescent="0.25">
      <c r="A45" s="139" t="s">
        <v>100</v>
      </c>
      <c r="B45" s="138"/>
      <c r="C45" s="199">
        <v>0</v>
      </c>
      <c r="D45" s="509"/>
      <c r="E45" s="510"/>
      <c r="F45" s="511"/>
      <c r="G45" s="353"/>
    </row>
    <row r="46" spans="1:7" ht="15" x14ac:dyDescent="0.25">
      <c r="A46" s="139" t="s">
        <v>101</v>
      </c>
      <c r="B46" s="138"/>
      <c r="C46" s="199">
        <v>1</v>
      </c>
      <c r="D46" s="509"/>
      <c r="E46" s="510"/>
      <c r="F46" s="511"/>
      <c r="G46" s="353"/>
    </row>
    <row r="47" spans="1:7" ht="15" x14ac:dyDescent="0.25">
      <c r="A47" s="139" t="s">
        <v>102</v>
      </c>
      <c r="B47" s="138"/>
      <c r="C47" s="199">
        <f>C43+C45</f>
        <v>53.11</v>
      </c>
      <c r="D47" s="509"/>
      <c r="E47" s="510"/>
      <c r="F47" s="511"/>
      <c r="G47" s="353"/>
    </row>
    <row r="48" spans="1:7" ht="15" x14ac:dyDescent="0.25">
      <c r="A48" s="139" t="s">
        <v>103</v>
      </c>
      <c r="B48" s="138"/>
      <c r="C48" s="199">
        <f>(C43+C45)/C46</f>
        <v>53.11</v>
      </c>
      <c r="D48" s="509"/>
      <c r="E48" s="510"/>
      <c r="F48" s="511"/>
      <c r="G48" s="353"/>
    </row>
    <row r="49" spans="1:10" ht="15" x14ac:dyDescent="0.25">
      <c r="A49" s="139" t="s">
        <v>104</v>
      </c>
      <c r="B49" s="138"/>
      <c r="C49" s="199">
        <f>C44+C48</f>
        <v>318.44</v>
      </c>
      <c r="D49" s="509"/>
      <c r="E49" s="510"/>
      <c r="F49" s="511"/>
      <c r="G49" s="151"/>
    </row>
    <row r="50" spans="1:10" ht="15" x14ac:dyDescent="0.25">
      <c r="A50" s="139" t="s">
        <v>105</v>
      </c>
      <c r="B50" s="198">
        <v>0.26550000000000001</v>
      </c>
      <c r="C50" s="199">
        <f>ROUND(C49*B50,2)</f>
        <v>84.55</v>
      </c>
      <c r="D50" s="509"/>
      <c r="E50" s="510"/>
      <c r="F50" s="511"/>
      <c r="G50" s="237"/>
    </row>
    <row r="51" spans="1:10" ht="15" x14ac:dyDescent="0.25">
      <c r="A51" s="201" t="s">
        <v>106</v>
      </c>
      <c r="B51" s="538">
        <f>C49+C50</f>
        <v>402.99</v>
      </c>
      <c r="C51" s="539"/>
      <c r="D51" s="509"/>
      <c r="E51" s="510"/>
      <c r="F51" s="511"/>
      <c r="G51" s="236"/>
    </row>
    <row r="52" spans="1:10" ht="15" x14ac:dyDescent="0.25">
      <c r="A52" s="359"/>
      <c r="B52" s="295"/>
      <c r="C52" s="295"/>
      <c r="D52" s="347"/>
      <c r="E52" s="347"/>
      <c r="F52" s="360"/>
      <c r="G52" s="236"/>
    </row>
    <row r="53" spans="1:10" ht="15" customHeight="1" x14ac:dyDescent="0.2">
      <c r="A53" s="532" t="s">
        <v>276</v>
      </c>
      <c r="B53" s="533"/>
      <c r="C53" s="533"/>
      <c r="D53" s="534"/>
      <c r="E53" s="377" t="s">
        <v>176</v>
      </c>
      <c r="F53" s="361" t="s">
        <v>4</v>
      </c>
      <c r="G53" s="234"/>
      <c r="J53" s="339"/>
    </row>
    <row r="54" spans="1:10" ht="15" customHeight="1" x14ac:dyDescent="0.25">
      <c r="A54" s="320" t="s">
        <v>86</v>
      </c>
      <c r="B54" s="321" t="s">
        <v>87</v>
      </c>
      <c r="C54" s="320" t="s">
        <v>88</v>
      </c>
      <c r="D54" s="320" t="s">
        <v>89</v>
      </c>
      <c r="E54" s="194" t="s">
        <v>90</v>
      </c>
      <c r="F54" s="320" t="s">
        <v>91</v>
      </c>
    </row>
    <row r="55" spans="1:10" ht="14.25" x14ac:dyDescent="0.2">
      <c r="A55" s="378" t="s">
        <v>278</v>
      </c>
      <c r="B55" s="379" t="s">
        <v>82</v>
      </c>
      <c r="C55" s="382" t="s">
        <v>279</v>
      </c>
      <c r="D55" s="380">
        <v>3</v>
      </c>
      <c r="E55" s="381">
        <v>5545.8</v>
      </c>
      <c r="F55" s="195">
        <f>TRUNC(E55*D55,2)</f>
        <v>16637.400000000001</v>
      </c>
    </row>
    <row r="56" spans="1:10" ht="15" customHeight="1" x14ac:dyDescent="0.2">
      <c r="A56" s="544" t="s">
        <v>92</v>
      </c>
      <c r="B56" s="545"/>
      <c r="C56" s="545"/>
      <c r="D56" s="545"/>
      <c r="E56" s="546"/>
      <c r="F56" s="195">
        <f>SUM(F55:F55)</f>
        <v>16637.400000000001</v>
      </c>
      <c r="H56" s="339"/>
    </row>
    <row r="57" spans="1:10" ht="14.25" customHeight="1" x14ac:dyDescent="0.2">
      <c r="A57" s="293"/>
      <c r="B57" s="294"/>
      <c r="C57" s="294"/>
      <c r="D57" s="294"/>
      <c r="E57" s="294"/>
      <c r="F57" s="362"/>
      <c r="G57" s="237"/>
      <c r="H57" s="137" t="s">
        <v>7</v>
      </c>
      <c r="I57" s="339"/>
    </row>
    <row r="58" spans="1:10" ht="14.25" customHeight="1" x14ac:dyDescent="0.2">
      <c r="A58" s="557" t="s">
        <v>94</v>
      </c>
      <c r="B58" s="558"/>
      <c r="C58" s="558"/>
      <c r="D58" s="558"/>
      <c r="E58" s="558"/>
      <c r="F58" s="559"/>
      <c r="G58" s="356"/>
    </row>
    <row r="59" spans="1:10" ht="15" customHeight="1" x14ac:dyDescent="0.2">
      <c r="A59" s="320" t="s">
        <v>95</v>
      </c>
      <c r="B59" s="320" t="s">
        <v>96</v>
      </c>
      <c r="C59" s="320" t="s">
        <v>97</v>
      </c>
      <c r="D59" s="547" t="s">
        <v>277</v>
      </c>
      <c r="E59" s="548"/>
      <c r="F59" s="549"/>
      <c r="G59" s="238"/>
    </row>
    <row r="60" spans="1:10" ht="14.25" customHeight="1" x14ac:dyDescent="0.2">
      <c r="A60" s="322" t="s">
        <v>98</v>
      </c>
      <c r="B60" s="323"/>
      <c r="C60" s="227">
        <f>F56</f>
        <v>16637.400000000001</v>
      </c>
      <c r="D60" s="550"/>
      <c r="E60" s="551"/>
      <c r="F60" s="552"/>
      <c r="G60" s="238"/>
    </row>
    <row r="61" spans="1:10" ht="15" x14ac:dyDescent="0.2">
      <c r="A61" s="322" t="s">
        <v>99</v>
      </c>
      <c r="B61" s="324"/>
      <c r="C61" s="227">
        <v>0</v>
      </c>
      <c r="D61" s="550"/>
      <c r="E61" s="551"/>
      <c r="F61" s="552"/>
      <c r="G61" s="238"/>
    </row>
    <row r="62" spans="1:10" ht="15" customHeight="1" x14ac:dyDescent="0.2">
      <c r="A62" s="322" t="s">
        <v>100</v>
      </c>
      <c r="B62" s="325"/>
      <c r="C62" s="227">
        <v>0</v>
      </c>
      <c r="D62" s="550"/>
      <c r="E62" s="551"/>
      <c r="F62" s="552"/>
      <c r="G62" s="238"/>
      <c r="H62" s="233"/>
    </row>
    <row r="63" spans="1:10" ht="15" customHeight="1" x14ac:dyDescent="0.2">
      <c r="A63" s="322" t="s">
        <v>101</v>
      </c>
      <c r="B63" s="325"/>
      <c r="C63" s="227">
        <v>1</v>
      </c>
      <c r="D63" s="550"/>
      <c r="E63" s="551"/>
      <c r="F63" s="552"/>
      <c r="G63" s="238"/>
      <c r="H63" s="233"/>
      <c r="J63" s="339"/>
    </row>
    <row r="64" spans="1:10" ht="15" customHeight="1" x14ac:dyDescent="0.2">
      <c r="A64" s="322" t="s">
        <v>102</v>
      </c>
      <c r="B64" s="325"/>
      <c r="C64" s="227">
        <f>C60+C62</f>
        <v>16637.400000000001</v>
      </c>
      <c r="D64" s="550"/>
      <c r="E64" s="551"/>
      <c r="F64" s="552"/>
      <c r="G64" s="238"/>
      <c r="H64" s="233"/>
    </row>
    <row r="65" spans="1:8" ht="15" customHeight="1" x14ac:dyDescent="0.2">
      <c r="A65" s="322" t="s">
        <v>103</v>
      </c>
      <c r="B65" s="325"/>
      <c r="C65" s="227">
        <f>(C60+C62)/C63</f>
        <v>16637.400000000001</v>
      </c>
      <c r="D65" s="550"/>
      <c r="E65" s="551"/>
      <c r="F65" s="552"/>
      <c r="G65" s="238"/>
      <c r="H65" s="233"/>
    </row>
    <row r="66" spans="1:8" ht="15" customHeight="1" x14ac:dyDescent="0.2">
      <c r="A66" s="322" t="s">
        <v>104</v>
      </c>
      <c r="B66" s="325"/>
      <c r="C66" s="227">
        <f>C61+C65</f>
        <v>16637.400000000001</v>
      </c>
      <c r="D66" s="550"/>
      <c r="E66" s="551"/>
      <c r="F66" s="552"/>
      <c r="G66" s="238"/>
      <c r="H66" s="233"/>
    </row>
    <row r="67" spans="1:8" ht="15" customHeight="1" x14ac:dyDescent="0.2">
      <c r="A67" s="322" t="s">
        <v>105</v>
      </c>
      <c r="B67" s="323">
        <v>0.26550000000000001</v>
      </c>
      <c r="C67" s="227">
        <f>C66*B67</f>
        <v>4417.2297000000008</v>
      </c>
      <c r="D67" s="550"/>
      <c r="E67" s="551"/>
      <c r="F67" s="552"/>
      <c r="G67" s="238"/>
      <c r="H67" s="233"/>
    </row>
    <row r="68" spans="1:8" ht="15" customHeight="1" x14ac:dyDescent="0.2">
      <c r="A68" s="322" t="s">
        <v>106</v>
      </c>
      <c r="B68" s="556">
        <f>C66+C67</f>
        <v>21054.629700000001</v>
      </c>
      <c r="C68" s="556"/>
      <c r="D68" s="553"/>
      <c r="E68" s="554"/>
      <c r="F68" s="555"/>
      <c r="G68" s="238"/>
      <c r="H68" s="233"/>
    </row>
    <row r="69" spans="1:8" ht="15" customHeight="1" x14ac:dyDescent="0.2">
      <c r="A69" s="383"/>
      <c r="B69" s="384"/>
      <c r="C69" s="384"/>
      <c r="D69" s="369"/>
      <c r="E69" s="369"/>
      <c r="F69" s="370"/>
      <c r="G69" s="238"/>
      <c r="H69" s="233"/>
    </row>
    <row r="70" spans="1:8" ht="30" x14ac:dyDescent="0.2">
      <c r="A70" s="532" t="s">
        <v>251</v>
      </c>
      <c r="B70" s="533"/>
      <c r="C70" s="533"/>
      <c r="D70" s="534"/>
      <c r="E70" s="377" t="s">
        <v>275</v>
      </c>
      <c r="F70" s="361" t="s">
        <v>4</v>
      </c>
      <c r="G70" s="238"/>
      <c r="H70" s="233"/>
    </row>
    <row r="71" spans="1:8" ht="15" customHeight="1" x14ac:dyDescent="0.25">
      <c r="A71" s="320" t="s">
        <v>86</v>
      </c>
      <c r="B71" s="321" t="s">
        <v>87</v>
      </c>
      <c r="C71" s="320" t="s">
        <v>88</v>
      </c>
      <c r="D71" s="320" t="s">
        <v>89</v>
      </c>
      <c r="E71" s="194" t="s">
        <v>90</v>
      </c>
      <c r="F71" s="320" t="s">
        <v>91</v>
      </c>
      <c r="G71" s="238"/>
      <c r="H71" s="233"/>
    </row>
    <row r="72" spans="1:8" ht="28.5" x14ac:dyDescent="0.2">
      <c r="A72" s="378" t="s">
        <v>273</v>
      </c>
      <c r="B72" s="379" t="s">
        <v>173</v>
      </c>
      <c r="C72" s="382">
        <v>90778</v>
      </c>
      <c r="D72" s="380">
        <v>60</v>
      </c>
      <c r="E72" s="381">
        <v>92.43</v>
      </c>
      <c r="F72" s="207">
        <f>TRUNC(E72*D72,2)</f>
        <v>5545.8</v>
      </c>
      <c r="G72" s="238"/>
      <c r="H72" s="233"/>
    </row>
    <row r="73" spans="1:8" ht="15" customHeight="1" x14ac:dyDescent="0.2">
      <c r="A73" s="544" t="s">
        <v>92</v>
      </c>
      <c r="B73" s="545"/>
      <c r="C73" s="545"/>
      <c r="D73" s="545"/>
      <c r="E73" s="546"/>
      <c r="F73" s="195">
        <f>SUM(F72:F72)</f>
        <v>5545.8</v>
      </c>
      <c r="G73" s="238"/>
      <c r="H73" s="233"/>
    </row>
    <row r="74" spans="1:8" ht="15" customHeight="1" x14ac:dyDescent="0.2">
      <c r="A74" s="293"/>
      <c r="B74" s="294"/>
      <c r="C74" s="294"/>
      <c r="D74" s="294"/>
      <c r="E74" s="294"/>
      <c r="F74" s="362"/>
      <c r="G74" s="238"/>
      <c r="H74" s="233"/>
    </row>
    <row r="75" spans="1:8" ht="15" customHeight="1" x14ac:dyDescent="0.2">
      <c r="A75" s="557" t="s">
        <v>94</v>
      </c>
      <c r="B75" s="558"/>
      <c r="C75" s="558"/>
      <c r="D75" s="558"/>
      <c r="E75" s="558"/>
      <c r="F75" s="559"/>
      <c r="G75" s="238"/>
      <c r="H75" s="233"/>
    </row>
    <row r="76" spans="1:8" ht="15" customHeight="1" x14ac:dyDescent="0.2">
      <c r="A76" s="320" t="s">
        <v>95</v>
      </c>
      <c r="B76" s="320" t="s">
        <v>96</v>
      </c>
      <c r="C76" s="320" t="s">
        <v>97</v>
      </c>
      <c r="D76" s="547" t="s">
        <v>274</v>
      </c>
      <c r="E76" s="548"/>
      <c r="F76" s="549"/>
      <c r="G76" s="238"/>
      <c r="H76" s="233"/>
    </row>
    <row r="77" spans="1:8" ht="15" customHeight="1" x14ac:dyDescent="0.2">
      <c r="A77" s="322" t="s">
        <v>98</v>
      </c>
      <c r="B77" s="323"/>
      <c r="C77" s="227">
        <f>F73</f>
        <v>5545.8</v>
      </c>
      <c r="D77" s="550"/>
      <c r="E77" s="551"/>
      <c r="F77" s="552"/>
      <c r="G77" s="238"/>
      <c r="H77" s="233"/>
    </row>
    <row r="78" spans="1:8" ht="15" customHeight="1" x14ac:dyDescent="0.2">
      <c r="A78" s="322" t="s">
        <v>99</v>
      </c>
      <c r="B78" s="324"/>
      <c r="C78" s="227">
        <v>0</v>
      </c>
      <c r="D78" s="550"/>
      <c r="E78" s="551"/>
      <c r="F78" s="552"/>
      <c r="G78" s="238"/>
      <c r="H78" s="233"/>
    </row>
    <row r="79" spans="1:8" ht="15" customHeight="1" x14ac:dyDescent="0.2">
      <c r="A79" s="322" t="s">
        <v>100</v>
      </c>
      <c r="B79" s="325"/>
      <c r="C79" s="227">
        <v>0</v>
      </c>
      <c r="D79" s="550"/>
      <c r="E79" s="551"/>
      <c r="F79" s="552"/>
      <c r="G79" s="238"/>
      <c r="H79" s="233"/>
    </row>
    <row r="80" spans="1:8" ht="15" customHeight="1" x14ac:dyDescent="0.2">
      <c r="A80" s="322" t="s">
        <v>101</v>
      </c>
      <c r="B80" s="325"/>
      <c r="C80" s="227">
        <v>1</v>
      </c>
      <c r="D80" s="550"/>
      <c r="E80" s="551"/>
      <c r="F80" s="552"/>
      <c r="G80" s="238"/>
      <c r="H80" s="233"/>
    </row>
    <row r="81" spans="1:8" ht="15" customHeight="1" x14ac:dyDescent="0.2">
      <c r="A81" s="322" t="s">
        <v>102</v>
      </c>
      <c r="B81" s="325"/>
      <c r="C81" s="227">
        <f>C77+C79</f>
        <v>5545.8</v>
      </c>
      <c r="D81" s="550"/>
      <c r="E81" s="551"/>
      <c r="F81" s="552"/>
      <c r="G81" s="238"/>
      <c r="H81" s="233"/>
    </row>
    <row r="82" spans="1:8" ht="15" customHeight="1" x14ac:dyDescent="0.2">
      <c r="A82" s="322" t="s">
        <v>103</v>
      </c>
      <c r="B82" s="325"/>
      <c r="C82" s="227">
        <f>(C77+C79)/C80</f>
        <v>5545.8</v>
      </c>
      <c r="D82" s="550"/>
      <c r="E82" s="551"/>
      <c r="F82" s="552"/>
      <c r="G82" s="238"/>
      <c r="H82" s="233"/>
    </row>
    <row r="83" spans="1:8" ht="15" customHeight="1" x14ac:dyDescent="0.2">
      <c r="A83" s="322" t="s">
        <v>104</v>
      </c>
      <c r="B83" s="325"/>
      <c r="C83" s="227">
        <f>C78+C82</f>
        <v>5545.8</v>
      </c>
      <c r="D83" s="550"/>
      <c r="E83" s="551"/>
      <c r="F83" s="552"/>
      <c r="G83" s="238"/>
      <c r="H83" s="233"/>
    </row>
    <row r="84" spans="1:8" ht="15" customHeight="1" x14ac:dyDescent="0.2">
      <c r="A84" s="322" t="s">
        <v>105</v>
      </c>
      <c r="B84" s="323"/>
      <c r="C84" s="227">
        <f>C83*B84</f>
        <v>0</v>
      </c>
      <c r="D84" s="550"/>
      <c r="E84" s="551"/>
      <c r="F84" s="552"/>
      <c r="G84" s="238"/>
      <c r="H84" s="233"/>
    </row>
    <row r="85" spans="1:8" ht="15" customHeight="1" x14ac:dyDescent="0.2">
      <c r="A85" s="322" t="s">
        <v>106</v>
      </c>
      <c r="B85" s="556">
        <f>C83+C84</f>
        <v>5545.8</v>
      </c>
      <c r="C85" s="556"/>
      <c r="D85" s="553"/>
      <c r="E85" s="554"/>
      <c r="F85" s="555"/>
      <c r="G85" s="238"/>
      <c r="H85" s="233"/>
    </row>
    <row r="86" spans="1:8" ht="15" customHeight="1" x14ac:dyDescent="0.2">
      <c r="A86" s="383"/>
      <c r="B86" s="384"/>
      <c r="C86" s="384"/>
      <c r="D86" s="369"/>
      <c r="E86" s="369"/>
      <c r="F86" s="370"/>
      <c r="G86" s="238"/>
      <c r="H86" s="233"/>
    </row>
    <row r="87" spans="1:8" x14ac:dyDescent="0.2">
      <c r="A87" s="282"/>
      <c r="B87" s="233"/>
      <c r="C87" s="233"/>
      <c r="D87" s="233"/>
      <c r="E87" s="233"/>
      <c r="F87" s="363"/>
    </row>
    <row r="88" spans="1:8" ht="15" x14ac:dyDescent="0.2">
      <c r="A88" s="560" t="s">
        <v>188</v>
      </c>
      <c r="B88" s="560"/>
      <c r="C88" s="560"/>
      <c r="D88" s="560"/>
      <c r="E88" s="344" t="s">
        <v>237</v>
      </c>
      <c r="F88" s="341" t="s">
        <v>4</v>
      </c>
    </row>
    <row r="89" spans="1:8" ht="15" x14ac:dyDescent="0.25">
      <c r="A89" s="349" t="s">
        <v>86</v>
      </c>
      <c r="B89" s="349" t="s">
        <v>87</v>
      </c>
      <c r="C89" s="349" t="s">
        <v>88</v>
      </c>
      <c r="D89" s="193" t="s">
        <v>89</v>
      </c>
      <c r="E89" s="194" t="s">
        <v>90</v>
      </c>
      <c r="F89" s="194" t="s">
        <v>91</v>
      </c>
    </row>
    <row r="90" spans="1:8" ht="15.75" customHeight="1" x14ac:dyDescent="0.2">
      <c r="A90" s="140" t="s">
        <v>256</v>
      </c>
      <c r="B90" s="338" t="s">
        <v>173</v>
      </c>
      <c r="C90" s="338">
        <v>88247</v>
      </c>
      <c r="D90" s="197">
        <v>0.23810000000000001</v>
      </c>
      <c r="E90" s="195">
        <v>17.829999999999998</v>
      </c>
      <c r="F90" s="195">
        <f>TRUNC(D90*E90,2)</f>
        <v>4.24</v>
      </c>
    </row>
    <row r="91" spans="1:8" ht="14.25" x14ac:dyDescent="0.2">
      <c r="A91" s="140" t="s">
        <v>257</v>
      </c>
      <c r="B91" s="338" t="s">
        <v>173</v>
      </c>
      <c r="C91" s="338">
        <v>88264</v>
      </c>
      <c r="D91" s="197">
        <v>0.23810000000000001</v>
      </c>
      <c r="E91" s="195">
        <v>23.07</v>
      </c>
      <c r="F91" s="195">
        <f>TRUNC(D91*E91,2)</f>
        <v>5.49</v>
      </c>
    </row>
    <row r="92" spans="1:8" ht="15" x14ac:dyDescent="0.25">
      <c r="A92" s="561" t="s">
        <v>92</v>
      </c>
      <c r="B92" s="561"/>
      <c r="C92" s="561"/>
      <c r="D92" s="561"/>
      <c r="E92" s="561"/>
      <c r="F92" s="195">
        <f>SUM(F90:F91)</f>
        <v>9.73</v>
      </c>
    </row>
    <row r="93" spans="1:8" ht="15" x14ac:dyDescent="0.25">
      <c r="A93" s="562"/>
      <c r="B93" s="562"/>
      <c r="C93" s="562"/>
      <c r="D93" s="562"/>
      <c r="E93" s="562"/>
      <c r="F93" s="562"/>
    </row>
    <row r="94" spans="1:8" ht="15" x14ac:dyDescent="0.25">
      <c r="A94" s="349" t="s">
        <v>93</v>
      </c>
      <c r="B94" s="349" t="s">
        <v>87</v>
      </c>
      <c r="C94" s="349" t="s">
        <v>88</v>
      </c>
      <c r="D94" s="193" t="s">
        <v>89</v>
      </c>
      <c r="E94" s="194" t="s">
        <v>90</v>
      </c>
      <c r="F94" s="194" t="s">
        <v>91</v>
      </c>
    </row>
    <row r="95" spans="1:8" ht="28.5" x14ac:dyDescent="0.2">
      <c r="A95" s="343" t="s">
        <v>258</v>
      </c>
      <c r="B95" s="338" t="s">
        <v>4</v>
      </c>
      <c r="C95" s="196">
        <v>21127</v>
      </c>
      <c r="D95" s="197">
        <v>1.4E-2</v>
      </c>
      <c r="E95" s="195">
        <v>5.63</v>
      </c>
      <c r="F95" s="195">
        <f>TRUNC(D95*E95,2)</f>
        <v>7.0000000000000007E-2</v>
      </c>
    </row>
    <row r="96" spans="1:8" ht="28.5" x14ac:dyDescent="0.2">
      <c r="A96" s="209" t="s">
        <v>259</v>
      </c>
      <c r="B96" s="338" t="s">
        <v>4</v>
      </c>
      <c r="C96" s="196">
        <v>42247</v>
      </c>
      <c r="D96" s="197">
        <v>1</v>
      </c>
      <c r="E96" s="195">
        <v>788.89</v>
      </c>
      <c r="F96" s="195">
        <f>TRUNC(D96*E96,2)</f>
        <v>788.89</v>
      </c>
    </row>
    <row r="97" spans="1:6" ht="15" x14ac:dyDescent="0.25">
      <c r="A97" s="561" t="s">
        <v>92</v>
      </c>
      <c r="B97" s="561"/>
      <c r="C97" s="561"/>
      <c r="D97" s="561"/>
      <c r="E97" s="561"/>
      <c r="F97" s="195">
        <f>SUM(F95:F96)</f>
        <v>788.96</v>
      </c>
    </row>
    <row r="98" spans="1:6" ht="15" x14ac:dyDescent="0.25">
      <c r="A98" s="526"/>
      <c r="B98" s="527"/>
      <c r="C98" s="527"/>
      <c r="D98" s="527"/>
      <c r="E98" s="527"/>
      <c r="F98" s="528"/>
    </row>
    <row r="99" spans="1:6" ht="15" x14ac:dyDescent="0.25">
      <c r="A99" s="349" t="s">
        <v>255</v>
      </c>
      <c r="B99" s="349" t="s">
        <v>87</v>
      </c>
      <c r="C99" s="349" t="s">
        <v>88</v>
      </c>
      <c r="D99" s="193" t="s">
        <v>89</v>
      </c>
      <c r="E99" s="194" t="s">
        <v>90</v>
      </c>
      <c r="F99" s="194" t="s">
        <v>91</v>
      </c>
    </row>
    <row r="100" spans="1:6" ht="57" x14ac:dyDescent="0.2">
      <c r="A100" s="342" t="s">
        <v>301</v>
      </c>
      <c r="B100" s="338" t="s">
        <v>173</v>
      </c>
      <c r="C100" s="196">
        <v>5928</v>
      </c>
      <c r="D100" s="197">
        <v>0.23880000000000001</v>
      </c>
      <c r="E100" s="195">
        <v>187.19</v>
      </c>
      <c r="F100" s="195">
        <f>TRUNC(D100*E100,2)</f>
        <v>44.7</v>
      </c>
    </row>
    <row r="101" spans="1:6" ht="15" x14ac:dyDescent="0.25">
      <c r="A101" s="561" t="s">
        <v>92</v>
      </c>
      <c r="B101" s="561"/>
      <c r="C101" s="561"/>
      <c r="D101" s="561"/>
      <c r="E101" s="561"/>
      <c r="F101" s="195">
        <f>SUM(F100)</f>
        <v>44.7</v>
      </c>
    </row>
    <row r="102" spans="1:6" ht="14.25" x14ac:dyDescent="0.2">
      <c r="A102" s="563"/>
      <c r="B102" s="563"/>
      <c r="C102" s="563"/>
      <c r="D102" s="563"/>
      <c r="E102" s="563"/>
      <c r="F102" s="563"/>
    </row>
    <row r="103" spans="1:6" ht="15" x14ac:dyDescent="0.25">
      <c r="A103" s="564" t="s">
        <v>94</v>
      </c>
      <c r="B103" s="564"/>
      <c r="C103" s="564"/>
      <c r="D103" s="564"/>
      <c r="E103" s="564"/>
      <c r="F103" s="564"/>
    </row>
    <row r="104" spans="1:6" ht="15" x14ac:dyDescent="0.25">
      <c r="A104" s="349" t="s">
        <v>95</v>
      </c>
      <c r="B104" s="349" t="s">
        <v>96</v>
      </c>
      <c r="C104" s="349" t="s">
        <v>97</v>
      </c>
      <c r="D104" s="565" t="s">
        <v>182</v>
      </c>
      <c r="E104" s="565"/>
      <c r="F104" s="565"/>
    </row>
    <row r="105" spans="1:6" ht="15" x14ac:dyDescent="0.25">
      <c r="A105" s="139" t="s">
        <v>98</v>
      </c>
      <c r="B105" s="198"/>
      <c r="C105" s="199">
        <f>F92</f>
        <v>9.73</v>
      </c>
      <c r="D105" s="565"/>
      <c r="E105" s="565"/>
      <c r="F105" s="565"/>
    </row>
    <row r="106" spans="1:6" ht="15" x14ac:dyDescent="0.25">
      <c r="A106" s="139" t="s">
        <v>99</v>
      </c>
      <c r="B106" s="200"/>
      <c r="C106" s="199">
        <f>F97</f>
        <v>788.96</v>
      </c>
      <c r="D106" s="565"/>
      <c r="E106" s="565"/>
      <c r="F106" s="565"/>
    </row>
    <row r="107" spans="1:6" ht="15" x14ac:dyDescent="0.25">
      <c r="A107" s="139" t="s">
        <v>100</v>
      </c>
      <c r="B107" s="138"/>
      <c r="C107" s="199">
        <f>F101</f>
        <v>44.7</v>
      </c>
      <c r="D107" s="565"/>
      <c r="E107" s="565"/>
      <c r="F107" s="565"/>
    </row>
    <row r="108" spans="1:6" ht="15" x14ac:dyDescent="0.25">
      <c r="A108" s="139" t="s">
        <v>101</v>
      </c>
      <c r="B108" s="138"/>
      <c r="C108" s="199">
        <v>1</v>
      </c>
      <c r="D108" s="565"/>
      <c r="E108" s="565"/>
      <c r="F108" s="565"/>
    </row>
    <row r="109" spans="1:6" ht="15" x14ac:dyDescent="0.25">
      <c r="A109" s="139" t="s">
        <v>102</v>
      </c>
      <c r="B109" s="138"/>
      <c r="C109" s="199">
        <f>C105+C107</f>
        <v>54.430000000000007</v>
      </c>
      <c r="D109" s="565"/>
      <c r="E109" s="565"/>
      <c r="F109" s="565"/>
    </row>
    <row r="110" spans="1:6" ht="15" x14ac:dyDescent="0.25">
      <c r="A110" s="139" t="s">
        <v>103</v>
      </c>
      <c r="B110" s="138"/>
      <c r="C110" s="199">
        <f>(C105+C107)/C108</f>
        <v>54.430000000000007</v>
      </c>
      <c r="D110" s="565"/>
      <c r="E110" s="565"/>
      <c r="F110" s="565"/>
    </row>
    <row r="111" spans="1:6" ht="15" x14ac:dyDescent="0.25">
      <c r="A111" s="139" t="s">
        <v>104</v>
      </c>
      <c r="B111" s="138"/>
      <c r="C111" s="199">
        <f>C106+C110</f>
        <v>843.3900000000001</v>
      </c>
      <c r="D111" s="565"/>
      <c r="E111" s="565"/>
      <c r="F111" s="565"/>
    </row>
    <row r="112" spans="1:6" ht="15" x14ac:dyDescent="0.25">
      <c r="A112" s="139" t="s">
        <v>105</v>
      </c>
      <c r="B112" s="198">
        <v>0.26550000000000001</v>
      </c>
      <c r="C112" s="199">
        <f>ROUND(C111*B112,2)</f>
        <v>223.92</v>
      </c>
      <c r="D112" s="565"/>
      <c r="E112" s="565"/>
      <c r="F112" s="565"/>
    </row>
    <row r="113" spans="1:6" ht="15" x14ac:dyDescent="0.25">
      <c r="A113" s="139" t="s">
        <v>106</v>
      </c>
      <c r="B113" s="566">
        <f>C111+C112</f>
        <v>1067.3100000000002</v>
      </c>
      <c r="C113" s="566"/>
      <c r="D113" s="565"/>
      <c r="E113" s="565"/>
      <c r="F113" s="565"/>
    </row>
  </sheetData>
  <mergeCells count="43">
    <mergeCell ref="A70:D70"/>
    <mergeCell ref="A73:E73"/>
    <mergeCell ref="A75:F75"/>
    <mergeCell ref="D76:F85"/>
    <mergeCell ref="B85:C85"/>
    <mergeCell ref="A103:F103"/>
    <mergeCell ref="D104:F113"/>
    <mergeCell ref="B113:C113"/>
    <mergeCell ref="A98:F98"/>
    <mergeCell ref="A101:E101"/>
    <mergeCell ref="A88:D88"/>
    <mergeCell ref="A92:E92"/>
    <mergeCell ref="A93:F93"/>
    <mergeCell ref="A97:E97"/>
    <mergeCell ref="A102:F102"/>
    <mergeCell ref="A56:E56"/>
    <mergeCell ref="D59:F68"/>
    <mergeCell ref="A53:D53"/>
    <mergeCell ref="B68:C68"/>
    <mergeCell ref="A58:F58"/>
    <mergeCell ref="A41:F41"/>
    <mergeCell ref="D42:F51"/>
    <mergeCell ref="B51:C51"/>
    <mergeCell ref="A27:D27"/>
    <mergeCell ref="A31:E31"/>
    <mergeCell ref="A32:F32"/>
    <mergeCell ref="A39:E39"/>
    <mergeCell ref="A40:F40"/>
    <mergeCell ref="D16:F25"/>
    <mergeCell ref="B25:C25"/>
    <mergeCell ref="A1:F1"/>
    <mergeCell ref="E3:F3"/>
    <mergeCell ref="A2:B2"/>
    <mergeCell ref="A3:B3"/>
    <mergeCell ref="C3:D3"/>
    <mergeCell ref="D2:F2"/>
    <mergeCell ref="E4:F4"/>
    <mergeCell ref="A8:E8"/>
    <mergeCell ref="A9:F9"/>
    <mergeCell ref="A15:F15"/>
    <mergeCell ref="A6:D6"/>
    <mergeCell ref="A13:E13"/>
    <mergeCell ref="A14:F14"/>
  </mergeCells>
  <phoneticPr fontId="38" type="noConversion"/>
  <printOptions horizontalCentered="1"/>
  <pageMargins left="0.51181102362204722" right="0.51181102362204722" top="0.82677165354330717" bottom="0.78740157480314965" header="0.19685039370078741" footer="0.31496062992125984"/>
  <pageSetup paperSize="9" scale="55" fitToWidth="0" fitToHeight="0" orientation="portrait" verticalDpi="300" r:id="rId1"/>
  <headerFooter>
    <oddHeader>&amp;C&amp;G</oddHeader>
    <oddFooter>&amp;C&amp;"Arial,Negrito"Carla Demoner Malta&amp;"Arial,Normal"
Arquiteta e Urbanista CAU A232085-1</oddFooter>
  </headerFooter>
  <rowBreaks count="1" manualBreakCount="1">
    <brk id="69" max="5" man="1"/>
  </rowBreaks>
  <legacyDrawingHF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sheetPr>
  <dimension ref="A1:H56"/>
  <sheetViews>
    <sheetView showGridLines="0" view="pageBreakPreview" topLeftCell="A19" zoomScale="110" zoomScaleNormal="115" zoomScaleSheetLayoutView="110" workbookViewId="0">
      <selection activeCell="C53" sqref="C53"/>
    </sheetView>
  </sheetViews>
  <sheetFormatPr defaultRowHeight="12.75" x14ac:dyDescent="0.2"/>
  <cols>
    <col min="1" max="1" width="11" style="106" bestFit="1" customWidth="1"/>
    <col min="2" max="2" width="40.42578125" style="106" customWidth="1"/>
    <col min="3" max="3" width="11.7109375" style="113" customWidth="1"/>
    <col min="4" max="4" width="3.140625" style="106" bestFit="1" customWidth="1"/>
    <col min="5" max="5" width="11" style="106" bestFit="1" customWidth="1"/>
    <col min="6" max="6" width="34.42578125" style="106" customWidth="1"/>
    <col min="7" max="256" width="9.140625" style="106"/>
    <col min="257" max="257" width="11" style="106" bestFit="1" customWidth="1"/>
    <col min="258" max="258" width="40.42578125" style="106" customWidth="1"/>
    <col min="259" max="259" width="11.7109375" style="106" customWidth="1"/>
    <col min="260" max="260" width="3.140625" style="106" bestFit="1" customWidth="1"/>
    <col min="261" max="261" width="11" style="106" bestFit="1" customWidth="1"/>
    <col min="262" max="262" width="34.42578125" style="106" customWidth="1"/>
    <col min="263" max="512" width="9.140625" style="106"/>
    <col min="513" max="513" width="11" style="106" bestFit="1" customWidth="1"/>
    <col min="514" max="514" width="40.42578125" style="106" customWidth="1"/>
    <col min="515" max="515" width="11.7109375" style="106" customWidth="1"/>
    <col min="516" max="516" width="3.140625" style="106" bestFit="1" customWidth="1"/>
    <col min="517" max="517" width="11" style="106" bestFit="1" customWidth="1"/>
    <col min="518" max="518" width="34.42578125" style="106" customWidth="1"/>
    <col min="519" max="768" width="9.140625" style="106"/>
    <col min="769" max="769" width="11" style="106" bestFit="1" customWidth="1"/>
    <col min="770" max="770" width="40.42578125" style="106" customWidth="1"/>
    <col min="771" max="771" width="11.7109375" style="106" customWidth="1"/>
    <col min="772" max="772" width="3.140625" style="106" bestFit="1" customWidth="1"/>
    <col min="773" max="773" width="11" style="106" bestFit="1" customWidth="1"/>
    <col min="774" max="774" width="34.42578125" style="106" customWidth="1"/>
    <col min="775" max="1024" width="9.140625" style="106"/>
    <col min="1025" max="1025" width="11" style="106" bestFit="1" customWidth="1"/>
    <col min="1026" max="1026" width="40.42578125" style="106" customWidth="1"/>
    <col min="1027" max="1027" width="11.7109375" style="106" customWidth="1"/>
    <col min="1028" max="1028" width="3.140625" style="106" bestFit="1" customWidth="1"/>
    <col min="1029" max="1029" width="11" style="106" bestFit="1" customWidth="1"/>
    <col min="1030" max="1030" width="34.42578125" style="106" customWidth="1"/>
    <col min="1031" max="1280" width="9.140625" style="106"/>
    <col min="1281" max="1281" width="11" style="106" bestFit="1" customWidth="1"/>
    <col min="1282" max="1282" width="40.42578125" style="106" customWidth="1"/>
    <col min="1283" max="1283" width="11.7109375" style="106" customWidth="1"/>
    <col min="1284" max="1284" width="3.140625" style="106" bestFit="1" customWidth="1"/>
    <col min="1285" max="1285" width="11" style="106" bestFit="1" customWidth="1"/>
    <col min="1286" max="1286" width="34.42578125" style="106" customWidth="1"/>
    <col min="1287" max="1536" width="9.140625" style="106"/>
    <col min="1537" max="1537" width="11" style="106" bestFit="1" customWidth="1"/>
    <col min="1538" max="1538" width="40.42578125" style="106" customWidth="1"/>
    <col min="1539" max="1539" width="11.7109375" style="106" customWidth="1"/>
    <col min="1540" max="1540" width="3.140625" style="106" bestFit="1" customWidth="1"/>
    <col min="1541" max="1541" width="11" style="106" bestFit="1" customWidth="1"/>
    <col min="1542" max="1542" width="34.42578125" style="106" customWidth="1"/>
    <col min="1543" max="1792" width="9.140625" style="106"/>
    <col min="1793" max="1793" width="11" style="106" bestFit="1" customWidth="1"/>
    <col min="1794" max="1794" width="40.42578125" style="106" customWidth="1"/>
    <col min="1795" max="1795" width="11.7109375" style="106" customWidth="1"/>
    <col min="1796" max="1796" width="3.140625" style="106" bestFit="1" customWidth="1"/>
    <col min="1797" max="1797" width="11" style="106" bestFit="1" customWidth="1"/>
    <col min="1798" max="1798" width="34.42578125" style="106" customWidth="1"/>
    <col min="1799" max="2048" width="9.140625" style="106"/>
    <col min="2049" max="2049" width="11" style="106" bestFit="1" customWidth="1"/>
    <col min="2050" max="2050" width="40.42578125" style="106" customWidth="1"/>
    <col min="2051" max="2051" width="11.7109375" style="106" customWidth="1"/>
    <col min="2052" max="2052" width="3.140625" style="106" bestFit="1" customWidth="1"/>
    <col min="2053" max="2053" width="11" style="106" bestFit="1" customWidth="1"/>
    <col min="2054" max="2054" width="34.42578125" style="106" customWidth="1"/>
    <col min="2055" max="2304" width="9.140625" style="106"/>
    <col min="2305" max="2305" width="11" style="106" bestFit="1" customWidth="1"/>
    <col min="2306" max="2306" width="40.42578125" style="106" customWidth="1"/>
    <col min="2307" max="2307" width="11.7109375" style="106" customWidth="1"/>
    <col min="2308" max="2308" width="3.140625" style="106" bestFit="1" customWidth="1"/>
    <col min="2309" max="2309" width="11" style="106" bestFit="1" customWidth="1"/>
    <col min="2310" max="2310" width="34.42578125" style="106" customWidth="1"/>
    <col min="2311" max="2560" width="9.140625" style="106"/>
    <col min="2561" max="2561" width="11" style="106" bestFit="1" customWidth="1"/>
    <col min="2562" max="2562" width="40.42578125" style="106" customWidth="1"/>
    <col min="2563" max="2563" width="11.7109375" style="106" customWidth="1"/>
    <col min="2564" max="2564" width="3.140625" style="106" bestFit="1" customWidth="1"/>
    <col min="2565" max="2565" width="11" style="106" bestFit="1" customWidth="1"/>
    <col min="2566" max="2566" width="34.42578125" style="106" customWidth="1"/>
    <col min="2567" max="2816" width="9.140625" style="106"/>
    <col min="2817" max="2817" width="11" style="106" bestFit="1" customWidth="1"/>
    <col min="2818" max="2818" width="40.42578125" style="106" customWidth="1"/>
    <col min="2819" max="2819" width="11.7109375" style="106" customWidth="1"/>
    <col min="2820" max="2820" width="3.140625" style="106" bestFit="1" customWidth="1"/>
    <col min="2821" max="2821" width="11" style="106" bestFit="1" customWidth="1"/>
    <col min="2822" max="2822" width="34.42578125" style="106" customWidth="1"/>
    <col min="2823" max="3072" width="9.140625" style="106"/>
    <col min="3073" max="3073" width="11" style="106" bestFit="1" customWidth="1"/>
    <col min="3074" max="3074" width="40.42578125" style="106" customWidth="1"/>
    <col min="3075" max="3075" width="11.7109375" style="106" customWidth="1"/>
    <col min="3076" max="3076" width="3.140625" style="106" bestFit="1" customWidth="1"/>
    <col min="3077" max="3077" width="11" style="106" bestFit="1" customWidth="1"/>
    <col min="3078" max="3078" width="34.42578125" style="106" customWidth="1"/>
    <col min="3079" max="3328" width="9.140625" style="106"/>
    <col min="3329" max="3329" width="11" style="106" bestFit="1" customWidth="1"/>
    <col min="3330" max="3330" width="40.42578125" style="106" customWidth="1"/>
    <col min="3331" max="3331" width="11.7109375" style="106" customWidth="1"/>
    <col min="3332" max="3332" width="3.140625" style="106" bestFit="1" customWidth="1"/>
    <col min="3333" max="3333" width="11" style="106" bestFit="1" customWidth="1"/>
    <col min="3334" max="3334" width="34.42578125" style="106" customWidth="1"/>
    <col min="3335" max="3584" width="9.140625" style="106"/>
    <col min="3585" max="3585" width="11" style="106" bestFit="1" customWidth="1"/>
    <col min="3586" max="3586" width="40.42578125" style="106" customWidth="1"/>
    <col min="3587" max="3587" width="11.7109375" style="106" customWidth="1"/>
    <col min="3588" max="3588" width="3.140625" style="106" bestFit="1" customWidth="1"/>
    <col min="3589" max="3589" width="11" style="106" bestFit="1" customWidth="1"/>
    <col min="3590" max="3590" width="34.42578125" style="106" customWidth="1"/>
    <col min="3591" max="3840" width="9.140625" style="106"/>
    <col min="3841" max="3841" width="11" style="106" bestFit="1" customWidth="1"/>
    <col min="3842" max="3842" width="40.42578125" style="106" customWidth="1"/>
    <col min="3843" max="3843" width="11.7109375" style="106" customWidth="1"/>
    <col min="3844" max="3844" width="3.140625" style="106" bestFit="1" customWidth="1"/>
    <col min="3845" max="3845" width="11" style="106" bestFit="1" customWidth="1"/>
    <col min="3846" max="3846" width="34.42578125" style="106" customWidth="1"/>
    <col min="3847" max="4096" width="9.140625" style="106"/>
    <col min="4097" max="4097" width="11" style="106" bestFit="1" customWidth="1"/>
    <col min="4098" max="4098" width="40.42578125" style="106" customWidth="1"/>
    <col min="4099" max="4099" width="11.7109375" style="106" customWidth="1"/>
    <col min="4100" max="4100" width="3.140625" style="106" bestFit="1" customWidth="1"/>
    <col min="4101" max="4101" width="11" style="106" bestFit="1" customWidth="1"/>
    <col min="4102" max="4102" width="34.42578125" style="106" customWidth="1"/>
    <col min="4103" max="4352" width="9.140625" style="106"/>
    <col min="4353" max="4353" width="11" style="106" bestFit="1" customWidth="1"/>
    <col min="4354" max="4354" width="40.42578125" style="106" customWidth="1"/>
    <col min="4355" max="4355" width="11.7109375" style="106" customWidth="1"/>
    <col min="4356" max="4356" width="3.140625" style="106" bestFit="1" customWidth="1"/>
    <col min="4357" max="4357" width="11" style="106" bestFit="1" customWidth="1"/>
    <col min="4358" max="4358" width="34.42578125" style="106" customWidth="1"/>
    <col min="4359" max="4608" width="9.140625" style="106"/>
    <col min="4609" max="4609" width="11" style="106" bestFit="1" customWidth="1"/>
    <col min="4610" max="4610" width="40.42578125" style="106" customWidth="1"/>
    <col min="4611" max="4611" width="11.7109375" style="106" customWidth="1"/>
    <col min="4612" max="4612" width="3.140625" style="106" bestFit="1" customWidth="1"/>
    <col min="4613" max="4613" width="11" style="106" bestFit="1" customWidth="1"/>
    <col min="4614" max="4614" width="34.42578125" style="106" customWidth="1"/>
    <col min="4615" max="4864" width="9.140625" style="106"/>
    <col min="4865" max="4865" width="11" style="106" bestFit="1" customWidth="1"/>
    <col min="4866" max="4866" width="40.42578125" style="106" customWidth="1"/>
    <col min="4867" max="4867" width="11.7109375" style="106" customWidth="1"/>
    <col min="4868" max="4868" width="3.140625" style="106" bestFit="1" customWidth="1"/>
    <col min="4869" max="4869" width="11" style="106" bestFit="1" customWidth="1"/>
    <col min="4870" max="4870" width="34.42578125" style="106" customWidth="1"/>
    <col min="4871" max="5120" width="9.140625" style="106"/>
    <col min="5121" max="5121" width="11" style="106" bestFit="1" customWidth="1"/>
    <col min="5122" max="5122" width="40.42578125" style="106" customWidth="1"/>
    <col min="5123" max="5123" width="11.7109375" style="106" customWidth="1"/>
    <col min="5124" max="5124" width="3.140625" style="106" bestFit="1" customWidth="1"/>
    <col min="5125" max="5125" width="11" style="106" bestFit="1" customWidth="1"/>
    <col min="5126" max="5126" width="34.42578125" style="106" customWidth="1"/>
    <col min="5127" max="5376" width="9.140625" style="106"/>
    <col min="5377" max="5377" width="11" style="106" bestFit="1" customWidth="1"/>
    <col min="5378" max="5378" width="40.42578125" style="106" customWidth="1"/>
    <col min="5379" max="5379" width="11.7109375" style="106" customWidth="1"/>
    <col min="5380" max="5380" width="3.140625" style="106" bestFit="1" customWidth="1"/>
    <col min="5381" max="5381" width="11" style="106" bestFit="1" customWidth="1"/>
    <col min="5382" max="5382" width="34.42578125" style="106" customWidth="1"/>
    <col min="5383" max="5632" width="9.140625" style="106"/>
    <col min="5633" max="5633" width="11" style="106" bestFit="1" customWidth="1"/>
    <col min="5634" max="5634" width="40.42578125" style="106" customWidth="1"/>
    <col min="5635" max="5635" width="11.7109375" style="106" customWidth="1"/>
    <col min="5636" max="5636" width="3.140625" style="106" bestFit="1" customWidth="1"/>
    <col min="5637" max="5637" width="11" style="106" bestFit="1" customWidth="1"/>
    <col min="5638" max="5638" width="34.42578125" style="106" customWidth="1"/>
    <col min="5639" max="5888" width="9.140625" style="106"/>
    <col min="5889" max="5889" width="11" style="106" bestFit="1" customWidth="1"/>
    <col min="5890" max="5890" width="40.42578125" style="106" customWidth="1"/>
    <col min="5891" max="5891" width="11.7109375" style="106" customWidth="1"/>
    <col min="5892" max="5892" width="3.140625" style="106" bestFit="1" customWidth="1"/>
    <col min="5893" max="5893" width="11" style="106" bestFit="1" customWidth="1"/>
    <col min="5894" max="5894" width="34.42578125" style="106" customWidth="1"/>
    <col min="5895" max="6144" width="9.140625" style="106"/>
    <col min="6145" max="6145" width="11" style="106" bestFit="1" customWidth="1"/>
    <col min="6146" max="6146" width="40.42578125" style="106" customWidth="1"/>
    <col min="6147" max="6147" width="11.7109375" style="106" customWidth="1"/>
    <col min="6148" max="6148" width="3.140625" style="106" bestFit="1" customWidth="1"/>
    <col min="6149" max="6149" width="11" style="106" bestFit="1" customWidth="1"/>
    <col min="6150" max="6150" width="34.42578125" style="106" customWidth="1"/>
    <col min="6151" max="6400" width="9.140625" style="106"/>
    <col min="6401" max="6401" width="11" style="106" bestFit="1" customWidth="1"/>
    <col min="6402" max="6402" width="40.42578125" style="106" customWidth="1"/>
    <col min="6403" max="6403" width="11.7109375" style="106" customWidth="1"/>
    <col min="6404" max="6404" width="3.140625" style="106" bestFit="1" customWidth="1"/>
    <col min="6405" max="6405" width="11" style="106" bestFit="1" customWidth="1"/>
    <col min="6406" max="6406" width="34.42578125" style="106" customWidth="1"/>
    <col min="6407" max="6656" width="9.140625" style="106"/>
    <col min="6657" max="6657" width="11" style="106" bestFit="1" customWidth="1"/>
    <col min="6658" max="6658" width="40.42578125" style="106" customWidth="1"/>
    <col min="6659" max="6659" width="11.7109375" style="106" customWidth="1"/>
    <col min="6660" max="6660" width="3.140625" style="106" bestFit="1" customWidth="1"/>
    <col min="6661" max="6661" width="11" style="106" bestFit="1" customWidth="1"/>
    <col min="6662" max="6662" width="34.42578125" style="106" customWidth="1"/>
    <col min="6663" max="6912" width="9.140625" style="106"/>
    <col min="6913" max="6913" width="11" style="106" bestFit="1" customWidth="1"/>
    <col min="6914" max="6914" width="40.42578125" style="106" customWidth="1"/>
    <col min="6915" max="6915" width="11.7109375" style="106" customWidth="1"/>
    <col min="6916" max="6916" width="3.140625" style="106" bestFit="1" customWidth="1"/>
    <col min="6917" max="6917" width="11" style="106" bestFit="1" customWidth="1"/>
    <col min="6918" max="6918" width="34.42578125" style="106" customWidth="1"/>
    <col min="6919" max="7168" width="9.140625" style="106"/>
    <col min="7169" max="7169" width="11" style="106" bestFit="1" customWidth="1"/>
    <col min="7170" max="7170" width="40.42578125" style="106" customWidth="1"/>
    <col min="7171" max="7171" width="11.7109375" style="106" customWidth="1"/>
    <col min="7172" max="7172" width="3.140625" style="106" bestFit="1" customWidth="1"/>
    <col min="7173" max="7173" width="11" style="106" bestFit="1" customWidth="1"/>
    <col min="7174" max="7174" width="34.42578125" style="106" customWidth="1"/>
    <col min="7175" max="7424" width="9.140625" style="106"/>
    <col min="7425" max="7425" width="11" style="106" bestFit="1" customWidth="1"/>
    <col min="7426" max="7426" width="40.42578125" style="106" customWidth="1"/>
    <col min="7427" max="7427" width="11.7109375" style="106" customWidth="1"/>
    <col min="7428" max="7428" width="3.140625" style="106" bestFit="1" customWidth="1"/>
    <col min="7429" max="7429" width="11" style="106" bestFit="1" customWidth="1"/>
    <col min="7430" max="7430" width="34.42578125" style="106" customWidth="1"/>
    <col min="7431" max="7680" width="9.140625" style="106"/>
    <col min="7681" max="7681" width="11" style="106" bestFit="1" customWidth="1"/>
    <col min="7682" max="7682" width="40.42578125" style="106" customWidth="1"/>
    <col min="7683" max="7683" width="11.7109375" style="106" customWidth="1"/>
    <col min="7684" max="7684" width="3.140625" style="106" bestFit="1" customWidth="1"/>
    <col min="7685" max="7685" width="11" style="106" bestFit="1" customWidth="1"/>
    <col min="7686" max="7686" width="34.42578125" style="106" customWidth="1"/>
    <col min="7687" max="7936" width="9.140625" style="106"/>
    <col min="7937" max="7937" width="11" style="106" bestFit="1" customWidth="1"/>
    <col min="7938" max="7938" width="40.42578125" style="106" customWidth="1"/>
    <col min="7939" max="7939" width="11.7109375" style="106" customWidth="1"/>
    <col min="7940" max="7940" width="3.140625" style="106" bestFit="1" customWidth="1"/>
    <col min="7941" max="7941" width="11" style="106" bestFit="1" customWidth="1"/>
    <col min="7942" max="7942" width="34.42578125" style="106" customWidth="1"/>
    <col min="7943" max="8192" width="9.140625" style="106"/>
    <col min="8193" max="8193" width="11" style="106" bestFit="1" customWidth="1"/>
    <col min="8194" max="8194" width="40.42578125" style="106" customWidth="1"/>
    <col min="8195" max="8195" width="11.7109375" style="106" customWidth="1"/>
    <col min="8196" max="8196" width="3.140625" style="106" bestFit="1" customWidth="1"/>
    <col min="8197" max="8197" width="11" style="106" bestFit="1" customWidth="1"/>
    <col min="8198" max="8198" width="34.42578125" style="106" customWidth="1"/>
    <col min="8199" max="8448" width="9.140625" style="106"/>
    <col min="8449" max="8449" width="11" style="106" bestFit="1" customWidth="1"/>
    <col min="8450" max="8450" width="40.42578125" style="106" customWidth="1"/>
    <col min="8451" max="8451" width="11.7109375" style="106" customWidth="1"/>
    <col min="8452" max="8452" width="3.140625" style="106" bestFit="1" customWidth="1"/>
    <col min="8453" max="8453" width="11" style="106" bestFit="1" customWidth="1"/>
    <col min="8454" max="8454" width="34.42578125" style="106" customWidth="1"/>
    <col min="8455" max="8704" width="9.140625" style="106"/>
    <col min="8705" max="8705" width="11" style="106" bestFit="1" customWidth="1"/>
    <col min="8706" max="8706" width="40.42578125" style="106" customWidth="1"/>
    <col min="8707" max="8707" width="11.7109375" style="106" customWidth="1"/>
    <col min="8708" max="8708" width="3.140625" style="106" bestFit="1" customWidth="1"/>
    <col min="8709" max="8709" width="11" style="106" bestFit="1" customWidth="1"/>
    <col min="8710" max="8710" width="34.42578125" style="106" customWidth="1"/>
    <col min="8711" max="8960" width="9.140625" style="106"/>
    <col min="8961" max="8961" width="11" style="106" bestFit="1" customWidth="1"/>
    <col min="8962" max="8962" width="40.42578125" style="106" customWidth="1"/>
    <col min="8963" max="8963" width="11.7109375" style="106" customWidth="1"/>
    <col min="8964" max="8964" width="3.140625" style="106" bestFit="1" customWidth="1"/>
    <col min="8965" max="8965" width="11" style="106" bestFit="1" customWidth="1"/>
    <col min="8966" max="8966" width="34.42578125" style="106" customWidth="1"/>
    <col min="8967" max="9216" width="9.140625" style="106"/>
    <col min="9217" max="9217" width="11" style="106" bestFit="1" customWidth="1"/>
    <col min="9218" max="9218" width="40.42578125" style="106" customWidth="1"/>
    <col min="9219" max="9219" width="11.7109375" style="106" customWidth="1"/>
    <col min="9220" max="9220" width="3.140625" style="106" bestFit="1" customWidth="1"/>
    <col min="9221" max="9221" width="11" style="106" bestFit="1" customWidth="1"/>
    <col min="9222" max="9222" width="34.42578125" style="106" customWidth="1"/>
    <col min="9223" max="9472" width="9.140625" style="106"/>
    <col min="9473" max="9473" width="11" style="106" bestFit="1" customWidth="1"/>
    <col min="9474" max="9474" width="40.42578125" style="106" customWidth="1"/>
    <col min="9475" max="9475" width="11.7109375" style="106" customWidth="1"/>
    <col min="9476" max="9476" width="3.140625" style="106" bestFit="1" customWidth="1"/>
    <col min="9477" max="9477" width="11" style="106" bestFit="1" customWidth="1"/>
    <col min="9478" max="9478" width="34.42578125" style="106" customWidth="1"/>
    <col min="9479" max="9728" width="9.140625" style="106"/>
    <col min="9729" max="9729" width="11" style="106" bestFit="1" customWidth="1"/>
    <col min="9730" max="9730" width="40.42578125" style="106" customWidth="1"/>
    <col min="9731" max="9731" width="11.7109375" style="106" customWidth="1"/>
    <col min="9732" max="9732" width="3.140625" style="106" bestFit="1" customWidth="1"/>
    <col min="9733" max="9733" width="11" style="106" bestFit="1" customWidth="1"/>
    <col min="9734" max="9734" width="34.42578125" style="106" customWidth="1"/>
    <col min="9735" max="9984" width="9.140625" style="106"/>
    <col min="9985" max="9985" width="11" style="106" bestFit="1" customWidth="1"/>
    <col min="9986" max="9986" width="40.42578125" style="106" customWidth="1"/>
    <col min="9987" max="9987" width="11.7109375" style="106" customWidth="1"/>
    <col min="9988" max="9988" width="3.140625" style="106" bestFit="1" customWidth="1"/>
    <col min="9989" max="9989" width="11" style="106" bestFit="1" customWidth="1"/>
    <col min="9990" max="9990" width="34.42578125" style="106" customWidth="1"/>
    <col min="9991" max="10240" width="9.140625" style="106"/>
    <col min="10241" max="10241" width="11" style="106" bestFit="1" customWidth="1"/>
    <col min="10242" max="10242" width="40.42578125" style="106" customWidth="1"/>
    <col min="10243" max="10243" width="11.7109375" style="106" customWidth="1"/>
    <col min="10244" max="10244" width="3.140625" style="106" bestFit="1" customWidth="1"/>
    <col min="10245" max="10245" width="11" style="106" bestFit="1" customWidth="1"/>
    <col min="10246" max="10246" width="34.42578125" style="106" customWidth="1"/>
    <col min="10247" max="10496" width="9.140625" style="106"/>
    <col min="10497" max="10497" width="11" style="106" bestFit="1" customWidth="1"/>
    <col min="10498" max="10498" width="40.42578125" style="106" customWidth="1"/>
    <col min="10499" max="10499" width="11.7109375" style="106" customWidth="1"/>
    <col min="10500" max="10500" width="3.140625" style="106" bestFit="1" customWidth="1"/>
    <col min="10501" max="10501" width="11" style="106" bestFit="1" customWidth="1"/>
    <col min="10502" max="10502" width="34.42578125" style="106" customWidth="1"/>
    <col min="10503" max="10752" width="9.140625" style="106"/>
    <col min="10753" max="10753" width="11" style="106" bestFit="1" customWidth="1"/>
    <col min="10754" max="10754" width="40.42578125" style="106" customWidth="1"/>
    <col min="10755" max="10755" width="11.7109375" style="106" customWidth="1"/>
    <col min="10756" max="10756" width="3.140625" style="106" bestFit="1" customWidth="1"/>
    <col min="10757" max="10757" width="11" style="106" bestFit="1" customWidth="1"/>
    <col min="10758" max="10758" width="34.42578125" style="106" customWidth="1"/>
    <col min="10759" max="11008" width="9.140625" style="106"/>
    <col min="11009" max="11009" width="11" style="106" bestFit="1" customWidth="1"/>
    <col min="11010" max="11010" width="40.42578125" style="106" customWidth="1"/>
    <col min="11011" max="11011" width="11.7109375" style="106" customWidth="1"/>
    <col min="11012" max="11012" width="3.140625" style="106" bestFit="1" customWidth="1"/>
    <col min="11013" max="11013" width="11" style="106" bestFit="1" customWidth="1"/>
    <col min="11014" max="11014" width="34.42578125" style="106" customWidth="1"/>
    <col min="11015" max="11264" width="9.140625" style="106"/>
    <col min="11265" max="11265" width="11" style="106" bestFit="1" customWidth="1"/>
    <col min="11266" max="11266" width="40.42578125" style="106" customWidth="1"/>
    <col min="11267" max="11267" width="11.7109375" style="106" customWidth="1"/>
    <col min="11268" max="11268" width="3.140625" style="106" bestFit="1" customWidth="1"/>
    <col min="11269" max="11269" width="11" style="106" bestFit="1" customWidth="1"/>
    <col min="11270" max="11270" width="34.42578125" style="106" customWidth="1"/>
    <col min="11271" max="11520" width="9.140625" style="106"/>
    <col min="11521" max="11521" width="11" style="106" bestFit="1" customWidth="1"/>
    <col min="11522" max="11522" width="40.42578125" style="106" customWidth="1"/>
    <col min="11523" max="11523" width="11.7109375" style="106" customWidth="1"/>
    <col min="11524" max="11524" width="3.140625" style="106" bestFit="1" customWidth="1"/>
    <col min="11525" max="11525" width="11" style="106" bestFit="1" customWidth="1"/>
    <col min="11526" max="11526" width="34.42578125" style="106" customWidth="1"/>
    <col min="11527" max="11776" width="9.140625" style="106"/>
    <col min="11777" max="11777" width="11" style="106" bestFit="1" customWidth="1"/>
    <col min="11778" max="11778" width="40.42578125" style="106" customWidth="1"/>
    <col min="11779" max="11779" width="11.7109375" style="106" customWidth="1"/>
    <col min="11780" max="11780" width="3.140625" style="106" bestFit="1" customWidth="1"/>
    <col min="11781" max="11781" width="11" style="106" bestFit="1" customWidth="1"/>
    <col min="11782" max="11782" width="34.42578125" style="106" customWidth="1"/>
    <col min="11783" max="12032" width="9.140625" style="106"/>
    <col min="12033" max="12033" width="11" style="106" bestFit="1" customWidth="1"/>
    <col min="12034" max="12034" width="40.42578125" style="106" customWidth="1"/>
    <col min="12035" max="12035" width="11.7109375" style="106" customWidth="1"/>
    <col min="12036" max="12036" width="3.140625" style="106" bestFit="1" customWidth="1"/>
    <col min="12037" max="12037" width="11" style="106" bestFit="1" customWidth="1"/>
    <col min="12038" max="12038" width="34.42578125" style="106" customWidth="1"/>
    <col min="12039" max="12288" width="9.140625" style="106"/>
    <col min="12289" max="12289" width="11" style="106" bestFit="1" customWidth="1"/>
    <col min="12290" max="12290" width="40.42578125" style="106" customWidth="1"/>
    <col min="12291" max="12291" width="11.7109375" style="106" customWidth="1"/>
    <col min="12292" max="12292" width="3.140625" style="106" bestFit="1" customWidth="1"/>
    <col min="12293" max="12293" width="11" style="106" bestFit="1" customWidth="1"/>
    <col min="12294" max="12294" width="34.42578125" style="106" customWidth="1"/>
    <col min="12295" max="12544" width="9.140625" style="106"/>
    <col min="12545" max="12545" width="11" style="106" bestFit="1" customWidth="1"/>
    <col min="12546" max="12546" width="40.42578125" style="106" customWidth="1"/>
    <col min="12547" max="12547" width="11.7109375" style="106" customWidth="1"/>
    <col min="12548" max="12548" width="3.140625" style="106" bestFit="1" customWidth="1"/>
    <col min="12549" max="12549" width="11" style="106" bestFit="1" customWidth="1"/>
    <col min="12550" max="12550" width="34.42578125" style="106" customWidth="1"/>
    <col min="12551" max="12800" width="9.140625" style="106"/>
    <col min="12801" max="12801" width="11" style="106" bestFit="1" customWidth="1"/>
    <col min="12802" max="12802" width="40.42578125" style="106" customWidth="1"/>
    <col min="12803" max="12803" width="11.7109375" style="106" customWidth="1"/>
    <col min="12804" max="12804" width="3.140625" style="106" bestFit="1" customWidth="1"/>
    <col min="12805" max="12805" width="11" style="106" bestFit="1" customWidth="1"/>
    <col min="12806" max="12806" width="34.42578125" style="106" customWidth="1"/>
    <col min="12807" max="13056" width="9.140625" style="106"/>
    <col min="13057" max="13057" width="11" style="106" bestFit="1" customWidth="1"/>
    <col min="13058" max="13058" width="40.42578125" style="106" customWidth="1"/>
    <col min="13059" max="13059" width="11.7109375" style="106" customWidth="1"/>
    <col min="13060" max="13060" width="3.140625" style="106" bestFit="1" customWidth="1"/>
    <col min="13061" max="13061" width="11" style="106" bestFit="1" customWidth="1"/>
    <col min="13062" max="13062" width="34.42578125" style="106" customWidth="1"/>
    <col min="13063" max="13312" width="9.140625" style="106"/>
    <col min="13313" max="13313" width="11" style="106" bestFit="1" customWidth="1"/>
    <col min="13314" max="13314" width="40.42578125" style="106" customWidth="1"/>
    <col min="13315" max="13315" width="11.7109375" style="106" customWidth="1"/>
    <col min="13316" max="13316" width="3.140625" style="106" bestFit="1" customWidth="1"/>
    <col min="13317" max="13317" width="11" style="106" bestFit="1" customWidth="1"/>
    <col min="13318" max="13318" width="34.42578125" style="106" customWidth="1"/>
    <col min="13319" max="13568" width="9.140625" style="106"/>
    <col min="13569" max="13569" width="11" style="106" bestFit="1" customWidth="1"/>
    <col min="13570" max="13570" width="40.42578125" style="106" customWidth="1"/>
    <col min="13571" max="13571" width="11.7109375" style="106" customWidth="1"/>
    <col min="13572" max="13572" width="3.140625" style="106" bestFit="1" customWidth="1"/>
    <col min="13573" max="13573" width="11" style="106" bestFit="1" customWidth="1"/>
    <col min="13574" max="13574" width="34.42578125" style="106" customWidth="1"/>
    <col min="13575" max="13824" width="9.140625" style="106"/>
    <col min="13825" max="13825" width="11" style="106" bestFit="1" customWidth="1"/>
    <col min="13826" max="13826" width="40.42578125" style="106" customWidth="1"/>
    <col min="13827" max="13827" width="11.7109375" style="106" customWidth="1"/>
    <col min="13828" max="13828" width="3.140625" style="106" bestFit="1" customWidth="1"/>
    <col min="13829" max="13829" width="11" style="106" bestFit="1" customWidth="1"/>
    <col min="13830" max="13830" width="34.42578125" style="106" customWidth="1"/>
    <col min="13831" max="14080" width="9.140625" style="106"/>
    <col min="14081" max="14081" width="11" style="106" bestFit="1" customWidth="1"/>
    <col min="14082" max="14082" width="40.42578125" style="106" customWidth="1"/>
    <col min="14083" max="14083" width="11.7109375" style="106" customWidth="1"/>
    <col min="14084" max="14084" width="3.140625" style="106" bestFit="1" customWidth="1"/>
    <col min="14085" max="14085" width="11" style="106" bestFit="1" customWidth="1"/>
    <col min="14086" max="14086" width="34.42578125" style="106" customWidth="1"/>
    <col min="14087" max="14336" width="9.140625" style="106"/>
    <col min="14337" max="14337" width="11" style="106" bestFit="1" customWidth="1"/>
    <col min="14338" max="14338" width="40.42578125" style="106" customWidth="1"/>
    <col min="14339" max="14339" width="11.7109375" style="106" customWidth="1"/>
    <col min="14340" max="14340" width="3.140625" style="106" bestFit="1" customWidth="1"/>
    <col min="14341" max="14341" width="11" style="106" bestFit="1" customWidth="1"/>
    <col min="14342" max="14342" width="34.42578125" style="106" customWidth="1"/>
    <col min="14343" max="14592" width="9.140625" style="106"/>
    <col min="14593" max="14593" width="11" style="106" bestFit="1" customWidth="1"/>
    <col min="14594" max="14594" width="40.42578125" style="106" customWidth="1"/>
    <col min="14595" max="14595" width="11.7109375" style="106" customWidth="1"/>
    <col min="14596" max="14596" width="3.140625" style="106" bestFit="1" customWidth="1"/>
    <col min="14597" max="14597" width="11" style="106" bestFit="1" customWidth="1"/>
    <col min="14598" max="14598" width="34.42578125" style="106" customWidth="1"/>
    <col min="14599" max="14848" width="9.140625" style="106"/>
    <col min="14849" max="14849" width="11" style="106" bestFit="1" customWidth="1"/>
    <col min="14850" max="14850" width="40.42578125" style="106" customWidth="1"/>
    <col min="14851" max="14851" width="11.7109375" style="106" customWidth="1"/>
    <col min="14852" max="14852" width="3.140625" style="106" bestFit="1" customWidth="1"/>
    <col min="14853" max="14853" width="11" style="106" bestFit="1" customWidth="1"/>
    <col min="14854" max="14854" width="34.42578125" style="106" customWidth="1"/>
    <col min="14855" max="15104" width="9.140625" style="106"/>
    <col min="15105" max="15105" width="11" style="106" bestFit="1" customWidth="1"/>
    <col min="15106" max="15106" width="40.42578125" style="106" customWidth="1"/>
    <col min="15107" max="15107" width="11.7109375" style="106" customWidth="1"/>
    <col min="15108" max="15108" width="3.140625" style="106" bestFit="1" customWidth="1"/>
    <col min="15109" max="15109" width="11" style="106" bestFit="1" customWidth="1"/>
    <col min="15110" max="15110" width="34.42578125" style="106" customWidth="1"/>
    <col min="15111" max="15360" width="9.140625" style="106"/>
    <col min="15361" max="15361" width="11" style="106" bestFit="1" customWidth="1"/>
    <col min="15362" max="15362" width="40.42578125" style="106" customWidth="1"/>
    <col min="15363" max="15363" width="11.7109375" style="106" customWidth="1"/>
    <col min="15364" max="15364" width="3.140625" style="106" bestFit="1" customWidth="1"/>
    <col min="15365" max="15365" width="11" style="106" bestFit="1" customWidth="1"/>
    <col min="15366" max="15366" width="34.42578125" style="106" customWidth="1"/>
    <col min="15367" max="15616" width="9.140625" style="106"/>
    <col min="15617" max="15617" width="11" style="106" bestFit="1" customWidth="1"/>
    <col min="15618" max="15618" width="40.42578125" style="106" customWidth="1"/>
    <col min="15619" max="15619" width="11.7109375" style="106" customWidth="1"/>
    <col min="15620" max="15620" width="3.140625" style="106" bestFit="1" customWidth="1"/>
    <col min="15621" max="15621" width="11" style="106" bestFit="1" customWidth="1"/>
    <col min="15622" max="15622" width="34.42578125" style="106" customWidth="1"/>
    <col min="15623" max="15872" width="9.140625" style="106"/>
    <col min="15873" max="15873" width="11" style="106" bestFit="1" customWidth="1"/>
    <col min="15874" max="15874" width="40.42578125" style="106" customWidth="1"/>
    <col min="15875" max="15875" width="11.7109375" style="106" customWidth="1"/>
    <col min="15876" max="15876" width="3.140625" style="106" bestFit="1" customWidth="1"/>
    <col min="15877" max="15877" width="11" style="106" bestFit="1" customWidth="1"/>
    <col min="15878" max="15878" width="34.42578125" style="106" customWidth="1"/>
    <col min="15879" max="16128" width="9.140625" style="106"/>
    <col min="16129" max="16129" width="11" style="106" bestFit="1" customWidth="1"/>
    <col min="16130" max="16130" width="40.42578125" style="106" customWidth="1"/>
    <col min="16131" max="16131" width="11.7109375" style="106" customWidth="1"/>
    <col min="16132" max="16132" width="3.140625" style="106" bestFit="1" customWidth="1"/>
    <col min="16133" max="16133" width="11" style="106" bestFit="1" customWidth="1"/>
    <col min="16134" max="16134" width="34.42578125" style="106" customWidth="1"/>
    <col min="16135" max="16384" width="9.140625" style="106"/>
  </cols>
  <sheetData>
    <row r="1" spans="1:8" s="95" customFormat="1" ht="15.75" x14ac:dyDescent="0.25">
      <c r="A1" s="572" t="s">
        <v>49</v>
      </c>
      <c r="B1" s="572"/>
      <c r="C1" s="572"/>
      <c r="D1" s="572"/>
      <c r="E1" s="94"/>
      <c r="F1" s="94"/>
      <c r="H1" s="96"/>
    </row>
    <row r="2" spans="1:8" s="98" customFormat="1" x14ac:dyDescent="0.2">
      <c r="A2" s="97"/>
      <c r="B2" s="97"/>
      <c r="C2" s="97"/>
      <c r="D2" s="97"/>
      <c r="E2" s="97"/>
      <c r="F2" s="97"/>
      <c r="H2" s="99"/>
    </row>
    <row r="3" spans="1:8" s="101" customFormat="1" x14ac:dyDescent="0.2">
      <c r="A3" s="100" t="s">
        <v>50</v>
      </c>
      <c r="B3" s="573" t="s">
        <v>51</v>
      </c>
      <c r="C3" s="573"/>
      <c r="D3" s="573"/>
      <c r="E3" s="97"/>
    </row>
    <row r="4" spans="1:8" s="101" customFormat="1" x14ac:dyDescent="0.2">
      <c r="A4" s="100" t="s">
        <v>52</v>
      </c>
      <c r="B4" s="573" t="s">
        <v>161</v>
      </c>
      <c r="C4" s="573"/>
      <c r="D4" s="573"/>
      <c r="E4" s="97"/>
    </row>
    <row r="5" spans="1:8" s="101" customFormat="1" x14ac:dyDescent="0.2">
      <c r="A5" s="102"/>
      <c r="B5" s="103"/>
      <c r="C5" s="104"/>
      <c r="D5" s="105"/>
      <c r="E5" s="97"/>
    </row>
    <row r="6" spans="1:8" x14ac:dyDescent="0.2">
      <c r="A6" s="567" t="s">
        <v>53</v>
      </c>
      <c r="B6" s="567"/>
      <c r="C6" s="567"/>
      <c r="D6" s="567"/>
    </row>
    <row r="7" spans="1:8" s="107" customFormat="1" ht="8.1" customHeight="1" x14ac:dyDescent="0.2">
      <c r="B7" s="108"/>
      <c r="C7" s="109"/>
      <c r="D7" s="110"/>
    </row>
    <row r="8" spans="1:8" x14ac:dyDescent="0.2">
      <c r="B8" s="111" t="s">
        <v>54</v>
      </c>
      <c r="C8" s="109"/>
      <c r="D8" s="110"/>
    </row>
    <row r="9" spans="1:8" ht="8.1" customHeight="1" x14ac:dyDescent="0.2">
      <c r="C9" s="109"/>
      <c r="D9" s="110"/>
    </row>
    <row r="10" spans="1:8" x14ac:dyDescent="0.2">
      <c r="A10" s="567" t="s">
        <v>55</v>
      </c>
      <c r="B10" s="567"/>
      <c r="C10" s="567"/>
      <c r="D10" s="567"/>
    </row>
    <row r="11" spans="1:8" s="107" customFormat="1" ht="6" x14ac:dyDescent="0.15">
      <c r="C11" s="112"/>
      <c r="D11" s="108"/>
    </row>
    <row r="12" spans="1:8" x14ac:dyDescent="0.2">
      <c r="B12" s="111" t="s">
        <v>162</v>
      </c>
      <c r="C12" s="112"/>
      <c r="D12" s="108"/>
    </row>
    <row r="13" spans="1:8" ht="8.1" customHeight="1" x14ac:dyDescent="0.2">
      <c r="B13" s="113"/>
      <c r="D13" s="113"/>
      <c r="E13" s="113"/>
      <c r="F13" s="113"/>
    </row>
    <row r="14" spans="1:8" x14ac:dyDescent="0.2">
      <c r="A14" s="567" t="s">
        <v>56</v>
      </c>
      <c r="B14" s="567"/>
      <c r="C14" s="567"/>
      <c r="D14" s="567"/>
    </row>
    <row r="15" spans="1:8" s="107" customFormat="1" ht="6" x14ac:dyDescent="0.15">
      <c r="C15" s="112"/>
      <c r="D15" s="112"/>
    </row>
    <row r="16" spans="1:8" x14ac:dyDescent="0.2">
      <c r="A16" s="114"/>
      <c r="B16" s="115" t="s">
        <v>57</v>
      </c>
      <c r="C16" s="116">
        <v>4</v>
      </c>
      <c r="D16" s="117" t="s">
        <v>28</v>
      </c>
      <c r="F16" s="118"/>
    </row>
    <row r="17" spans="1:6" x14ac:dyDescent="0.2">
      <c r="A17" s="114"/>
      <c r="B17" s="115" t="s">
        <v>58</v>
      </c>
      <c r="C17" s="116">
        <v>0.6</v>
      </c>
      <c r="D17" s="117" t="s">
        <v>28</v>
      </c>
      <c r="F17" s="118"/>
    </row>
    <row r="18" spans="1:6" x14ac:dyDescent="0.2">
      <c r="A18" s="114"/>
      <c r="B18" s="115" t="s">
        <v>59</v>
      </c>
      <c r="C18" s="116">
        <v>0.42</v>
      </c>
      <c r="D18" s="117" t="s">
        <v>28</v>
      </c>
      <c r="F18" s="118"/>
    </row>
    <row r="19" spans="1:6" x14ac:dyDescent="0.2">
      <c r="A19" s="114"/>
      <c r="B19" s="115" t="s">
        <v>60</v>
      </c>
      <c r="C19" s="116">
        <v>0.63</v>
      </c>
      <c r="D19" s="117" t="s">
        <v>28</v>
      </c>
      <c r="F19" s="118"/>
    </row>
    <row r="20" spans="1:6" ht="8.1" customHeight="1" x14ac:dyDescent="0.2">
      <c r="B20" s="119"/>
      <c r="C20" s="120"/>
      <c r="D20" s="121"/>
      <c r="F20" s="118"/>
    </row>
    <row r="21" spans="1:6" x14ac:dyDescent="0.2">
      <c r="A21" s="114"/>
      <c r="B21" s="115" t="s">
        <v>61</v>
      </c>
      <c r="C21" s="116">
        <v>4</v>
      </c>
      <c r="D21" s="117" t="s">
        <v>28</v>
      </c>
      <c r="F21" s="118"/>
    </row>
    <row r="22" spans="1:6" ht="8.1" customHeight="1" x14ac:dyDescent="0.2">
      <c r="D22" s="113"/>
    </row>
    <row r="23" spans="1:6" ht="12.75" customHeight="1" x14ac:dyDescent="0.2">
      <c r="A23" s="567" t="s">
        <v>62</v>
      </c>
      <c r="B23" s="567"/>
      <c r="C23" s="567"/>
      <c r="D23" s="567"/>
    </row>
    <row r="24" spans="1:6" ht="8.1" customHeight="1" x14ac:dyDescent="0.2">
      <c r="A24" s="110"/>
      <c r="B24" s="110"/>
      <c r="C24" s="110"/>
      <c r="D24" s="110"/>
    </row>
    <row r="25" spans="1:6" ht="12.75" customHeight="1" x14ac:dyDescent="0.2">
      <c r="A25" s="110"/>
      <c r="B25" s="122" t="s">
        <v>63</v>
      </c>
      <c r="C25" s="123">
        <f>C28+C30+C31+C32</f>
        <v>13.15</v>
      </c>
      <c r="D25" s="124" t="s">
        <v>28</v>
      </c>
    </row>
    <row r="26" spans="1:6" ht="12.75" customHeight="1" x14ac:dyDescent="0.2">
      <c r="A26" s="110"/>
      <c r="B26" s="110"/>
      <c r="C26" s="110"/>
      <c r="D26" s="110"/>
    </row>
    <row r="27" spans="1:6" ht="13.5" customHeight="1" x14ac:dyDescent="0.2">
      <c r="A27" s="110"/>
      <c r="B27" s="125" t="s">
        <v>64</v>
      </c>
      <c r="C27" s="116">
        <v>100</v>
      </c>
      <c r="D27" s="124" t="s">
        <v>28</v>
      </c>
    </row>
    <row r="28" spans="1:6" ht="12.75" customHeight="1" x14ac:dyDescent="0.2">
      <c r="A28" s="110"/>
      <c r="B28" s="125" t="s">
        <v>65</v>
      </c>
      <c r="C28" s="116">
        <v>5</v>
      </c>
      <c r="D28" s="124" t="s">
        <v>28</v>
      </c>
    </row>
    <row r="29" spans="1:6" s="107" customFormat="1" ht="8.1" customHeight="1" x14ac:dyDescent="0.15">
      <c r="C29" s="112"/>
      <c r="D29" s="112"/>
    </row>
    <row r="30" spans="1:6" x14ac:dyDescent="0.2">
      <c r="B30" s="125" t="s">
        <v>66</v>
      </c>
      <c r="C30" s="126">
        <v>3</v>
      </c>
      <c r="D30" s="127" t="s">
        <v>28</v>
      </c>
      <c r="F30" s="118"/>
    </row>
    <row r="31" spans="1:6" ht="12.75" customHeight="1" x14ac:dyDescent="0.2">
      <c r="B31" s="125" t="s">
        <v>67</v>
      </c>
      <c r="C31" s="126">
        <v>0.65</v>
      </c>
      <c r="D31" s="127" t="s">
        <v>28</v>
      </c>
    </row>
    <row r="32" spans="1:6" ht="12.75" customHeight="1" x14ac:dyDescent="0.2">
      <c r="B32" s="125" t="s">
        <v>68</v>
      </c>
      <c r="C32" s="126">
        <f>IF(B8="Com Desoneração",4.5,0)</f>
        <v>4.5</v>
      </c>
      <c r="D32" s="117" t="s">
        <v>28</v>
      </c>
    </row>
    <row r="33" spans="1:6" ht="8.1" customHeight="1" x14ac:dyDescent="0.2">
      <c r="D33" s="113"/>
    </row>
    <row r="34" spans="1:6" x14ac:dyDescent="0.2">
      <c r="A34" s="567" t="s">
        <v>69</v>
      </c>
      <c r="B34" s="567"/>
      <c r="C34" s="567"/>
      <c r="D34" s="567"/>
    </row>
    <row r="35" spans="1:6" s="107" customFormat="1" ht="6" x14ac:dyDescent="0.15">
      <c r="C35" s="112"/>
      <c r="D35" s="108"/>
    </row>
    <row r="36" spans="1:6" ht="12.75" customHeight="1" x14ac:dyDescent="0.2">
      <c r="B36" s="113" t="s">
        <v>70</v>
      </c>
      <c r="C36" s="568">
        <f>ROUND((((1+($C$16/100)+($C$18/100)+($C$17/100))*(1+($C$19/100))*(1+($C$21/100)))/(1-$C$25/100)-1),4)</f>
        <v>0.26550000000000001</v>
      </c>
      <c r="D36" s="569"/>
      <c r="E36" s="128" t="str">
        <f>[1]Auxiliar!A17</f>
        <v>Atende</v>
      </c>
    </row>
    <row r="37" spans="1:6" ht="12.75" customHeight="1" x14ac:dyDescent="0.2">
      <c r="B37" s="113" t="s">
        <v>71</v>
      </c>
      <c r="C37" s="570"/>
      <c r="D37" s="571"/>
      <c r="F37" s="129"/>
    </row>
    <row r="38" spans="1:6" x14ac:dyDescent="0.2">
      <c r="C38" s="130"/>
    </row>
    <row r="39" spans="1:6" x14ac:dyDescent="0.2">
      <c r="A39" s="131" t="s">
        <v>72</v>
      </c>
    </row>
    <row r="40" spans="1:6" x14ac:dyDescent="0.2">
      <c r="A40" s="131" t="str">
        <f>CONCATENATE("do ISS para ", B12," é de ",C27," %",", com a respectiva alíquota de ",C28,"  %")</f>
        <v>do ISS para Rodovias e Ferrovias é de 100 %, com a respectiva alíquota de 5  %</v>
      </c>
    </row>
    <row r="41" spans="1:6" x14ac:dyDescent="0.2">
      <c r="A41" s="131"/>
    </row>
    <row r="42" spans="1:6" x14ac:dyDescent="0.2">
      <c r="A42" s="132" t="s">
        <v>73</v>
      </c>
      <c r="B42" s="133"/>
      <c r="C42" s="134"/>
      <c r="D42" s="134"/>
    </row>
    <row r="43" spans="1:6" x14ac:dyDescent="0.2">
      <c r="A43" s="132" t="str">
        <f>CONCATENATE("elaboração do orçamento foi ",B8,", e que esta é a alternativa mais adequada para ")</f>
        <v xml:space="preserve">elaboração do orçamento foi Com Desoneração, e que esta é a alternativa mais adequada para </v>
      </c>
      <c r="C43" s="134"/>
      <c r="D43" s="134"/>
    </row>
    <row r="44" spans="1:6" x14ac:dyDescent="0.2">
      <c r="A44" s="132" t="s">
        <v>74</v>
      </c>
      <c r="C44" s="134"/>
      <c r="D44" s="134"/>
    </row>
    <row r="48" spans="1:6" x14ac:dyDescent="0.2">
      <c r="A48" s="114" t="s">
        <v>142</v>
      </c>
      <c r="B48" s="135" t="s">
        <v>140</v>
      </c>
    </row>
    <row r="49" spans="1:3" x14ac:dyDescent="0.2">
      <c r="A49" s="114" t="s">
        <v>141</v>
      </c>
      <c r="B49" s="136" t="s">
        <v>298</v>
      </c>
    </row>
    <row r="52" spans="1:3" x14ac:dyDescent="0.2">
      <c r="C52" s="106"/>
    </row>
    <row r="54" spans="1:3" x14ac:dyDescent="0.2">
      <c r="B54" s="135" t="s">
        <v>75</v>
      </c>
    </row>
    <row r="55" spans="1:3" x14ac:dyDescent="0.2">
      <c r="A55" s="114" t="s">
        <v>76</v>
      </c>
      <c r="B55" s="167" t="s">
        <v>143</v>
      </c>
    </row>
    <row r="56" spans="1:3" x14ac:dyDescent="0.2">
      <c r="A56" s="114" t="s">
        <v>77</v>
      </c>
      <c r="B56" s="167" t="s">
        <v>78</v>
      </c>
    </row>
  </sheetData>
  <sheetProtection selectLockedCells="1" autoFilter="0"/>
  <protectedRanges>
    <protectedRange sqref="C16:C19" name="Intervalo1"/>
    <protectedRange sqref="C20:C21 C30:C32" name="Intervalo2"/>
  </protectedRanges>
  <mergeCells count="9">
    <mergeCell ref="A23:D23"/>
    <mergeCell ref="A34:D34"/>
    <mergeCell ref="C36:D37"/>
    <mergeCell ref="A1:D1"/>
    <mergeCell ref="B3:D3"/>
    <mergeCell ref="B4:D4"/>
    <mergeCell ref="A6:D6"/>
    <mergeCell ref="A10:D10"/>
    <mergeCell ref="A14:D14"/>
  </mergeCells>
  <conditionalFormatting sqref="E36">
    <cfRule type="cellIs" dxfId="0" priority="1" stopIfTrue="1" operator="equal">
      <formula>"Atende"</formula>
    </cfRule>
  </conditionalFormatting>
  <dataValidations disablePrompts="1" count="4">
    <dataValidation type="decimal" allowBlank="1" showInputMessage="1" showErrorMessage="1" errorTitle="Atenção" error="O valor deve estar entre 0 e 100" sqref="C27 IY27 SU27 ACQ27 AMM27 AWI27 BGE27 BQA27 BZW27 CJS27 CTO27 DDK27 DNG27 DXC27 EGY27 EQU27 FAQ27 FKM27 FUI27 GEE27 GOA27 GXW27 HHS27 HRO27 IBK27 ILG27 IVC27 JEY27 JOU27 JYQ27 KIM27 KSI27 LCE27 LMA27 LVW27 MFS27 MPO27 MZK27 NJG27 NTC27 OCY27 OMU27 OWQ27 PGM27 PQI27 QAE27 QKA27 QTW27 RDS27 RNO27 RXK27 SHG27 SRC27 TAY27 TKU27 TUQ27 UEM27 UOI27 UYE27 VIA27 VRW27 WBS27 WLO27 WVK27 C65563 IY65563 SU65563 ACQ65563 AMM65563 AWI65563 BGE65563 BQA65563 BZW65563 CJS65563 CTO65563 DDK65563 DNG65563 DXC65563 EGY65563 EQU65563 FAQ65563 FKM65563 FUI65563 GEE65563 GOA65563 GXW65563 HHS65563 HRO65563 IBK65563 ILG65563 IVC65563 JEY65563 JOU65563 JYQ65563 KIM65563 KSI65563 LCE65563 LMA65563 LVW65563 MFS65563 MPO65563 MZK65563 NJG65563 NTC65563 OCY65563 OMU65563 OWQ65563 PGM65563 PQI65563 QAE65563 QKA65563 QTW65563 RDS65563 RNO65563 RXK65563 SHG65563 SRC65563 TAY65563 TKU65563 TUQ65563 UEM65563 UOI65563 UYE65563 VIA65563 VRW65563 WBS65563 WLO65563 WVK65563 C131099 IY131099 SU131099 ACQ131099 AMM131099 AWI131099 BGE131099 BQA131099 BZW131099 CJS131099 CTO131099 DDK131099 DNG131099 DXC131099 EGY131099 EQU131099 FAQ131099 FKM131099 FUI131099 GEE131099 GOA131099 GXW131099 HHS131099 HRO131099 IBK131099 ILG131099 IVC131099 JEY131099 JOU131099 JYQ131099 KIM131099 KSI131099 LCE131099 LMA131099 LVW131099 MFS131099 MPO131099 MZK131099 NJG131099 NTC131099 OCY131099 OMU131099 OWQ131099 PGM131099 PQI131099 QAE131099 QKA131099 QTW131099 RDS131099 RNO131099 RXK131099 SHG131099 SRC131099 TAY131099 TKU131099 TUQ131099 UEM131099 UOI131099 UYE131099 VIA131099 VRW131099 WBS131099 WLO131099 WVK131099 C196635 IY196635 SU196635 ACQ196635 AMM196635 AWI196635 BGE196635 BQA196635 BZW196635 CJS196635 CTO196635 DDK196635 DNG196635 DXC196635 EGY196635 EQU196635 FAQ196635 FKM196635 FUI196635 GEE196635 GOA196635 GXW196635 HHS196635 HRO196635 IBK196635 ILG196635 IVC196635 JEY196635 JOU196635 JYQ196635 KIM196635 KSI196635 LCE196635 LMA196635 LVW196635 MFS196635 MPO196635 MZK196635 NJG196635 NTC196635 OCY196635 OMU196635 OWQ196635 PGM196635 PQI196635 QAE196635 QKA196635 QTW196635 RDS196635 RNO196635 RXK196635 SHG196635 SRC196635 TAY196635 TKU196635 TUQ196635 UEM196635 UOI196635 UYE196635 VIA196635 VRW196635 WBS196635 WLO196635 WVK196635 C262171 IY262171 SU262171 ACQ262171 AMM262171 AWI262171 BGE262171 BQA262171 BZW262171 CJS262171 CTO262171 DDK262171 DNG262171 DXC262171 EGY262171 EQU262171 FAQ262171 FKM262171 FUI262171 GEE262171 GOA262171 GXW262171 HHS262171 HRO262171 IBK262171 ILG262171 IVC262171 JEY262171 JOU262171 JYQ262171 KIM262171 KSI262171 LCE262171 LMA262171 LVW262171 MFS262171 MPO262171 MZK262171 NJG262171 NTC262171 OCY262171 OMU262171 OWQ262171 PGM262171 PQI262171 QAE262171 QKA262171 QTW262171 RDS262171 RNO262171 RXK262171 SHG262171 SRC262171 TAY262171 TKU262171 TUQ262171 UEM262171 UOI262171 UYE262171 VIA262171 VRW262171 WBS262171 WLO262171 WVK262171 C327707 IY327707 SU327707 ACQ327707 AMM327707 AWI327707 BGE327707 BQA327707 BZW327707 CJS327707 CTO327707 DDK327707 DNG327707 DXC327707 EGY327707 EQU327707 FAQ327707 FKM327707 FUI327707 GEE327707 GOA327707 GXW327707 HHS327707 HRO327707 IBK327707 ILG327707 IVC327707 JEY327707 JOU327707 JYQ327707 KIM327707 KSI327707 LCE327707 LMA327707 LVW327707 MFS327707 MPO327707 MZK327707 NJG327707 NTC327707 OCY327707 OMU327707 OWQ327707 PGM327707 PQI327707 QAE327707 QKA327707 QTW327707 RDS327707 RNO327707 RXK327707 SHG327707 SRC327707 TAY327707 TKU327707 TUQ327707 UEM327707 UOI327707 UYE327707 VIA327707 VRW327707 WBS327707 WLO327707 WVK327707 C393243 IY393243 SU393243 ACQ393243 AMM393243 AWI393243 BGE393243 BQA393243 BZW393243 CJS393243 CTO393243 DDK393243 DNG393243 DXC393243 EGY393243 EQU393243 FAQ393243 FKM393243 FUI393243 GEE393243 GOA393243 GXW393243 HHS393243 HRO393243 IBK393243 ILG393243 IVC393243 JEY393243 JOU393243 JYQ393243 KIM393243 KSI393243 LCE393243 LMA393243 LVW393243 MFS393243 MPO393243 MZK393243 NJG393243 NTC393243 OCY393243 OMU393243 OWQ393243 PGM393243 PQI393243 QAE393243 QKA393243 QTW393243 RDS393243 RNO393243 RXK393243 SHG393243 SRC393243 TAY393243 TKU393243 TUQ393243 UEM393243 UOI393243 UYE393243 VIA393243 VRW393243 WBS393243 WLO393243 WVK393243 C458779 IY458779 SU458779 ACQ458779 AMM458779 AWI458779 BGE458779 BQA458779 BZW458779 CJS458779 CTO458779 DDK458779 DNG458779 DXC458779 EGY458779 EQU458779 FAQ458779 FKM458779 FUI458779 GEE458779 GOA458779 GXW458779 HHS458779 HRO458779 IBK458779 ILG458779 IVC458779 JEY458779 JOU458779 JYQ458779 KIM458779 KSI458779 LCE458779 LMA458779 LVW458779 MFS458779 MPO458779 MZK458779 NJG458779 NTC458779 OCY458779 OMU458779 OWQ458779 PGM458779 PQI458779 QAE458779 QKA458779 QTW458779 RDS458779 RNO458779 RXK458779 SHG458779 SRC458779 TAY458779 TKU458779 TUQ458779 UEM458779 UOI458779 UYE458779 VIA458779 VRW458779 WBS458779 WLO458779 WVK458779 C524315 IY524315 SU524315 ACQ524315 AMM524315 AWI524315 BGE524315 BQA524315 BZW524315 CJS524315 CTO524315 DDK524315 DNG524315 DXC524315 EGY524315 EQU524315 FAQ524315 FKM524315 FUI524315 GEE524315 GOA524315 GXW524315 HHS524315 HRO524315 IBK524315 ILG524315 IVC524315 JEY524315 JOU524315 JYQ524315 KIM524315 KSI524315 LCE524315 LMA524315 LVW524315 MFS524315 MPO524315 MZK524315 NJG524315 NTC524315 OCY524315 OMU524315 OWQ524315 PGM524315 PQI524315 QAE524315 QKA524315 QTW524315 RDS524315 RNO524315 RXK524315 SHG524315 SRC524315 TAY524315 TKU524315 TUQ524315 UEM524315 UOI524315 UYE524315 VIA524315 VRW524315 WBS524315 WLO524315 WVK524315 C589851 IY589851 SU589851 ACQ589851 AMM589851 AWI589851 BGE589851 BQA589851 BZW589851 CJS589851 CTO589851 DDK589851 DNG589851 DXC589851 EGY589851 EQU589851 FAQ589851 FKM589851 FUI589851 GEE589851 GOA589851 GXW589851 HHS589851 HRO589851 IBK589851 ILG589851 IVC589851 JEY589851 JOU589851 JYQ589851 KIM589851 KSI589851 LCE589851 LMA589851 LVW589851 MFS589851 MPO589851 MZK589851 NJG589851 NTC589851 OCY589851 OMU589851 OWQ589851 PGM589851 PQI589851 QAE589851 QKA589851 QTW589851 RDS589851 RNO589851 RXK589851 SHG589851 SRC589851 TAY589851 TKU589851 TUQ589851 UEM589851 UOI589851 UYE589851 VIA589851 VRW589851 WBS589851 WLO589851 WVK589851 C655387 IY655387 SU655387 ACQ655387 AMM655387 AWI655387 BGE655387 BQA655387 BZW655387 CJS655387 CTO655387 DDK655387 DNG655387 DXC655387 EGY655387 EQU655387 FAQ655387 FKM655387 FUI655387 GEE655387 GOA655387 GXW655387 HHS655387 HRO655387 IBK655387 ILG655387 IVC655387 JEY655387 JOU655387 JYQ655387 KIM655387 KSI655387 LCE655387 LMA655387 LVW655387 MFS655387 MPO655387 MZK655387 NJG655387 NTC655387 OCY655387 OMU655387 OWQ655387 PGM655387 PQI655387 QAE655387 QKA655387 QTW655387 RDS655387 RNO655387 RXK655387 SHG655387 SRC655387 TAY655387 TKU655387 TUQ655387 UEM655387 UOI655387 UYE655387 VIA655387 VRW655387 WBS655387 WLO655387 WVK655387 C720923 IY720923 SU720923 ACQ720923 AMM720923 AWI720923 BGE720923 BQA720923 BZW720923 CJS720923 CTO720923 DDK720923 DNG720923 DXC720923 EGY720923 EQU720923 FAQ720923 FKM720923 FUI720923 GEE720923 GOA720923 GXW720923 HHS720923 HRO720923 IBK720923 ILG720923 IVC720923 JEY720923 JOU720923 JYQ720923 KIM720923 KSI720923 LCE720923 LMA720923 LVW720923 MFS720923 MPO720923 MZK720923 NJG720923 NTC720923 OCY720923 OMU720923 OWQ720923 PGM720923 PQI720923 QAE720923 QKA720923 QTW720923 RDS720923 RNO720923 RXK720923 SHG720923 SRC720923 TAY720923 TKU720923 TUQ720923 UEM720923 UOI720923 UYE720923 VIA720923 VRW720923 WBS720923 WLO720923 WVK720923 C786459 IY786459 SU786459 ACQ786459 AMM786459 AWI786459 BGE786459 BQA786459 BZW786459 CJS786459 CTO786459 DDK786459 DNG786459 DXC786459 EGY786459 EQU786459 FAQ786459 FKM786459 FUI786459 GEE786459 GOA786459 GXW786459 HHS786459 HRO786459 IBK786459 ILG786459 IVC786459 JEY786459 JOU786459 JYQ786459 KIM786459 KSI786459 LCE786459 LMA786459 LVW786459 MFS786459 MPO786459 MZK786459 NJG786459 NTC786459 OCY786459 OMU786459 OWQ786459 PGM786459 PQI786459 QAE786459 QKA786459 QTW786459 RDS786459 RNO786459 RXK786459 SHG786459 SRC786459 TAY786459 TKU786459 TUQ786459 UEM786459 UOI786459 UYE786459 VIA786459 VRW786459 WBS786459 WLO786459 WVK786459 C851995 IY851995 SU851995 ACQ851995 AMM851995 AWI851995 BGE851995 BQA851995 BZW851995 CJS851995 CTO851995 DDK851995 DNG851995 DXC851995 EGY851995 EQU851995 FAQ851995 FKM851995 FUI851995 GEE851995 GOA851995 GXW851995 HHS851995 HRO851995 IBK851995 ILG851995 IVC851995 JEY851995 JOU851995 JYQ851995 KIM851995 KSI851995 LCE851995 LMA851995 LVW851995 MFS851995 MPO851995 MZK851995 NJG851995 NTC851995 OCY851995 OMU851995 OWQ851995 PGM851995 PQI851995 QAE851995 QKA851995 QTW851995 RDS851995 RNO851995 RXK851995 SHG851995 SRC851995 TAY851995 TKU851995 TUQ851995 UEM851995 UOI851995 UYE851995 VIA851995 VRW851995 WBS851995 WLO851995 WVK851995 C917531 IY917531 SU917531 ACQ917531 AMM917531 AWI917531 BGE917531 BQA917531 BZW917531 CJS917531 CTO917531 DDK917531 DNG917531 DXC917531 EGY917531 EQU917531 FAQ917531 FKM917531 FUI917531 GEE917531 GOA917531 GXW917531 HHS917531 HRO917531 IBK917531 ILG917531 IVC917531 JEY917531 JOU917531 JYQ917531 KIM917531 KSI917531 LCE917531 LMA917531 LVW917531 MFS917531 MPO917531 MZK917531 NJG917531 NTC917531 OCY917531 OMU917531 OWQ917531 PGM917531 PQI917531 QAE917531 QKA917531 QTW917531 RDS917531 RNO917531 RXK917531 SHG917531 SRC917531 TAY917531 TKU917531 TUQ917531 UEM917531 UOI917531 UYE917531 VIA917531 VRW917531 WBS917531 WLO917531 WVK917531 C983067 IY983067 SU983067 ACQ983067 AMM983067 AWI983067 BGE983067 BQA983067 BZW983067 CJS983067 CTO983067 DDK983067 DNG983067 DXC983067 EGY983067 EQU983067 FAQ983067 FKM983067 FUI983067 GEE983067 GOA983067 GXW983067 HHS983067 HRO983067 IBK983067 ILG983067 IVC983067 JEY983067 JOU983067 JYQ983067 KIM983067 KSI983067 LCE983067 LMA983067 LVW983067 MFS983067 MPO983067 MZK983067 NJG983067 NTC983067 OCY983067 OMU983067 OWQ983067 PGM983067 PQI983067 QAE983067 QKA983067 QTW983067 RDS983067 RNO983067 RXK983067 SHG983067 SRC983067 TAY983067 TKU983067 TUQ983067 UEM983067 UOI983067 UYE983067 VIA983067 VRW983067 WBS983067 WLO983067 WVK983067" xr:uid="{00000000-0002-0000-0600-000000000000}">
      <formula1>0</formula1>
      <formula2>100</formula2>
    </dataValidation>
    <dataValidation type="decimal" allowBlank="1" showInputMessage="1" showErrorMessage="1" errorTitle="Atenção" error="O valor deve estar entre 2%  e  5%" sqref="C28 IY28 SU28 ACQ28 AMM28 AWI28 BGE28 BQA28 BZW28 CJS28 CTO28 DDK28 DNG28 DXC28 EGY28 EQU28 FAQ28 FKM28 FUI28 GEE28 GOA28 GXW28 HHS28 HRO28 IBK28 ILG28 IVC28 JEY28 JOU28 JYQ28 KIM28 KSI28 LCE28 LMA28 LVW28 MFS28 MPO28 MZK28 NJG28 NTC28 OCY28 OMU28 OWQ28 PGM28 PQI28 QAE28 QKA28 QTW28 RDS28 RNO28 RXK28 SHG28 SRC28 TAY28 TKU28 TUQ28 UEM28 UOI28 UYE28 VIA28 VRW28 WBS28 WLO28 WVK28 C65564 IY65564 SU65564 ACQ65564 AMM65564 AWI65564 BGE65564 BQA65564 BZW65564 CJS65564 CTO65564 DDK65564 DNG65564 DXC65564 EGY65564 EQU65564 FAQ65564 FKM65564 FUI65564 GEE65564 GOA65564 GXW65564 HHS65564 HRO65564 IBK65564 ILG65564 IVC65564 JEY65564 JOU65564 JYQ65564 KIM65564 KSI65564 LCE65564 LMA65564 LVW65564 MFS65564 MPO65564 MZK65564 NJG65564 NTC65564 OCY65564 OMU65564 OWQ65564 PGM65564 PQI65564 QAE65564 QKA65564 QTW65564 RDS65564 RNO65564 RXK65564 SHG65564 SRC65564 TAY65564 TKU65564 TUQ65564 UEM65564 UOI65564 UYE65564 VIA65564 VRW65564 WBS65564 WLO65564 WVK65564 C131100 IY131100 SU131100 ACQ131100 AMM131100 AWI131100 BGE131100 BQA131100 BZW131100 CJS131100 CTO131100 DDK131100 DNG131100 DXC131100 EGY131100 EQU131100 FAQ131100 FKM131100 FUI131100 GEE131100 GOA131100 GXW131100 HHS131100 HRO131100 IBK131100 ILG131100 IVC131100 JEY131100 JOU131100 JYQ131100 KIM131100 KSI131100 LCE131100 LMA131100 LVW131100 MFS131100 MPO131100 MZK131100 NJG131100 NTC131100 OCY131100 OMU131100 OWQ131100 PGM131100 PQI131100 QAE131100 QKA131100 QTW131100 RDS131100 RNO131100 RXK131100 SHG131100 SRC131100 TAY131100 TKU131100 TUQ131100 UEM131100 UOI131100 UYE131100 VIA131100 VRW131100 WBS131100 WLO131100 WVK131100 C196636 IY196636 SU196636 ACQ196636 AMM196636 AWI196636 BGE196636 BQA196636 BZW196636 CJS196636 CTO196636 DDK196636 DNG196636 DXC196636 EGY196636 EQU196636 FAQ196636 FKM196636 FUI196636 GEE196636 GOA196636 GXW196636 HHS196636 HRO196636 IBK196636 ILG196636 IVC196636 JEY196636 JOU196636 JYQ196636 KIM196636 KSI196636 LCE196636 LMA196636 LVW196636 MFS196636 MPO196636 MZK196636 NJG196636 NTC196636 OCY196636 OMU196636 OWQ196636 PGM196636 PQI196636 QAE196636 QKA196636 QTW196636 RDS196636 RNO196636 RXK196636 SHG196636 SRC196636 TAY196636 TKU196636 TUQ196636 UEM196636 UOI196636 UYE196636 VIA196636 VRW196636 WBS196636 WLO196636 WVK196636 C262172 IY262172 SU262172 ACQ262172 AMM262172 AWI262172 BGE262172 BQA262172 BZW262172 CJS262172 CTO262172 DDK262172 DNG262172 DXC262172 EGY262172 EQU262172 FAQ262172 FKM262172 FUI262172 GEE262172 GOA262172 GXW262172 HHS262172 HRO262172 IBK262172 ILG262172 IVC262172 JEY262172 JOU262172 JYQ262172 KIM262172 KSI262172 LCE262172 LMA262172 LVW262172 MFS262172 MPO262172 MZK262172 NJG262172 NTC262172 OCY262172 OMU262172 OWQ262172 PGM262172 PQI262172 QAE262172 QKA262172 QTW262172 RDS262172 RNO262172 RXK262172 SHG262172 SRC262172 TAY262172 TKU262172 TUQ262172 UEM262172 UOI262172 UYE262172 VIA262172 VRW262172 WBS262172 WLO262172 WVK262172 C327708 IY327708 SU327708 ACQ327708 AMM327708 AWI327708 BGE327708 BQA327708 BZW327708 CJS327708 CTO327708 DDK327708 DNG327708 DXC327708 EGY327708 EQU327708 FAQ327708 FKM327708 FUI327708 GEE327708 GOA327708 GXW327708 HHS327708 HRO327708 IBK327708 ILG327708 IVC327708 JEY327708 JOU327708 JYQ327708 KIM327708 KSI327708 LCE327708 LMA327708 LVW327708 MFS327708 MPO327708 MZK327708 NJG327708 NTC327708 OCY327708 OMU327708 OWQ327708 PGM327708 PQI327708 QAE327708 QKA327708 QTW327708 RDS327708 RNO327708 RXK327708 SHG327708 SRC327708 TAY327708 TKU327708 TUQ327708 UEM327708 UOI327708 UYE327708 VIA327708 VRW327708 WBS327708 WLO327708 WVK327708 C393244 IY393244 SU393244 ACQ393244 AMM393244 AWI393244 BGE393244 BQA393244 BZW393244 CJS393244 CTO393244 DDK393244 DNG393244 DXC393244 EGY393244 EQU393244 FAQ393244 FKM393244 FUI393244 GEE393244 GOA393244 GXW393244 HHS393244 HRO393244 IBK393244 ILG393244 IVC393244 JEY393244 JOU393244 JYQ393244 KIM393244 KSI393244 LCE393244 LMA393244 LVW393244 MFS393244 MPO393244 MZK393244 NJG393244 NTC393244 OCY393244 OMU393244 OWQ393244 PGM393244 PQI393244 QAE393244 QKA393244 QTW393244 RDS393244 RNO393244 RXK393244 SHG393244 SRC393244 TAY393244 TKU393244 TUQ393244 UEM393244 UOI393244 UYE393244 VIA393244 VRW393244 WBS393244 WLO393244 WVK393244 C458780 IY458780 SU458780 ACQ458780 AMM458780 AWI458780 BGE458780 BQA458780 BZW458780 CJS458780 CTO458780 DDK458780 DNG458780 DXC458780 EGY458780 EQU458780 FAQ458780 FKM458780 FUI458780 GEE458780 GOA458780 GXW458780 HHS458780 HRO458780 IBK458780 ILG458780 IVC458780 JEY458780 JOU458780 JYQ458780 KIM458780 KSI458780 LCE458780 LMA458780 LVW458780 MFS458780 MPO458780 MZK458780 NJG458780 NTC458780 OCY458780 OMU458780 OWQ458780 PGM458780 PQI458780 QAE458780 QKA458780 QTW458780 RDS458780 RNO458780 RXK458780 SHG458780 SRC458780 TAY458780 TKU458780 TUQ458780 UEM458780 UOI458780 UYE458780 VIA458780 VRW458780 WBS458780 WLO458780 WVK458780 C524316 IY524316 SU524316 ACQ524316 AMM524316 AWI524316 BGE524316 BQA524316 BZW524316 CJS524316 CTO524316 DDK524316 DNG524316 DXC524316 EGY524316 EQU524316 FAQ524316 FKM524316 FUI524316 GEE524316 GOA524316 GXW524316 HHS524316 HRO524316 IBK524316 ILG524316 IVC524316 JEY524316 JOU524316 JYQ524316 KIM524316 KSI524316 LCE524316 LMA524316 LVW524316 MFS524316 MPO524316 MZK524316 NJG524316 NTC524316 OCY524316 OMU524316 OWQ524316 PGM524316 PQI524316 QAE524316 QKA524316 QTW524316 RDS524316 RNO524316 RXK524316 SHG524316 SRC524316 TAY524316 TKU524316 TUQ524316 UEM524316 UOI524316 UYE524316 VIA524316 VRW524316 WBS524316 WLO524316 WVK524316 C589852 IY589852 SU589852 ACQ589852 AMM589852 AWI589852 BGE589852 BQA589852 BZW589852 CJS589852 CTO589852 DDK589852 DNG589852 DXC589852 EGY589852 EQU589852 FAQ589852 FKM589852 FUI589852 GEE589852 GOA589852 GXW589852 HHS589852 HRO589852 IBK589852 ILG589852 IVC589852 JEY589852 JOU589852 JYQ589852 KIM589852 KSI589852 LCE589852 LMA589852 LVW589852 MFS589852 MPO589852 MZK589852 NJG589852 NTC589852 OCY589852 OMU589852 OWQ589852 PGM589852 PQI589852 QAE589852 QKA589852 QTW589852 RDS589852 RNO589852 RXK589852 SHG589852 SRC589852 TAY589852 TKU589852 TUQ589852 UEM589852 UOI589852 UYE589852 VIA589852 VRW589852 WBS589852 WLO589852 WVK589852 C655388 IY655388 SU655388 ACQ655388 AMM655388 AWI655388 BGE655388 BQA655388 BZW655388 CJS655388 CTO655388 DDK655388 DNG655388 DXC655388 EGY655388 EQU655388 FAQ655388 FKM655388 FUI655388 GEE655388 GOA655388 GXW655388 HHS655388 HRO655388 IBK655388 ILG655388 IVC655388 JEY655388 JOU655388 JYQ655388 KIM655388 KSI655388 LCE655388 LMA655388 LVW655388 MFS655388 MPO655388 MZK655388 NJG655388 NTC655388 OCY655388 OMU655388 OWQ655388 PGM655388 PQI655388 QAE655388 QKA655388 QTW655388 RDS655388 RNO655388 RXK655388 SHG655388 SRC655388 TAY655388 TKU655388 TUQ655388 UEM655388 UOI655388 UYE655388 VIA655388 VRW655388 WBS655388 WLO655388 WVK655388 C720924 IY720924 SU720924 ACQ720924 AMM720924 AWI720924 BGE720924 BQA720924 BZW720924 CJS720924 CTO720924 DDK720924 DNG720924 DXC720924 EGY720924 EQU720924 FAQ720924 FKM720924 FUI720924 GEE720924 GOA720924 GXW720924 HHS720924 HRO720924 IBK720924 ILG720924 IVC720924 JEY720924 JOU720924 JYQ720924 KIM720924 KSI720924 LCE720924 LMA720924 LVW720924 MFS720924 MPO720924 MZK720924 NJG720924 NTC720924 OCY720924 OMU720924 OWQ720924 PGM720924 PQI720924 QAE720924 QKA720924 QTW720924 RDS720924 RNO720924 RXK720924 SHG720924 SRC720924 TAY720924 TKU720924 TUQ720924 UEM720924 UOI720924 UYE720924 VIA720924 VRW720924 WBS720924 WLO720924 WVK720924 C786460 IY786460 SU786460 ACQ786460 AMM786460 AWI786460 BGE786460 BQA786460 BZW786460 CJS786460 CTO786460 DDK786460 DNG786460 DXC786460 EGY786460 EQU786460 FAQ786460 FKM786460 FUI786460 GEE786460 GOA786460 GXW786460 HHS786460 HRO786460 IBK786460 ILG786460 IVC786460 JEY786460 JOU786460 JYQ786460 KIM786460 KSI786460 LCE786460 LMA786460 LVW786460 MFS786460 MPO786460 MZK786460 NJG786460 NTC786460 OCY786460 OMU786460 OWQ786460 PGM786460 PQI786460 QAE786460 QKA786460 QTW786460 RDS786460 RNO786460 RXK786460 SHG786460 SRC786460 TAY786460 TKU786460 TUQ786460 UEM786460 UOI786460 UYE786460 VIA786460 VRW786460 WBS786460 WLO786460 WVK786460 C851996 IY851996 SU851996 ACQ851996 AMM851996 AWI851996 BGE851996 BQA851996 BZW851996 CJS851996 CTO851996 DDK851996 DNG851996 DXC851996 EGY851996 EQU851996 FAQ851996 FKM851996 FUI851996 GEE851996 GOA851996 GXW851996 HHS851996 HRO851996 IBK851996 ILG851996 IVC851996 JEY851996 JOU851996 JYQ851996 KIM851996 KSI851996 LCE851996 LMA851996 LVW851996 MFS851996 MPO851996 MZK851996 NJG851996 NTC851996 OCY851996 OMU851996 OWQ851996 PGM851996 PQI851996 QAE851996 QKA851996 QTW851996 RDS851996 RNO851996 RXK851996 SHG851996 SRC851996 TAY851996 TKU851996 TUQ851996 UEM851996 UOI851996 UYE851996 VIA851996 VRW851996 WBS851996 WLO851996 WVK851996 C917532 IY917532 SU917532 ACQ917532 AMM917532 AWI917532 BGE917532 BQA917532 BZW917532 CJS917532 CTO917532 DDK917532 DNG917532 DXC917532 EGY917532 EQU917532 FAQ917532 FKM917532 FUI917532 GEE917532 GOA917532 GXW917532 HHS917532 HRO917532 IBK917532 ILG917532 IVC917532 JEY917532 JOU917532 JYQ917532 KIM917532 KSI917532 LCE917532 LMA917532 LVW917532 MFS917532 MPO917532 MZK917532 NJG917532 NTC917532 OCY917532 OMU917532 OWQ917532 PGM917532 PQI917532 QAE917532 QKA917532 QTW917532 RDS917532 RNO917532 RXK917532 SHG917532 SRC917532 TAY917532 TKU917532 TUQ917532 UEM917532 UOI917532 UYE917532 VIA917532 VRW917532 WBS917532 WLO917532 WVK917532 C983068 IY983068 SU983068 ACQ983068 AMM983068 AWI983068 BGE983068 BQA983068 BZW983068 CJS983068 CTO983068 DDK983068 DNG983068 DXC983068 EGY983068 EQU983068 FAQ983068 FKM983068 FUI983068 GEE983068 GOA983068 GXW983068 HHS983068 HRO983068 IBK983068 ILG983068 IVC983068 JEY983068 JOU983068 JYQ983068 KIM983068 KSI983068 LCE983068 LMA983068 LVW983068 MFS983068 MPO983068 MZK983068 NJG983068 NTC983068 OCY983068 OMU983068 OWQ983068 PGM983068 PQI983068 QAE983068 QKA983068 QTW983068 RDS983068 RNO983068 RXK983068 SHG983068 SRC983068 TAY983068 TKU983068 TUQ983068 UEM983068 UOI983068 UYE983068 VIA983068 VRW983068 WBS983068 WLO983068 WVK983068" xr:uid="{00000000-0002-0000-0600-000001000000}">
      <formula1>2</formula1>
      <formula2>5</formula2>
    </dataValidation>
    <dataValidation type="list" allowBlank="1" showInputMessage="1" showErrorMessage="1" sqref="B8 IX8 ST8 ACP8 AML8 AWH8 BGD8 BPZ8 BZV8 CJR8 CTN8 DDJ8 DNF8 DXB8 EGX8 EQT8 FAP8 FKL8 FUH8 GED8 GNZ8 GXV8 HHR8 HRN8 IBJ8 ILF8 IVB8 JEX8 JOT8 JYP8 KIL8 KSH8 LCD8 LLZ8 LVV8 MFR8 MPN8 MZJ8 NJF8 NTB8 OCX8 OMT8 OWP8 PGL8 PQH8 QAD8 QJZ8 QTV8 RDR8 RNN8 RXJ8 SHF8 SRB8 TAX8 TKT8 TUP8 UEL8 UOH8 UYD8 VHZ8 VRV8 WBR8 WLN8 WVJ8 B65544 IX65544 ST65544 ACP65544 AML65544 AWH65544 BGD65544 BPZ65544 BZV65544 CJR65544 CTN65544 DDJ65544 DNF65544 DXB65544 EGX65544 EQT65544 FAP65544 FKL65544 FUH65544 GED65544 GNZ65544 GXV65544 HHR65544 HRN65544 IBJ65544 ILF65544 IVB65544 JEX65544 JOT65544 JYP65544 KIL65544 KSH65544 LCD65544 LLZ65544 LVV65544 MFR65544 MPN65544 MZJ65544 NJF65544 NTB65544 OCX65544 OMT65544 OWP65544 PGL65544 PQH65544 QAD65544 QJZ65544 QTV65544 RDR65544 RNN65544 RXJ65544 SHF65544 SRB65544 TAX65544 TKT65544 TUP65544 UEL65544 UOH65544 UYD65544 VHZ65544 VRV65544 WBR65544 WLN65544 WVJ65544 B131080 IX131080 ST131080 ACP131080 AML131080 AWH131080 BGD131080 BPZ131080 BZV131080 CJR131080 CTN131080 DDJ131080 DNF131080 DXB131080 EGX131080 EQT131080 FAP131080 FKL131080 FUH131080 GED131080 GNZ131080 GXV131080 HHR131080 HRN131080 IBJ131080 ILF131080 IVB131080 JEX131080 JOT131080 JYP131080 KIL131080 KSH131080 LCD131080 LLZ131080 LVV131080 MFR131080 MPN131080 MZJ131080 NJF131080 NTB131080 OCX131080 OMT131080 OWP131080 PGL131080 PQH131080 QAD131080 QJZ131080 QTV131080 RDR131080 RNN131080 RXJ131080 SHF131080 SRB131080 TAX131080 TKT131080 TUP131080 UEL131080 UOH131080 UYD131080 VHZ131080 VRV131080 WBR131080 WLN131080 WVJ131080 B196616 IX196616 ST196616 ACP196616 AML196616 AWH196616 BGD196616 BPZ196616 BZV196616 CJR196616 CTN196616 DDJ196616 DNF196616 DXB196616 EGX196616 EQT196616 FAP196616 FKL196616 FUH196616 GED196616 GNZ196616 GXV196616 HHR196616 HRN196616 IBJ196616 ILF196616 IVB196616 JEX196616 JOT196616 JYP196616 KIL196616 KSH196616 LCD196616 LLZ196616 LVV196616 MFR196616 MPN196616 MZJ196616 NJF196616 NTB196616 OCX196616 OMT196616 OWP196616 PGL196616 PQH196616 QAD196616 QJZ196616 QTV196616 RDR196616 RNN196616 RXJ196616 SHF196616 SRB196616 TAX196616 TKT196616 TUP196616 UEL196616 UOH196616 UYD196616 VHZ196616 VRV196616 WBR196616 WLN196616 WVJ196616 B262152 IX262152 ST262152 ACP262152 AML262152 AWH262152 BGD262152 BPZ262152 BZV262152 CJR262152 CTN262152 DDJ262152 DNF262152 DXB262152 EGX262152 EQT262152 FAP262152 FKL262152 FUH262152 GED262152 GNZ262152 GXV262152 HHR262152 HRN262152 IBJ262152 ILF262152 IVB262152 JEX262152 JOT262152 JYP262152 KIL262152 KSH262152 LCD262152 LLZ262152 LVV262152 MFR262152 MPN262152 MZJ262152 NJF262152 NTB262152 OCX262152 OMT262152 OWP262152 PGL262152 PQH262152 QAD262152 QJZ262152 QTV262152 RDR262152 RNN262152 RXJ262152 SHF262152 SRB262152 TAX262152 TKT262152 TUP262152 UEL262152 UOH262152 UYD262152 VHZ262152 VRV262152 WBR262152 WLN262152 WVJ262152 B327688 IX327688 ST327688 ACP327688 AML327688 AWH327688 BGD327688 BPZ327688 BZV327688 CJR327688 CTN327688 DDJ327688 DNF327688 DXB327688 EGX327688 EQT327688 FAP327688 FKL327688 FUH327688 GED327688 GNZ327688 GXV327688 HHR327688 HRN327688 IBJ327688 ILF327688 IVB327688 JEX327688 JOT327688 JYP327688 KIL327688 KSH327688 LCD327688 LLZ327688 LVV327688 MFR327688 MPN327688 MZJ327688 NJF327688 NTB327688 OCX327688 OMT327688 OWP327688 PGL327688 PQH327688 QAD327688 QJZ327688 QTV327688 RDR327688 RNN327688 RXJ327688 SHF327688 SRB327688 TAX327688 TKT327688 TUP327688 UEL327688 UOH327688 UYD327688 VHZ327688 VRV327688 WBR327688 WLN327688 WVJ327688 B393224 IX393224 ST393224 ACP393224 AML393224 AWH393224 BGD393224 BPZ393224 BZV393224 CJR393224 CTN393224 DDJ393224 DNF393224 DXB393224 EGX393224 EQT393224 FAP393224 FKL393224 FUH393224 GED393224 GNZ393224 GXV393224 HHR393224 HRN393224 IBJ393224 ILF393224 IVB393224 JEX393224 JOT393224 JYP393224 KIL393224 KSH393224 LCD393224 LLZ393224 LVV393224 MFR393224 MPN393224 MZJ393224 NJF393224 NTB393224 OCX393224 OMT393224 OWP393224 PGL393224 PQH393224 QAD393224 QJZ393224 QTV393224 RDR393224 RNN393224 RXJ393224 SHF393224 SRB393224 TAX393224 TKT393224 TUP393224 UEL393224 UOH393224 UYD393224 VHZ393224 VRV393224 WBR393224 WLN393224 WVJ393224 B458760 IX458760 ST458760 ACP458760 AML458760 AWH458760 BGD458760 BPZ458760 BZV458760 CJR458760 CTN458760 DDJ458760 DNF458760 DXB458760 EGX458760 EQT458760 FAP458760 FKL458760 FUH458760 GED458760 GNZ458760 GXV458760 HHR458760 HRN458760 IBJ458760 ILF458760 IVB458760 JEX458760 JOT458760 JYP458760 KIL458760 KSH458760 LCD458760 LLZ458760 LVV458760 MFR458760 MPN458760 MZJ458760 NJF458760 NTB458760 OCX458760 OMT458760 OWP458760 PGL458760 PQH458760 QAD458760 QJZ458760 QTV458760 RDR458760 RNN458760 RXJ458760 SHF458760 SRB458760 TAX458760 TKT458760 TUP458760 UEL458760 UOH458760 UYD458760 VHZ458760 VRV458760 WBR458760 WLN458760 WVJ458760 B524296 IX524296 ST524296 ACP524296 AML524296 AWH524296 BGD524296 BPZ524296 BZV524296 CJR524296 CTN524296 DDJ524296 DNF524296 DXB524296 EGX524296 EQT524296 FAP524296 FKL524296 FUH524296 GED524296 GNZ524296 GXV524296 HHR524296 HRN524296 IBJ524296 ILF524296 IVB524296 JEX524296 JOT524296 JYP524296 KIL524296 KSH524296 LCD524296 LLZ524296 LVV524296 MFR524296 MPN524296 MZJ524296 NJF524296 NTB524296 OCX524296 OMT524296 OWP524296 PGL524296 PQH524296 QAD524296 QJZ524296 QTV524296 RDR524296 RNN524296 RXJ524296 SHF524296 SRB524296 TAX524296 TKT524296 TUP524296 UEL524296 UOH524296 UYD524296 VHZ524296 VRV524296 WBR524296 WLN524296 WVJ524296 B589832 IX589832 ST589832 ACP589832 AML589832 AWH589832 BGD589832 BPZ589832 BZV589832 CJR589832 CTN589832 DDJ589832 DNF589832 DXB589832 EGX589832 EQT589832 FAP589832 FKL589832 FUH589832 GED589832 GNZ589832 GXV589832 HHR589832 HRN589832 IBJ589832 ILF589832 IVB589832 JEX589832 JOT589832 JYP589832 KIL589832 KSH589832 LCD589832 LLZ589832 LVV589832 MFR589832 MPN589832 MZJ589832 NJF589832 NTB589832 OCX589832 OMT589832 OWP589832 PGL589832 PQH589832 QAD589832 QJZ589832 QTV589832 RDR589832 RNN589832 RXJ589832 SHF589832 SRB589832 TAX589832 TKT589832 TUP589832 UEL589832 UOH589832 UYD589832 VHZ589832 VRV589832 WBR589832 WLN589832 WVJ589832 B655368 IX655368 ST655368 ACP655368 AML655368 AWH655368 BGD655368 BPZ655368 BZV655368 CJR655368 CTN655368 DDJ655368 DNF655368 DXB655368 EGX655368 EQT655368 FAP655368 FKL655368 FUH655368 GED655368 GNZ655368 GXV655368 HHR655368 HRN655368 IBJ655368 ILF655368 IVB655368 JEX655368 JOT655368 JYP655368 KIL655368 KSH655368 LCD655368 LLZ655368 LVV655368 MFR655368 MPN655368 MZJ655368 NJF655368 NTB655368 OCX655368 OMT655368 OWP655368 PGL655368 PQH655368 QAD655368 QJZ655368 QTV655368 RDR655368 RNN655368 RXJ655368 SHF655368 SRB655368 TAX655368 TKT655368 TUP655368 UEL655368 UOH655368 UYD655368 VHZ655368 VRV655368 WBR655368 WLN655368 WVJ655368 B720904 IX720904 ST720904 ACP720904 AML720904 AWH720904 BGD720904 BPZ720904 BZV720904 CJR720904 CTN720904 DDJ720904 DNF720904 DXB720904 EGX720904 EQT720904 FAP720904 FKL720904 FUH720904 GED720904 GNZ720904 GXV720904 HHR720904 HRN720904 IBJ720904 ILF720904 IVB720904 JEX720904 JOT720904 JYP720904 KIL720904 KSH720904 LCD720904 LLZ720904 LVV720904 MFR720904 MPN720904 MZJ720904 NJF720904 NTB720904 OCX720904 OMT720904 OWP720904 PGL720904 PQH720904 QAD720904 QJZ720904 QTV720904 RDR720904 RNN720904 RXJ720904 SHF720904 SRB720904 TAX720904 TKT720904 TUP720904 UEL720904 UOH720904 UYD720904 VHZ720904 VRV720904 WBR720904 WLN720904 WVJ720904 B786440 IX786440 ST786440 ACP786440 AML786440 AWH786440 BGD786440 BPZ786440 BZV786440 CJR786440 CTN786440 DDJ786440 DNF786440 DXB786440 EGX786440 EQT786440 FAP786440 FKL786440 FUH786440 GED786440 GNZ786440 GXV786440 HHR786440 HRN786440 IBJ786440 ILF786440 IVB786440 JEX786440 JOT786440 JYP786440 KIL786440 KSH786440 LCD786440 LLZ786440 LVV786440 MFR786440 MPN786440 MZJ786440 NJF786440 NTB786440 OCX786440 OMT786440 OWP786440 PGL786440 PQH786440 QAD786440 QJZ786440 QTV786440 RDR786440 RNN786440 RXJ786440 SHF786440 SRB786440 TAX786440 TKT786440 TUP786440 UEL786440 UOH786440 UYD786440 VHZ786440 VRV786440 WBR786440 WLN786440 WVJ786440 B851976 IX851976 ST851976 ACP851976 AML851976 AWH851976 BGD851976 BPZ851976 BZV851976 CJR851976 CTN851976 DDJ851976 DNF851976 DXB851976 EGX851976 EQT851976 FAP851976 FKL851976 FUH851976 GED851976 GNZ851976 GXV851976 HHR851976 HRN851976 IBJ851976 ILF851976 IVB851976 JEX851976 JOT851976 JYP851976 KIL851976 KSH851976 LCD851976 LLZ851976 LVV851976 MFR851976 MPN851976 MZJ851976 NJF851976 NTB851976 OCX851976 OMT851976 OWP851976 PGL851976 PQH851976 QAD851976 QJZ851976 QTV851976 RDR851976 RNN851976 RXJ851976 SHF851976 SRB851976 TAX851976 TKT851976 TUP851976 UEL851976 UOH851976 UYD851976 VHZ851976 VRV851976 WBR851976 WLN851976 WVJ851976 B917512 IX917512 ST917512 ACP917512 AML917512 AWH917512 BGD917512 BPZ917512 BZV917512 CJR917512 CTN917512 DDJ917512 DNF917512 DXB917512 EGX917512 EQT917512 FAP917512 FKL917512 FUH917512 GED917512 GNZ917512 GXV917512 HHR917512 HRN917512 IBJ917512 ILF917512 IVB917512 JEX917512 JOT917512 JYP917512 KIL917512 KSH917512 LCD917512 LLZ917512 LVV917512 MFR917512 MPN917512 MZJ917512 NJF917512 NTB917512 OCX917512 OMT917512 OWP917512 PGL917512 PQH917512 QAD917512 QJZ917512 QTV917512 RDR917512 RNN917512 RXJ917512 SHF917512 SRB917512 TAX917512 TKT917512 TUP917512 UEL917512 UOH917512 UYD917512 VHZ917512 VRV917512 WBR917512 WLN917512 WVJ917512 B983048 IX983048 ST983048 ACP983048 AML983048 AWH983048 BGD983048 BPZ983048 BZV983048 CJR983048 CTN983048 DDJ983048 DNF983048 DXB983048 EGX983048 EQT983048 FAP983048 FKL983048 FUH983048 GED983048 GNZ983048 GXV983048 HHR983048 HRN983048 IBJ983048 ILF983048 IVB983048 JEX983048 JOT983048 JYP983048 KIL983048 KSH983048 LCD983048 LLZ983048 LVV983048 MFR983048 MPN983048 MZJ983048 NJF983048 NTB983048 OCX983048 OMT983048 OWP983048 PGL983048 PQH983048 QAD983048 QJZ983048 QTV983048 RDR983048 RNN983048 RXJ983048 SHF983048 SRB983048 TAX983048 TKT983048 TUP983048 UEL983048 UOH983048 UYD983048 VHZ983048 VRV983048 WBR983048 WLN983048 WVJ983048" xr:uid="{00000000-0002-0000-0600-000002000000}">
      <formula1>"Com Desoneração, Sem Desoneração"</formula1>
    </dataValidation>
    <dataValidation type="list" allowBlank="1" showInputMessage="1" showErrorMessage="1" sqref="B12 IX12 ST12 ACP12 AML12 AWH12 BGD12 BPZ12 BZV12 CJR12 CTN12 DDJ12 DNF12 DXB12 EGX12 EQT12 FAP12 FKL12 FUH12 GED12 GNZ12 GXV12 HHR12 HRN12 IBJ12 ILF12 IVB12 JEX12 JOT12 JYP12 KIL12 KSH12 LCD12 LLZ12 LVV12 MFR12 MPN12 MZJ12 NJF12 NTB12 OCX12 OMT12 OWP12 PGL12 PQH12 QAD12 QJZ12 QTV12 RDR12 RNN12 RXJ12 SHF12 SRB12 TAX12 TKT12 TUP12 UEL12 UOH12 UYD12 VHZ12 VRV12 WBR12 WLN12 WVJ12 B65548 IX65548 ST65548 ACP65548 AML65548 AWH65548 BGD65548 BPZ65548 BZV65548 CJR65548 CTN65548 DDJ65548 DNF65548 DXB65548 EGX65548 EQT65548 FAP65548 FKL65548 FUH65548 GED65548 GNZ65548 GXV65548 HHR65548 HRN65548 IBJ65548 ILF65548 IVB65548 JEX65548 JOT65548 JYP65548 KIL65548 KSH65548 LCD65548 LLZ65548 LVV65548 MFR65548 MPN65548 MZJ65548 NJF65548 NTB65548 OCX65548 OMT65548 OWP65548 PGL65548 PQH65548 QAD65548 QJZ65548 QTV65548 RDR65548 RNN65548 RXJ65548 SHF65548 SRB65548 TAX65548 TKT65548 TUP65548 UEL65548 UOH65548 UYD65548 VHZ65548 VRV65548 WBR65548 WLN65548 WVJ65548 B131084 IX131084 ST131084 ACP131084 AML131084 AWH131084 BGD131084 BPZ131084 BZV131084 CJR131084 CTN131084 DDJ131084 DNF131084 DXB131084 EGX131084 EQT131084 FAP131084 FKL131084 FUH131084 GED131084 GNZ131084 GXV131084 HHR131084 HRN131084 IBJ131084 ILF131084 IVB131084 JEX131084 JOT131084 JYP131084 KIL131084 KSH131084 LCD131084 LLZ131084 LVV131084 MFR131084 MPN131084 MZJ131084 NJF131084 NTB131084 OCX131084 OMT131084 OWP131084 PGL131084 PQH131084 QAD131084 QJZ131084 QTV131084 RDR131084 RNN131084 RXJ131084 SHF131084 SRB131084 TAX131084 TKT131084 TUP131084 UEL131084 UOH131084 UYD131084 VHZ131084 VRV131084 WBR131084 WLN131084 WVJ131084 B196620 IX196620 ST196620 ACP196620 AML196620 AWH196620 BGD196620 BPZ196620 BZV196620 CJR196620 CTN196620 DDJ196620 DNF196620 DXB196620 EGX196620 EQT196620 FAP196620 FKL196620 FUH196620 GED196620 GNZ196620 GXV196620 HHR196620 HRN196620 IBJ196620 ILF196620 IVB196620 JEX196620 JOT196620 JYP196620 KIL196620 KSH196620 LCD196620 LLZ196620 LVV196620 MFR196620 MPN196620 MZJ196620 NJF196620 NTB196620 OCX196620 OMT196620 OWP196620 PGL196620 PQH196620 QAD196620 QJZ196620 QTV196620 RDR196620 RNN196620 RXJ196620 SHF196620 SRB196620 TAX196620 TKT196620 TUP196620 UEL196620 UOH196620 UYD196620 VHZ196620 VRV196620 WBR196620 WLN196620 WVJ196620 B262156 IX262156 ST262156 ACP262156 AML262156 AWH262156 BGD262156 BPZ262156 BZV262156 CJR262156 CTN262156 DDJ262156 DNF262156 DXB262156 EGX262156 EQT262156 FAP262156 FKL262156 FUH262156 GED262156 GNZ262156 GXV262156 HHR262156 HRN262156 IBJ262156 ILF262156 IVB262156 JEX262156 JOT262156 JYP262156 KIL262156 KSH262156 LCD262156 LLZ262156 LVV262156 MFR262156 MPN262156 MZJ262156 NJF262156 NTB262156 OCX262156 OMT262156 OWP262156 PGL262156 PQH262156 QAD262156 QJZ262156 QTV262156 RDR262156 RNN262156 RXJ262156 SHF262156 SRB262156 TAX262156 TKT262156 TUP262156 UEL262156 UOH262156 UYD262156 VHZ262156 VRV262156 WBR262156 WLN262156 WVJ262156 B327692 IX327692 ST327692 ACP327692 AML327692 AWH327692 BGD327692 BPZ327692 BZV327692 CJR327692 CTN327692 DDJ327692 DNF327692 DXB327692 EGX327692 EQT327692 FAP327692 FKL327692 FUH327692 GED327692 GNZ327692 GXV327692 HHR327692 HRN327692 IBJ327692 ILF327692 IVB327692 JEX327692 JOT327692 JYP327692 KIL327692 KSH327692 LCD327692 LLZ327692 LVV327692 MFR327692 MPN327692 MZJ327692 NJF327692 NTB327692 OCX327692 OMT327692 OWP327692 PGL327692 PQH327692 QAD327692 QJZ327692 QTV327692 RDR327692 RNN327692 RXJ327692 SHF327692 SRB327692 TAX327692 TKT327692 TUP327692 UEL327692 UOH327692 UYD327692 VHZ327692 VRV327692 WBR327692 WLN327692 WVJ327692 B393228 IX393228 ST393228 ACP393228 AML393228 AWH393228 BGD393228 BPZ393228 BZV393228 CJR393228 CTN393228 DDJ393228 DNF393228 DXB393228 EGX393228 EQT393228 FAP393228 FKL393228 FUH393228 GED393228 GNZ393228 GXV393228 HHR393228 HRN393228 IBJ393228 ILF393228 IVB393228 JEX393228 JOT393228 JYP393228 KIL393228 KSH393228 LCD393228 LLZ393228 LVV393228 MFR393228 MPN393228 MZJ393228 NJF393228 NTB393228 OCX393228 OMT393228 OWP393228 PGL393228 PQH393228 QAD393228 QJZ393228 QTV393228 RDR393228 RNN393228 RXJ393228 SHF393228 SRB393228 TAX393228 TKT393228 TUP393228 UEL393228 UOH393228 UYD393228 VHZ393228 VRV393228 WBR393228 WLN393228 WVJ393228 B458764 IX458764 ST458764 ACP458764 AML458764 AWH458764 BGD458764 BPZ458764 BZV458764 CJR458764 CTN458764 DDJ458764 DNF458764 DXB458764 EGX458764 EQT458764 FAP458764 FKL458764 FUH458764 GED458764 GNZ458764 GXV458764 HHR458764 HRN458764 IBJ458764 ILF458764 IVB458764 JEX458764 JOT458764 JYP458764 KIL458764 KSH458764 LCD458764 LLZ458764 LVV458764 MFR458764 MPN458764 MZJ458764 NJF458764 NTB458764 OCX458764 OMT458764 OWP458764 PGL458764 PQH458764 QAD458764 QJZ458764 QTV458764 RDR458764 RNN458764 RXJ458764 SHF458764 SRB458764 TAX458764 TKT458764 TUP458764 UEL458764 UOH458764 UYD458764 VHZ458764 VRV458764 WBR458764 WLN458764 WVJ458764 B524300 IX524300 ST524300 ACP524300 AML524300 AWH524300 BGD524300 BPZ524300 BZV524300 CJR524300 CTN524300 DDJ524300 DNF524300 DXB524300 EGX524300 EQT524300 FAP524300 FKL524300 FUH524300 GED524300 GNZ524300 GXV524300 HHR524300 HRN524300 IBJ524300 ILF524300 IVB524300 JEX524300 JOT524300 JYP524300 KIL524300 KSH524300 LCD524300 LLZ524300 LVV524300 MFR524300 MPN524300 MZJ524300 NJF524300 NTB524300 OCX524300 OMT524300 OWP524300 PGL524300 PQH524300 QAD524300 QJZ524300 QTV524300 RDR524300 RNN524300 RXJ524300 SHF524300 SRB524300 TAX524300 TKT524300 TUP524300 UEL524300 UOH524300 UYD524300 VHZ524300 VRV524300 WBR524300 WLN524300 WVJ524300 B589836 IX589836 ST589836 ACP589836 AML589836 AWH589836 BGD589836 BPZ589836 BZV589836 CJR589836 CTN589836 DDJ589836 DNF589836 DXB589836 EGX589836 EQT589836 FAP589836 FKL589836 FUH589836 GED589836 GNZ589836 GXV589836 HHR589836 HRN589836 IBJ589836 ILF589836 IVB589836 JEX589836 JOT589836 JYP589836 KIL589836 KSH589836 LCD589836 LLZ589836 LVV589836 MFR589836 MPN589836 MZJ589836 NJF589836 NTB589836 OCX589836 OMT589836 OWP589836 PGL589836 PQH589836 QAD589836 QJZ589836 QTV589836 RDR589836 RNN589836 RXJ589836 SHF589836 SRB589836 TAX589836 TKT589836 TUP589836 UEL589836 UOH589836 UYD589836 VHZ589836 VRV589836 WBR589836 WLN589836 WVJ589836 B655372 IX655372 ST655372 ACP655372 AML655372 AWH655372 BGD655372 BPZ655372 BZV655372 CJR655372 CTN655372 DDJ655372 DNF655372 DXB655372 EGX655372 EQT655372 FAP655372 FKL655372 FUH655372 GED655372 GNZ655372 GXV655372 HHR655372 HRN655372 IBJ655372 ILF655372 IVB655372 JEX655372 JOT655372 JYP655372 KIL655372 KSH655372 LCD655372 LLZ655372 LVV655372 MFR655372 MPN655372 MZJ655372 NJF655372 NTB655372 OCX655372 OMT655372 OWP655372 PGL655372 PQH655372 QAD655372 QJZ655372 QTV655372 RDR655372 RNN655372 RXJ655372 SHF655372 SRB655372 TAX655372 TKT655372 TUP655372 UEL655372 UOH655372 UYD655372 VHZ655372 VRV655372 WBR655372 WLN655372 WVJ655372 B720908 IX720908 ST720908 ACP720908 AML720908 AWH720908 BGD720908 BPZ720908 BZV720908 CJR720908 CTN720908 DDJ720908 DNF720908 DXB720908 EGX720908 EQT720908 FAP720908 FKL720908 FUH720908 GED720908 GNZ720908 GXV720908 HHR720908 HRN720908 IBJ720908 ILF720908 IVB720908 JEX720908 JOT720908 JYP720908 KIL720908 KSH720908 LCD720908 LLZ720908 LVV720908 MFR720908 MPN720908 MZJ720908 NJF720908 NTB720908 OCX720908 OMT720908 OWP720908 PGL720908 PQH720908 QAD720908 QJZ720908 QTV720908 RDR720908 RNN720908 RXJ720908 SHF720908 SRB720908 TAX720908 TKT720908 TUP720908 UEL720908 UOH720908 UYD720908 VHZ720908 VRV720908 WBR720908 WLN720908 WVJ720908 B786444 IX786444 ST786444 ACP786444 AML786444 AWH786444 BGD786444 BPZ786444 BZV786444 CJR786444 CTN786444 DDJ786444 DNF786444 DXB786444 EGX786444 EQT786444 FAP786444 FKL786444 FUH786444 GED786444 GNZ786444 GXV786444 HHR786444 HRN786444 IBJ786444 ILF786444 IVB786444 JEX786444 JOT786444 JYP786444 KIL786444 KSH786444 LCD786444 LLZ786444 LVV786444 MFR786444 MPN786444 MZJ786444 NJF786444 NTB786444 OCX786444 OMT786444 OWP786444 PGL786444 PQH786444 QAD786444 QJZ786444 QTV786444 RDR786444 RNN786444 RXJ786444 SHF786444 SRB786444 TAX786444 TKT786444 TUP786444 UEL786444 UOH786444 UYD786444 VHZ786444 VRV786444 WBR786444 WLN786444 WVJ786444 B851980 IX851980 ST851980 ACP851980 AML851980 AWH851980 BGD851980 BPZ851980 BZV851980 CJR851980 CTN851980 DDJ851980 DNF851980 DXB851980 EGX851980 EQT851980 FAP851980 FKL851980 FUH851980 GED851980 GNZ851980 GXV851980 HHR851980 HRN851980 IBJ851980 ILF851980 IVB851980 JEX851980 JOT851980 JYP851980 KIL851980 KSH851980 LCD851980 LLZ851980 LVV851980 MFR851980 MPN851980 MZJ851980 NJF851980 NTB851980 OCX851980 OMT851980 OWP851980 PGL851980 PQH851980 QAD851980 QJZ851980 QTV851980 RDR851980 RNN851980 RXJ851980 SHF851980 SRB851980 TAX851980 TKT851980 TUP851980 UEL851980 UOH851980 UYD851980 VHZ851980 VRV851980 WBR851980 WLN851980 WVJ851980 B917516 IX917516 ST917516 ACP917516 AML917516 AWH917516 BGD917516 BPZ917516 BZV917516 CJR917516 CTN917516 DDJ917516 DNF917516 DXB917516 EGX917516 EQT917516 FAP917516 FKL917516 FUH917516 GED917516 GNZ917516 GXV917516 HHR917516 HRN917516 IBJ917516 ILF917516 IVB917516 JEX917516 JOT917516 JYP917516 KIL917516 KSH917516 LCD917516 LLZ917516 LVV917516 MFR917516 MPN917516 MZJ917516 NJF917516 NTB917516 OCX917516 OMT917516 OWP917516 PGL917516 PQH917516 QAD917516 QJZ917516 QTV917516 RDR917516 RNN917516 RXJ917516 SHF917516 SRB917516 TAX917516 TKT917516 TUP917516 UEL917516 UOH917516 UYD917516 VHZ917516 VRV917516 WBR917516 WLN917516 WVJ917516 B983052 IX983052 ST983052 ACP983052 AML983052 AWH983052 BGD983052 BPZ983052 BZV983052 CJR983052 CTN983052 DDJ983052 DNF983052 DXB983052 EGX983052 EQT983052 FAP983052 FKL983052 FUH983052 GED983052 GNZ983052 GXV983052 HHR983052 HRN983052 IBJ983052 ILF983052 IVB983052 JEX983052 JOT983052 JYP983052 KIL983052 KSH983052 LCD983052 LLZ983052 LVV983052 MFR983052 MPN983052 MZJ983052 NJF983052 NTB983052 OCX983052 OMT983052 OWP983052 PGL983052 PQH983052 QAD983052 QJZ983052 QTV983052 RDR983052 RNN983052 RXJ983052 SHF983052 SRB983052 TAX983052 TKT983052 TUP983052 UEL983052 UOH983052 UYD983052 VHZ983052 VRV983052 WBR983052 WLN983052 WVJ983052" xr:uid="{00000000-0002-0000-0600-000003000000}">
      <formula1>"Edificações, Fornecimento de Materiais e Equipamentos, Redes de Água, Esgoto ou Correlatas, Rodovias e Ferrovias, Portuárias, Marítimas e Fluviais,"</formula1>
    </dataValidation>
  </dataValidations>
  <printOptions horizontalCentered="1"/>
  <pageMargins left="0.39370078740157483" right="0.39370078740157483" top="1.2037500000000001" bottom="0.39370078740157483" header="0.39370078740157483" footer="0.51181102362204722"/>
  <pageSetup paperSize="9" scale="107" orientation="portrait" r:id="rId1"/>
  <headerFooter alignWithMargins="0">
    <oddHeader>&amp;C&amp;G</oddHeader>
  </headerFooter>
  <legacy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435DA3-F9D8-4770-B65B-6E7B2E0492B7}">
  <dimension ref="A1:H43"/>
  <sheetViews>
    <sheetView view="pageBreakPreview" zoomScale="115" zoomScaleNormal="115" zoomScaleSheetLayoutView="115" workbookViewId="0">
      <selection activeCell="G20" sqref="G20"/>
    </sheetView>
  </sheetViews>
  <sheetFormatPr defaultRowHeight="15" x14ac:dyDescent="0.25"/>
  <cols>
    <col min="1" max="1" width="15.140625" style="300" bestFit="1" customWidth="1"/>
    <col min="2" max="2" width="19" style="300" bestFit="1" customWidth="1"/>
    <col min="3" max="3" width="26.28515625" style="300" bestFit="1" customWidth="1"/>
    <col min="4" max="4" width="14.28515625" style="300" bestFit="1" customWidth="1"/>
    <col min="5" max="5" width="11.42578125" style="300" bestFit="1" customWidth="1"/>
    <col min="6" max="6" width="14.5703125" style="300" customWidth="1"/>
    <col min="7" max="7" width="16.85546875" style="300" customWidth="1"/>
    <col min="8" max="8" width="29.42578125" style="300" bestFit="1" customWidth="1"/>
    <col min="9" max="16384" width="9.140625" style="300"/>
  </cols>
  <sheetData>
    <row r="1" spans="1:8" x14ac:dyDescent="0.25">
      <c r="A1" s="585" t="s">
        <v>280</v>
      </c>
      <c r="B1" s="586"/>
      <c r="C1" s="586"/>
      <c r="D1" s="586"/>
      <c r="E1" s="586"/>
      <c r="F1" s="586"/>
      <c r="G1" s="586"/>
      <c r="H1" s="587"/>
    </row>
    <row r="2" spans="1:8" ht="29.25" x14ac:dyDescent="0.25">
      <c r="A2" s="318" t="s">
        <v>242</v>
      </c>
      <c r="B2" s="319" t="s">
        <v>243</v>
      </c>
      <c r="C2" s="319" t="s">
        <v>244</v>
      </c>
      <c r="D2" s="319" t="s">
        <v>245</v>
      </c>
      <c r="E2" s="319" t="s">
        <v>246</v>
      </c>
      <c r="F2" s="319" t="s">
        <v>247</v>
      </c>
      <c r="G2" s="319" t="s">
        <v>248</v>
      </c>
      <c r="H2" s="319" t="s">
        <v>249</v>
      </c>
    </row>
    <row r="3" spans="1:8" x14ac:dyDescent="0.25">
      <c r="A3" s="301" t="s">
        <v>130</v>
      </c>
      <c r="B3" s="310">
        <v>5.46</v>
      </c>
      <c r="C3" s="303">
        <v>2.2799999999999998</v>
      </c>
      <c r="D3" s="310">
        <f>B3*C3</f>
        <v>12.448799999999999</v>
      </c>
      <c r="E3" s="302">
        <v>16</v>
      </c>
      <c r="F3" s="310">
        <f>D3*E3</f>
        <v>199.18079999999998</v>
      </c>
      <c r="G3" s="309">
        <f>F3</f>
        <v>199.18079999999998</v>
      </c>
      <c r="H3" s="304"/>
    </row>
    <row r="4" spans="1:8" x14ac:dyDescent="0.25">
      <c r="A4" s="574" t="s">
        <v>128</v>
      </c>
      <c r="B4" s="312">
        <v>7.43</v>
      </c>
      <c r="C4" s="303">
        <v>2.2799999999999998</v>
      </c>
      <c r="D4" s="312">
        <f t="shared" ref="D4:D17" si="0">B4*C4</f>
        <v>16.940399999999997</v>
      </c>
      <c r="E4" s="314">
        <v>0.13</v>
      </c>
      <c r="F4" s="312">
        <f t="shared" ref="F4:F17" si="1">D4*E4</f>
        <v>2.2022519999999997</v>
      </c>
      <c r="G4" s="576">
        <f>F4+F5</f>
        <v>18.385691999999999</v>
      </c>
      <c r="H4" s="577"/>
    </row>
    <row r="5" spans="1:8" x14ac:dyDescent="0.25">
      <c r="A5" s="575"/>
      <c r="B5" s="312">
        <v>5.46</v>
      </c>
      <c r="C5" s="303">
        <v>2.2799999999999998</v>
      </c>
      <c r="D5" s="312">
        <f t="shared" si="0"/>
        <v>12.448799999999999</v>
      </c>
      <c r="E5" s="314">
        <v>1.3</v>
      </c>
      <c r="F5" s="312">
        <f t="shared" si="1"/>
        <v>16.183439999999997</v>
      </c>
      <c r="G5" s="576"/>
      <c r="H5" s="578"/>
    </row>
    <row r="6" spans="1:8" x14ac:dyDescent="0.25">
      <c r="A6" s="579" t="s">
        <v>132</v>
      </c>
      <c r="B6" s="310">
        <v>7.43</v>
      </c>
      <c r="C6" s="303">
        <v>2.2799999999999998</v>
      </c>
      <c r="D6" s="310">
        <f t="shared" si="0"/>
        <v>16.940399999999997</v>
      </c>
      <c r="E6" s="302">
        <v>0.05</v>
      </c>
      <c r="F6" s="310">
        <f t="shared" si="1"/>
        <v>0.84701999999999988</v>
      </c>
      <c r="G6" s="581">
        <f>SUM(F6:F7)</f>
        <v>7.0714199999999989</v>
      </c>
      <c r="H6" s="583"/>
    </row>
    <row r="7" spans="1:8" x14ac:dyDescent="0.25">
      <c r="A7" s="580"/>
      <c r="B7" s="310">
        <v>5.46</v>
      </c>
      <c r="C7" s="303">
        <v>2.2799999999999998</v>
      </c>
      <c r="D7" s="310">
        <f t="shared" si="0"/>
        <v>12.448799999999999</v>
      </c>
      <c r="E7" s="302">
        <v>0.5</v>
      </c>
      <c r="F7" s="310">
        <f t="shared" si="1"/>
        <v>6.2243999999999993</v>
      </c>
      <c r="G7" s="582"/>
      <c r="H7" s="584"/>
    </row>
    <row r="8" spans="1:8" x14ac:dyDescent="0.25">
      <c r="A8" s="311" t="s">
        <v>189</v>
      </c>
      <c r="B8" s="312">
        <v>5.46</v>
      </c>
      <c r="C8" s="303">
        <v>2.2799999999999998</v>
      </c>
      <c r="D8" s="312">
        <f t="shared" si="0"/>
        <v>12.448799999999999</v>
      </c>
      <c r="E8" s="314">
        <v>1</v>
      </c>
      <c r="F8" s="312">
        <f t="shared" si="1"/>
        <v>12.448799999999999</v>
      </c>
      <c r="G8" s="371">
        <f>F8</f>
        <v>12.448799999999999</v>
      </c>
      <c r="H8" s="315"/>
    </row>
    <row r="9" spans="1:8" x14ac:dyDescent="0.25">
      <c r="A9" s="594" t="s">
        <v>190</v>
      </c>
      <c r="B9" s="310">
        <v>7.43</v>
      </c>
      <c r="C9" s="303">
        <v>2.2799999999999998</v>
      </c>
      <c r="D9" s="310">
        <f t="shared" si="0"/>
        <v>16.940399999999997</v>
      </c>
      <c r="E9" s="302">
        <v>5.6</v>
      </c>
      <c r="F9" s="310">
        <f t="shared" si="1"/>
        <v>94.866239999999976</v>
      </c>
      <c r="G9" s="581">
        <f>SUM(F9:F10)</f>
        <v>234.29279999999994</v>
      </c>
      <c r="H9" s="583"/>
    </row>
    <row r="10" spans="1:8" x14ac:dyDescent="0.25">
      <c r="A10" s="595"/>
      <c r="B10" s="310">
        <v>5.46</v>
      </c>
      <c r="C10" s="303">
        <v>2.2799999999999998</v>
      </c>
      <c r="D10" s="310">
        <f t="shared" si="0"/>
        <v>12.448799999999999</v>
      </c>
      <c r="E10" s="302">
        <v>11.2</v>
      </c>
      <c r="F10" s="310">
        <f t="shared" si="1"/>
        <v>139.42655999999997</v>
      </c>
      <c r="G10" s="582"/>
      <c r="H10" s="584"/>
    </row>
    <row r="11" spans="1:8" x14ac:dyDescent="0.25">
      <c r="A11" s="316" t="s">
        <v>131</v>
      </c>
      <c r="B11" s="312">
        <v>5.46</v>
      </c>
      <c r="C11" s="303">
        <v>2.2799999999999998</v>
      </c>
      <c r="D11" s="312">
        <f t="shared" si="0"/>
        <v>12.448799999999999</v>
      </c>
      <c r="E11" s="314">
        <v>7.46</v>
      </c>
      <c r="F11" s="312">
        <f t="shared" si="1"/>
        <v>92.868047999999987</v>
      </c>
      <c r="G11" s="371">
        <f>F11</f>
        <v>92.868047999999987</v>
      </c>
      <c r="H11" s="315"/>
    </row>
    <row r="12" spans="1:8" x14ac:dyDescent="0.25">
      <c r="A12" s="305" t="s">
        <v>147</v>
      </c>
      <c r="B12" s="310">
        <v>5.46</v>
      </c>
      <c r="C12" s="303">
        <v>2.2799999999999998</v>
      </c>
      <c r="D12" s="310">
        <f t="shared" si="0"/>
        <v>12.448799999999999</v>
      </c>
      <c r="E12" s="302">
        <v>3</v>
      </c>
      <c r="F12" s="310">
        <f t="shared" si="1"/>
        <v>37.346399999999996</v>
      </c>
      <c r="G12" s="309">
        <f>F12</f>
        <v>37.346399999999996</v>
      </c>
      <c r="H12" s="306"/>
    </row>
    <row r="13" spans="1:8" x14ac:dyDescent="0.25">
      <c r="A13" s="596">
        <v>200253</v>
      </c>
      <c r="B13" s="312">
        <v>7.43</v>
      </c>
      <c r="C13" s="303">
        <v>2.2799999999999998</v>
      </c>
      <c r="D13" s="312">
        <f t="shared" si="0"/>
        <v>16.940399999999997</v>
      </c>
      <c r="E13" s="314">
        <v>0.3</v>
      </c>
      <c r="F13" s="312">
        <f t="shared" si="1"/>
        <v>5.0821199999999989</v>
      </c>
      <c r="G13" s="598">
        <f>SUM(F13:F14)</f>
        <v>7.5718799999999984</v>
      </c>
      <c r="H13" s="598">
        <f>G13+66.38</f>
        <v>73.951879999999989</v>
      </c>
    </row>
    <row r="14" spans="1:8" x14ac:dyDescent="0.25">
      <c r="A14" s="597"/>
      <c r="B14" s="312">
        <v>5.46</v>
      </c>
      <c r="C14" s="303">
        <v>2.2799999999999998</v>
      </c>
      <c r="D14" s="312">
        <f t="shared" si="0"/>
        <v>12.448799999999999</v>
      </c>
      <c r="E14" s="314">
        <v>0.2</v>
      </c>
      <c r="F14" s="312">
        <f t="shared" si="1"/>
        <v>2.48976</v>
      </c>
      <c r="G14" s="599"/>
      <c r="H14" s="599"/>
    </row>
    <row r="15" spans="1:8" x14ac:dyDescent="0.25">
      <c r="A15" s="592" t="s">
        <v>172</v>
      </c>
      <c r="B15" s="310">
        <v>6.27</v>
      </c>
      <c r="C15" s="303">
        <v>2.2799999999999998</v>
      </c>
      <c r="D15" s="310">
        <f t="shared" si="0"/>
        <v>14.295599999999999</v>
      </c>
      <c r="E15" s="302">
        <v>1.3</v>
      </c>
      <c r="F15" s="310">
        <f t="shared" si="1"/>
        <v>18.58428</v>
      </c>
      <c r="G15" s="581">
        <f>SUM(F15:F16)</f>
        <v>40.606799999999993</v>
      </c>
      <c r="H15" s="581">
        <f>G15+27.8</f>
        <v>68.40679999999999</v>
      </c>
    </row>
    <row r="16" spans="1:8" x14ac:dyDescent="0.25">
      <c r="A16" s="593"/>
      <c r="B16" s="310">
        <v>7.43</v>
      </c>
      <c r="C16" s="303">
        <v>2.2799999999999998</v>
      </c>
      <c r="D16" s="310">
        <f t="shared" si="0"/>
        <v>16.940399999999997</v>
      </c>
      <c r="E16" s="302">
        <v>1.3</v>
      </c>
      <c r="F16" s="310">
        <f t="shared" si="1"/>
        <v>22.022519999999997</v>
      </c>
      <c r="G16" s="582"/>
      <c r="H16" s="582"/>
    </row>
    <row r="17" spans="1:8" x14ac:dyDescent="0.25">
      <c r="A17" s="317" t="s">
        <v>38</v>
      </c>
      <c r="B17" s="312">
        <v>5.46</v>
      </c>
      <c r="C17" s="303">
        <v>2.2799999999999998</v>
      </c>
      <c r="D17" s="312">
        <f t="shared" si="0"/>
        <v>12.448799999999999</v>
      </c>
      <c r="E17" s="314">
        <v>7.0000000000000007E-2</v>
      </c>
      <c r="F17" s="312">
        <f t="shared" si="1"/>
        <v>0.87141599999999997</v>
      </c>
      <c r="G17" s="371">
        <f>F17</f>
        <v>0.87141599999999997</v>
      </c>
      <c r="H17" s="371"/>
    </row>
    <row r="18" spans="1:8" x14ac:dyDescent="0.25">
      <c r="A18" s="588">
        <v>200209</v>
      </c>
      <c r="B18" s="310">
        <v>7.43</v>
      </c>
      <c r="C18" s="303">
        <v>2.2799999999999998</v>
      </c>
      <c r="D18" s="364">
        <f t="shared" ref="D18:D19" si="2">B18*C18</f>
        <v>16.940399999999997</v>
      </c>
      <c r="E18" s="365">
        <v>1.5</v>
      </c>
      <c r="F18" s="364">
        <f t="shared" ref="F18:F19" si="3">D18*E18</f>
        <v>25.410599999999995</v>
      </c>
      <c r="G18" s="590">
        <f>F18+F19</f>
        <v>62.134559999999993</v>
      </c>
      <c r="H18" s="590">
        <f>G18+56.1</f>
        <v>118.23455999999999</v>
      </c>
    </row>
    <row r="19" spans="1:8" x14ac:dyDescent="0.25">
      <c r="A19" s="589"/>
      <c r="B19" s="310">
        <v>5.46</v>
      </c>
      <c r="C19" s="303">
        <v>2.2799999999999998</v>
      </c>
      <c r="D19" s="364">
        <f t="shared" si="2"/>
        <v>12.448799999999999</v>
      </c>
      <c r="E19" s="365">
        <v>2.95</v>
      </c>
      <c r="F19" s="364">
        <f t="shared" si="3"/>
        <v>36.723959999999998</v>
      </c>
      <c r="G19" s="591"/>
      <c r="H19" s="591"/>
    </row>
    <row r="20" spans="1:8" x14ac:dyDescent="0.25">
      <c r="A20" s="313">
        <v>30101</v>
      </c>
      <c r="B20" s="312">
        <v>5.46</v>
      </c>
      <c r="C20" s="303">
        <v>2.2799999999999998</v>
      </c>
      <c r="D20" s="312">
        <f t="shared" ref="D20:D22" si="4">B20*C20</f>
        <v>12.448799999999999</v>
      </c>
      <c r="E20" s="314">
        <v>3.25</v>
      </c>
      <c r="F20" s="312">
        <f t="shared" ref="F20:F22" si="5">D20*E20</f>
        <v>40.458599999999997</v>
      </c>
      <c r="G20" s="376">
        <f>F20</f>
        <v>40.458599999999997</v>
      </c>
      <c r="H20" s="376"/>
    </row>
    <row r="21" spans="1:8" x14ac:dyDescent="0.25">
      <c r="A21" s="588">
        <v>40233</v>
      </c>
      <c r="B21" s="310">
        <v>7.43</v>
      </c>
      <c r="C21" s="303">
        <v>2.2799999999999998</v>
      </c>
      <c r="D21" s="364">
        <f t="shared" si="4"/>
        <v>16.940399999999997</v>
      </c>
      <c r="E21" s="365">
        <v>2.1</v>
      </c>
      <c r="F21" s="364">
        <f t="shared" si="5"/>
        <v>35.574839999999995</v>
      </c>
      <c r="G21" s="590">
        <f>F21+F22</f>
        <v>192.42971999999997</v>
      </c>
      <c r="H21" s="590">
        <f>G21+324.55</f>
        <v>516.97972000000004</v>
      </c>
    </row>
    <row r="22" spans="1:8" x14ac:dyDescent="0.25">
      <c r="A22" s="589"/>
      <c r="B22" s="310">
        <v>5.46</v>
      </c>
      <c r="C22" s="303">
        <v>2.2799999999999998</v>
      </c>
      <c r="D22" s="364">
        <f t="shared" si="4"/>
        <v>12.448799999999999</v>
      </c>
      <c r="E22" s="365">
        <v>12.6</v>
      </c>
      <c r="F22" s="364">
        <f t="shared" si="5"/>
        <v>156.85487999999998</v>
      </c>
      <c r="G22" s="591"/>
      <c r="H22" s="591"/>
    </row>
    <row r="23" spans="1:8" x14ac:dyDescent="0.25">
      <c r="A23" s="196"/>
      <c r="B23" s="307"/>
      <c r="C23" s="307"/>
      <c r="D23" s="307"/>
      <c r="E23" s="307"/>
      <c r="F23" s="307"/>
      <c r="G23" s="308"/>
    </row>
    <row r="24" spans="1:8" x14ac:dyDescent="0.25">
      <c r="A24" s="307"/>
      <c r="B24" s="307"/>
      <c r="C24" s="307"/>
      <c r="D24" s="307"/>
      <c r="E24" s="307"/>
      <c r="F24" s="307"/>
      <c r="G24" s="308"/>
    </row>
    <row r="25" spans="1:8" x14ac:dyDescent="0.25">
      <c r="A25" s="307"/>
      <c r="B25" s="307"/>
      <c r="C25" s="307"/>
      <c r="D25" s="307"/>
      <c r="E25" s="307"/>
      <c r="F25" s="307"/>
      <c r="G25" s="308"/>
    </row>
    <row r="26" spans="1:8" x14ac:dyDescent="0.25">
      <c r="A26" s="308"/>
      <c r="B26" s="308"/>
      <c r="C26" s="308"/>
      <c r="D26" s="308"/>
      <c r="E26" s="308"/>
      <c r="F26" s="308"/>
      <c r="G26" s="308"/>
    </row>
    <row r="27" spans="1:8" x14ac:dyDescent="0.25">
      <c r="A27" s="308"/>
      <c r="B27" s="308"/>
      <c r="C27" s="308"/>
      <c r="D27" s="308"/>
      <c r="E27" s="308"/>
      <c r="F27" s="308"/>
      <c r="G27" s="308"/>
    </row>
    <row r="28" spans="1:8" x14ac:dyDescent="0.25">
      <c r="A28" s="308"/>
      <c r="B28" s="308"/>
      <c r="C28" s="308"/>
      <c r="D28" s="308"/>
      <c r="E28" s="308"/>
      <c r="F28" s="308"/>
      <c r="G28" s="308"/>
    </row>
    <row r="29" spans="1:8" x14ac:dyDescent="0.25">
      <c r="A29" s="308"/>
      <c r="B29" s="308"/>
      <c r="C29" s="308"/>
      <c r="D29" s="308"/>
      <c r="E29" s="308"/>
      <c r="F29" s="308"/>
      <c r="G29" s="308"/>
    </row>
    <row r="30" spans="1:8" x14ac:dyDescent="0.25">
      <c r="A30" s="308"/>
      <c r="B30" s="308"/>
      <c r="C30" s="308"/>
      <c r="D30" s="308"/>
      <c r="E30" s="308"/>
      <c r="F30" s="308"/>
      <c r="G30" s="308"/>
    </row>
    <row r="31" spans="1:8" x14ac:dyDescent="0.25">
      <c r="A31" s="308"/>
      <c r="B31" s="308"/>
      <c r="C31" s="308"/>
      <c r="D31" s="308"/>
      <c r="E31" s="308"/>
      <c r="F31" s="308"/>
      <c r="G31" s="308"/>
    </row>
    <row r="32" spans="1:8" x14ac:dyDescent="0.25">
      <c r="A32" s="308"/>
      <c r="B32" s="308"/>
      <c r="C32" s="308"/>
      <c r="D32" s="308"/>
      <c r="E32" s="308"/>
      <c r="F32" s="308"/>
      <c r="G32" s="308"/>
    </row>
    <row r="33" spans="1:7" x14ac:dyDescent="0.25">
      <c r="A33" s="308"/>
      <c r="B33" s="308"/>
      <c r="C33" s="308"/>
      <c r="D33" s="308"/>
      <c r="E33" s="308"/>
      <c r="F33" s="308"/>
      <c r="G33" s="308"/>
    </row>
    <row r="34" spans="1:7" x14ac:dyDescent="0.25">
      <c r="A34" s="308"/>
      <c r="B34" s="308"/>
      <c r="C34" s="308"/>
      <c r="D34" s="308"/>
      <c r="E34" s="308"/>
      <c r="F34" s="308"/>
      <c r="G34" s="308"/>
    </row>
    <row r="35" spans="1:7" x14ac:dyDescent="0.25">
      <c r="A35" s="308"/>
      <c r="B35" s="308"/>
      <c r="C35" s="308"/>
      <c r="D35" s="308"/>
      <c r="E35" s="308"/>
      <c r="F35" s="308"/>
      <c r="G35" s="308"/>
    </row>
    <row r="36" spans="1:7" x14ac:dyDescent="0.25">
      <c r="A36" s="308"/>
      <c r="B36" s="308"/>
      <c r="C36" s="308"/>
      <c r="D36" s="308"/>
      <c r="E36" s="308"/>
      <c r="F36" s="308"/>
      <c r="G36" s="308"/>
    </row>
    <row r="37" spans="1:7" x14ac:dyDescent="0.25">
      <c r="A37" s="308"/>
      <c r="B37" s="308"/>
      <c r="C37" s="308"/>
      <c r="D37" s="308"/>
      <c r="E37" s="308"/>
      <c r="F37" s="308"/>
      <c r="G37" s="308"/>
    </row>
    <row r="38" spans="1:7" x14ac:dyDescent="0.25">
      <c r="A38" s="308"/>
      <c r="B38" s="308"/>
      <c r="C38" s="308"/>
      <c r="D38" s="308"/>
      <c r="E38" s="308"/>
      <c r="F38" s="308"/>
      <c r="G38" s="308"/>
    </row>
    <row r="39" spans="1:7" x14ac:dyDescent="0.25">
      <c r="A39" s="308"/>
      <c r="B39" s="308"/>
      <c r="C39" s="308"/>
      <c r="D39" s="308"/>
      <c r="E39" s="308"/>
      <c r="F39" s="308"/>
      <c r="G39" s="308"/>
    </row>
    <row r="40" spans="1:7" x14ac:dyDescent="0.25">
      <c r="A40" s="308"/>
      <c r="B40" s="308"/>
      <c r="C40" s="308"/>
      <c r="D40" s="308"/>
      <c r="E40" s="308"/>
      <c r="F40" s="308"/>
      <c r="G40" s="308"/>
    </row>
    <row r="41" spans="1:7" x14ac:dyDescent="0.25">
      <c r="A41" s="308"/>
      <c r="B41" s="308"/>
      <c r="C41" s="308"/>
      <c r="D41" s="308"/>
      <c r="E41" s="308"/>
      <c r="F41" s="308"/>
      <c r="G41" s="308"/>
    </row>
    <row r="42" spans="1:7" x14ac:dyDescent="0.25">
      <c r="A42" s="308"/>
      <c r="B42" s="308"/>
      <c r="C42" s="308"/>
      <c r="D42" s="308"/>
      <c r="E42" s="308"/>
      <c r="F42" s="308"/>
      <c r="G42" s="308"/>
    </row>
    <row r="43" spans="1:7" x14ac:dyDescent="0.25">
      <c r="A43" s="308"/>
      <c r="B43" s="308"/>
      <c r="C43" s="308"/>
      <c r="D43" s="308"/>
      <c r="E43" s="308"/>
      <c r="F43" s="308"/>
      <c r="G43" s="308"/>
    </row>
  </sheetData>
  <mergeCells count="22">
    <mergeCell ref="A1:H1"/>
    <mergeCell ref="A21:A22"/>
    <mergeCell ref="G21:G22"/>
    <mergeCell ref="H21:H22"/>
    <mergeCell ref="A18:A19"/>
    <mergeCell ref="H18:H19"/>
    <mergeCell ref="G18:G19"/>
    <mergeCell ref="A15:A16"/>
    <mergeCell ref="G15:G16"/>
    <mergeCell ref="H15:H16"/>
    <mergeCell ref="A9:A10"/>
    <mergeCell ref="G9:G10"/>
    <mergeCell ref="H9:H10"/>
    <mergeCell ref="A13:A14"/>
    <mergeCell ref="G13:G14"/>
    <mergeCell ref="H13:H14"/>
    <mergeCell ref="A4:A5"/>
    <mergeCell ref="G4:G5"/>
    <mergeCell ref="H4:H5"/>
    <mergeCell ref="A6:A7"/>
    <mergeCell ref="G6:G7"/>
    <mergeCell ref="H6:H7"/>
  </mergeCells>
  <printOptions horizontalCentered="1"/>
  <pageMargins left="0.62992125984251968" right="0.62992125984251968" top="1.3779527559055118" bottom="0.62992125984251968" header="0.31496062992125984" footer="0.31496062992125984"/>
  <pageSetup paperSize="9" scale="50" orientation="landscape" verticalDpi="0" r:id="rId1"/>
  <headerFooter>
    <oddHeader>&amp;C&amp;G</oddHeader>
    <oddFooter>&amp;C&amp;"Arial,Negrito"Carla Demoner Malta&amp;"Arial,Normal"
Arquiteta e Urbanista CAU A232085-1</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7</vt:i4>
      </vt:variant>
      <vt:variant>
        <vt:lpstr>Intervalos Nomeados</vt:lpstr>
      </vt:variant>
      <vt:variant>
        <vt:i4>11</vt:i4>
      </vt:variant>
    </vt:vector>
  </HeadingPairs>
  <TitlesOfParts>
    <vt:vector size="18" baseType="lpstr">
      <vt:lpstr>Resumo</vt:lpstr>
      <vt:lpstr>Planilha Orçamentária</vt:lpstr>
      <vt:lpstr>Memorial de Cálculo</vt:lpstr>
      <vt:lpstr>Cronograma</vt:lpstr>
      <vt:lpstr>Composição</vt:lpstr>
      <vt:lpstr>Detalhamento do BDI</vt:lpstr>
      <vt:lpstr>Reajuste Encargos Sociais</vt:lpstr>
      <vt:lpstr>Composição!Area_de_impressao</vt:lpstr>
      <vt:lpstr>Cronograma!Area_de_impressao</vt:lpstr>
      <vt:lpstr>'Detalhamento do BDI'!Area_de_impressao</vt:lpstr>
      <vt:lpstr>'Memorial de Cálculo'!Area_de_impressao</vt:lpstr>
      <vt:lpstr>'Planilha Orçamentária'!Area_de_impressao</vt:lpstr>
      <vt:lpstr>'Reajuste Encargos Sociais'!Area_de_impressao</vt:lpstr>
      <vt:lpstr>Resumo!Area_de_impressao</vt:lpstr>
      <vt:lpstr>Cronograma!Titulos_de_impressao</vt:lpstr>
      <vt:lpstr>'Memorial de Cálculo'!Titulos_de_impressao</vt:lpstr>
      <vt:lpstr>'Planilha Orçamentária'!Titulos_de_impressao</vt:lpstr>
      <vt:lpstr>Resumo!Titulos_de_impressao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fhrasko</dc:creator>
  <cp:lastModifiedBy>Carla Demoner Malta</cp:lastModifiedBy>
  <cp:lastPrinted>2021-12-16T12:43:37Z</cp:lastPrinted>
  <dcterms:created xsi:type="dcterms:W3CDTF">2013-05-06T17:13:09Z</dcterms:created>
  <dcterms:modified xsi:type="dcterms:W3CDTF">2021-12-16T12:44:05Z</dcterms:modified>
</cp:coreProperties>
</file>