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.dominicini\Desktop\Prefeitura Municipal de Itarana\PONTE - BARRA DE JATIBOCAS\R04\2 ORÇAMENTO\"/>
    </mc:Choice>
  </mc:AlternateContent>
  <xr:revisionPtr revIDLastSave="0" documentId="13_ncr:1_{D8BFF55E-AEA0-4BBB-A8B0-CA7A6CB2C644}" xr6:coauthVersionLast="47" xr6:coauthVersionMax="47" xr10:uidLastSave="{00000000-0000-0000-0000-000000000000}"/>
  <bookViews>
    <workbookView xWindow="-120" yWindow="-120" windowWidth="29040" windowHeight="15840" tabRatio="583" xr2:uid="{00000000-000D-0000-FFFF-FFFF00000000}"/>
  </bookViews>
  <sheets>
    <sheet name="Resumo" sheetId="10" r:id="rId1"/>
    <sheet name="Planilha Orçamentária" sheetId="1" r:id="rId2"/>
    <sheet name="Memorial de Cálculo" sheetId="2" r:id="rId3"/>
    <sheet name="Cronograma" sheetId="11" r:id="rId4"/>
    <sheet name="Composições" sheetId="13" r:id="rId5"/>
    <sheet name="Reajuste" sheetId="17" r:id="rId6"/>
    <sheet name="Detalhamento BDI" sheetId="14" r:id="rId7"/>
    <sheet name="CROQUI DMT" sheetId="18" state="hidden" r:id="rId8"/>
  </sheets>
  <externalReferences>
    <externalReference r:id="rId9"/>
  </externalReferences>
  <definedNames>
    <definedName name="\a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>#REF!</definedName>
    <definedName name="ademir" hidden="1">{#N/A,#N/A,FALSE,"Cronograma";#N/A,#N/A,FALSE,"Cronogr. 2"}</definedName>
    <definedName name="_xlnm.Print_Area" localSheetId="4">Composições!$A$1:$J$303</definedName>
    <definedName name="_xlnm.Print_Area" localSheetId="3">Cronograma!$A$3:$G$30</definedName>
    <definedName name="_xlnm.Print_Area" localSheetId="7">'CROQUI DMT'!$A$1:$H$43</definedName>
    <definedName name="_xlnm.Print_Area" localSheetId="6">'Detalhamento BDI'!$A$1:$D$55</definedName>
    <definedName name="_xlnm.Print_Area" localSheetId="2">'Memorial de Cálculo'!$A$1:$S$201</definedName>
    <definedName name="_xlnm.Print_Area" localSheetId="1">'Planilha Orçamentária'!$A$1:$I$75</definedName>
    <definedName name="_xlnm.Print_Area" localSheetId="5">Reajuste!$A$1:$K$10</definedName>
    <definedName name="_xlnm.Print_Area" localSheetId="0">Resumo!$A$1:$D$36</definedName>
    <definedName name="_xlnm.Database">#REF!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das">#REF!</definedName>
    <definedName name="dasdasdas">#REF!</definedName>
    <definedName name="Excel_BuiltIn_Print_Area_2_1">"$#REF!.$A$1:$J$410"</definedName>
    <definedName name="Excel_BuiltIn_Print_Area_3_1">#REF!</definedName>
    <definedName name="Excel_BuiltIn_Print_Area_3_1_1">#REF!</definedName>
    <definedName name="Excel_BuiltIn_Print_Area_4">#REF!</definedName>
    <definedName name="Excel_BuiltIn_Print_Titles_1_1">"$#REF!.$A$1:$AMJ$3"</definedName>
    <definedName name="Excel_BuiltIn_Print_Titles_2">"$#REF!.$A$1:$AMJ$2"</definedName>
    <definedName name="mediçao">[1]RESUMO!$M$2</definedName>
    <definedName name="p">#REF!</definedName>
    <definedName name="Popular" hidden="1">{#N/A,#N/A,FALSE,"Cronograma";#N/A,#N/A,FALSE,"Cronogr. 2"}</definedName>
    <definedName name="Print_Area_MI">#REF!</definedName>
    <definedName name="PRINT_TITLES_MI">#REF!</definedName>
    <definedName name="Reajuste">#REF!</definedName>
    <definedName name="rio" hidden="1">{#N/A,#N/A,FALSE,"Cronograma";#N/A,#N/A,FALSE,"Cronogr. 2"}</definedName>
    <definedName name="ss" hidden="1">{#N/A,#N/A,FALSE,"Cronograma";#N/A,#N/A,FALSE,"Cronogr. 2"}</definedName>
    <definedName name="TABLE_1_1">NA()</definedName>
    <definedName name="TABLE_1_7">NA()</definedName>
    <definedName name="TABLE_2_1_1">NA()</definedName>
    <definedName name="TABLE_2_1_7">NA()</definedName>
    <definedName name="_xlnm.Print_Titles" localSheetId="3">Cronograma!$A:$D,Cronograma!$3:$8</definedName>
    <definedName name="_xlnm.Print_Titles" localSheetId="2">'Memorial de Cálculo'!$1:$6</definedName>
    <definedName name="_xlnm.Print_Titles" localSheetId="1">'Planilha Orçamentária'!$6:$7</definedName>
    <definedName name="_xlnm.Print_Titles" localSheetId="0">Resumo!$A:$D,Resumo!$1:$7</definedName>
    <definedName name="VB1.0">#REF!</definedName>
    <definedName name="VB1.1">#REF!</definedName>
    <definedName name="VB1.3">#REF!</definedName>
    <definedName name="VB2.0">#REF!</definedName>
    <definedName name="VB2.1">#REF!</definedName>
    <definedName name="VB2.10">#REF!</definedName>
    <definedName name="VB2.2">#REF!</definedName>
    <definedName name="VB2.3">#REF!</definedName>
    <definedName name="VB2.4">#REF!</definedName>
    <definedName name="VB2.5">#REF!</definedName>
    <definedName name="VB2.6">#REF!</definedName>
    <definedName name="VB2.7">#REF!</definedName>
    <definedName name="VB2.8">#REF!</definedName>
    <definedName name="VB2.9">#REF!</definedName>
    <definedName name="VB3.0">#REF!</definedName>
    <definedName name="VB3.1">#REF!</definedName>
    <definedName name="VB3.2">#REF!</definedName>
    <definedName name="VB3.3">#REF!</definedName>
    <definedName name="VB3.4">#REF!</definedName>
    <definedName name="VB3.5">#REF!</definedName>
    <definedName name="VB3.6">#REF!</definedName>
    <definedName name="VB3.7">#REF!</definedName>
    <definedName name="VB4.0">#REF!</definedName>
    <definedName name="VB4.1">#REF!</definedName>
    <definedName name="VB4.2">#REF!</definedName>
    <definedName name="VB4.3">#REF!</definedName>
    <definedName name="VB4.3.1">#REF!</definedName>
    <definedName name="VB4.3.2">#REF!</definedName>
    <definedName name="VB4.4">#REF!</definedName>
    <definedName name="VB4.5">#REF!</definedName>
    <definedName name="VB5.0">#REF!</definedName>
    <definedName name="VB5.1">#REF!</definedName>
    <definedName name="VB5.2">#REF!</definedName>
    <definedName name="VB6.0">#REF!</definedName>
    <definedName name="VB6.1">#REF!</definedName>
    <definedName name="VB6.2">#REF!</definedName>
    <definedName name="VB6.2.1">#REF!</definedName>
    <definedName name="VB6.2.2">#REF!</definedName>
    <definedName name="VB6.2.3">#REF!</definedName>
    <definedName name="VB6.3">#REF!</definedName>
    <definedName name="VB6.3.1">#REF!</definedName>
    <definedName name="VB6.3.2">#REF!</definedName>
    <definedName name="VB6.4">#REF!</definedName>
    <definedName name="VB6.4.1">#REF!</definedName>
    <definedName name="VB6.4.2">#REF!</definedName>
    <definedName name="VB6.4.3">#REF!</definedName>
    <definedName name="VB6.4.4">#REF!</definedName>
    <definedName name="VB6.4.5">#REF!</definedName>
    <definedName name="VB6.5">#REF!</definedName>
    <definedName name="VB6.6">#REF!</definedName>
    <definedName name="VB6.7">#REF!</definedName>
    <definedName name="VB6.8">#REF!</definedName>
    <definedName name="VB6.8.1">#REF!</definedName>
    <definedName name="VB6.8.2">#REF!</definedName>
    <definedName name="VB6.8.3">#REF!</definedName>
    <definedName name="VB6.8.4">#REF!</definedName>
    <definedName name="VB6.8.5">#REF!</definedName>
    <definedName name="VB6.8.6">#REF!</definedName>
    <definedName name="VB6.8.7">#REF!</definedName>
    <definedName name="VB6.8.8">#REF!</definedName>
    <definedName name="VB6.8.9">#REF!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1" l="1"/>
  <c r="H12" i="11"/>
  <c r="H20" i="11"/>
  <c r="H22" i="11"/>
  <c r="H24" i="11"/>
  <c r="G10" i="11"/>
  <c r="L84" i="2"/>
  <c r="R84" i="2" s="1"/>
  <c r="J9" i="17"/>
  <c r="J10" i="17"/>
  <c r="J8" i="17"/>
  <c r="J7" i="17"/>
  <c r="J4" i="17"/>
  <c r="J5" i="17"/>
  <c r="J6" i="17"/>
  <c r="K6" i="17"/>
  <c r="I290" i="13" l="1"/>
  <c r="I262" i="13"/>
  <c r="J263" i="13" s="1"/>
  <c r="B25" i="2"/>
  <c r="R26" i="2"/>
  <c r="R27" i="2" s="1"/>
  <c r="F13" i="1" s="1"/>
  <c r="H13" i="1"/>
  <c r="J291" i="13"/>
  <c r="I287" i="13"/>
  <c r="I259" i="13"/>
  <c r="I13" i="1" l="1"/>
  <c r="I272" i="13"/>
  <c r="I273" i="13" s="1"/>
  <c r="I274" i="13" s="1"/>
  <c r="I300" i="13"/>
  <c r="I301" i="13" l="1"/>
  <c r="I302" i="13" s="1"/>
  <c r="N10" i="2" l="1"/>
  <c r="R10" i="2" s="1"/>
  <c r="K10" i="17"/>
  <c r="D7" i="17" l="1"/>
  <c r="J169" i="13" l="1"/>
  <c r="R174" i="2"/>
  <c r="R175" i="2"/>
  <c r="R176" i="2"/>
  <c r="R177" i="2"/>
  <c r="R173" i="2"/>
  <c r="R178" i="2" l="1"/>
  <c r="R58" i="2"/>
  <c r="Q48" i="2"/>
  <c r="O47" i="2"/>
  <c r="Q47" i="2" s="1"/>
  <c r="O43" i="2"/>
  <c r="R43" i="2" l="1"/>
  <c r="O52" i="2"/>
  <c r="R52" i="2" s="1"/>
  <c r="R53" i="2" s="1"/>
  <c r="B51" i="2"/>
  <c r="J225" i="13"/>
  <c r="J226" i="13" s="1"/>
  <c r="I231" i="13" s="1"/>
  <c r="I234" i="13"/>
  <c r="J235" i="13" s="1"/>
  <c r="I244" i="13" l="1"/>
  <c r="B82" i="2"/>
  <c r="R85" i="2"/>
  <c r="F35" i="1" s="1"/>
  <c r="B65" i="2"/>
  <c r="R30" i="2"/>
  <c r="I245" i="13" l="1"/>
  <c r="I246" i="13" s="1"/>
  <c r="G22" i="1"/>
  <c r="H22" i="1" s="1"/>
  <c r="K4" i="17"/>
  <c r="G14" i="1" s="1"/>
  <c r="K7" i="17"/>
  <c r="G35" i="1" s="1"/>
  <c r="H35" i="1" s="1"/>
  <c r="I35" i="1" s="1"/>
  <c r="H28" i="1" l="1"/>
  <c r="R48" i="2"/>
  <c r="R47" i="2"/>
  <c r="R199" i="2"/>
  <c r="R49" i="2" l="1"/>
  <c r="F21" i="1" s="1"/>
  <c r="B198" i="2"/>
  <c r="B46" i="2"/>
  <c r="R44" i="2"/>
  <c r="F20" i="1" s="1"/>
  <c r="B42" i="2"/>
  <c r="F22" i="1" l="1"/>
  <c r="I22" i="1" s="1"/>
  <c r="R200" i="2"/>
  <c r="I202" i="13"/>
  <c r="J168" i="13"/>
  <c r="J170" i="13" s="1"/>
  <c r="I175" i="13" l="1"/>
  <c r="G21" i="1" l="1"/>
  <c r="H21" i="1" s="1"/>
  <c r="I21" i="1" s="1"/>
  <c r="I187" i="13"/>
  <c r="K5" i="17"/>
  <c r="G20" i="1" s="1"/>
  <c r="H20" i="1" s="1"/>
  <c r="I20" i="1" s="1"/>
  <c r="R140" i="2"/>
  <c r="R139" i="2"/>
  <c r="O127" i="2"/>
  <c r="R127" i="2" s="1"/>
  <c r="O126" i="2"/>
  <c r="R126" i="2" s="1"/>
  <c r="O125" i="2"/>
  <c r="R125" i="2" s="1"/>
  <c r="O124" i="2"/>
  <c r="R124" i="2" s="1"/>
  <c r="I151" i="13"/>
  <c r="I146" i="13"/>
  <c r="I145" i="13"/>
  <c r="I150" i="13"/>
  <c r="J136" i="13"/>
  <c r="J137" i="13" s="1"/>
  <c r="I142" i="13" s="1"/>
  <c r="J105" i="13"/>
  <c r="J106" i="13"/>
  <c r="I119" i="13"/>
  <c r="J120" i="13" s="1"/>
  <c r="I115" i="13"/>
  <c r="J116" i="13" s="1"/>
  <c r="H68" i="1"/>
  <c r="H67" i="1"/>
  <c r="H63" i="1"/>
  <c r="H49" i="1"/>
  <c r="H50" i="1"/>
  <c r="H51" i="1"/>
  <c r="H52" i="1"/>
  <c r="H53" i="1"/>
  <c r="H54" i="1"/>
  <c r="H55" i="1"/>
  <c r="H56" i="1"/>
  <c r="H48" i="1"/>
  <c r="H40" i="1"/>
  <c r="H41" i="1"/>
  <c r="H42" i="1"/>
  <c r="H43" i="1"/>
  <c r="H44" i="1"/>
  <c r="H39" i="1"/>
  <c r="H33" i="1"/>
  <c r="H34" i="1"/>
  <c r="H32" i="1"/>
  <c r="H27" i="1"/>
  <c r="H26" i="1"/>
  <c r="H10" i="1"/>
  <c r="H11" i="1"/>
  <c r="H12" i="1"/>
  <c r="H14" i="1"/>
  <c r="H15" i="1"/>
  <c r="B193" i="2"/>
  <c r="R194" i="2"/>
  <c r="G69" i="1"/>
  <c r="H69" i="1" s="1"/>
  <c r="I188" i="13" l="1"/>
  <c r="I189" i="13" s="1"/>
  <c r="D208" i="13"/>
  <c r="I208" i="13" s="1"/>
  <c r="J209" i="13" s="1"/>
  <c r="I215" i="13" s="1"/>
  <c r="I23" i="1"/>
  <c r="J147" i="13"/>
  <c r="J152" i="13"/>
  <c r="R128" i="2"/>
  <c r="F49" i="1" s="1"/>
  <c r="I49" i="1" s="1"/>
  <c r="R141" i="2"/>
  <c r="J107" i="13"/>
  <c r="I112" i="13" s="1"/>
  <c r="I126" i="13" s="1"/>
  <c r="I127" i="13" s="1"/>
  <c r="I128" i="13" s="1"/>
  <c r="R195" i="2"/>
  <c r="F69" i="1" s="1"/>
  <c r="I69" i="1" s="1"/>
  <c r="G73" i="1" l="1"/>
  <c r="H73" i="1" s="1"/>
  <c r="I73" i="1" s="1"/>
  <c r="I74" i="1" s="1"/>
  <c r="I216" i="13"/>
  <c r="I217" i="13" s="1"/>
  <c r="D10" i="10"/>
  <c r="D11" i="11"/>
  <c r="I158" i="13"/>
  <c r="I159" i="13" s="1"/>
  <c r="I160" i="13" s="1"/>
  <c r="R22" i="2"/>
  <c r="F11" i="11" l="1"/>
  <c r="I12" i="11"/>
  <c r="G11" i="11"/>
  <c r="E11" i="11"/>
  <c r="D25" i="11"/>
  <c r="D24" i="10"/>
  <c r="K8" i="17"/>
  <c r="G57" i="1" s="1"/>
  <c r="H57" i="1" s="1"/>
  <c r="K9" i="17"/>
  <c r="G62" i="1" s="1"/>
  <c r="H62" i="1" s="1"/>
  <c r="B21" i="2"/>
  <c r="R18" i="2"/>
  <c r="R19" i="2" s="1"/>
  <c r="F11" i="1" s="1"/>
  <c r="I11" i="1" s="1"/>
  <c r="B17" i="2"/>
  <c r="R14" i="2"/>
  <c r="B13" i="2"/>
  <c r="H11" i="11" l="1"/>
  <c r="B23" i="11"/>
  <c r="B21" i="11"/>
  <c r="B19" i="11"/>
  <c r="B17" i="11"/>
  <c r="B15" i="11"/>
  <c r="B13" i="11"/>
  <c r="B9" i="11"/>
  <c r="C27" i="10" l="1"/>
  <c r="R57" i="2" l="1"/>
  <c r="R59" i="2" s="1"/>
  <c r="R160" i="2" l="1"/>
  <c r="R161" i="2" s="1"/>
  <c r="F57" i="1" s="1"/>
  <c r="I57" i="1" s="1"/>
  <c r="B159" i="2"/>
  <c r="F26" i="1" l="1"/>
  <c r="I26" i="1" s="1"/>
  <c r="R62" i="2"/>
  <c r="B22" i="10" l="1"/>
  <c r="B20" i="10"/>
  <c r="B18" i="10"/>
  <c r="B16" i="10"/>
  <c r="B14" i="10"/>
  <c r="B12" i="10"/>
  <c r="F63" i="1" l="1"/>
  <c r="I63" i="1" s="1"/>
  <c r="B172" i="2"/>
  <c r="N190" i="2"/>
  <c r="R190" i="2" s="1"/>
  <c r="M189" i="2"/>
  <c r="L189" i="2"/>
  <c r="M188" i="2"/>
  <c r="L188" i="2"/>
  <c r="N184" i="2"/>
  <c r="R184" i="2" s="1"/>
  <c r="M183" i="2"/>
  <c r="L183" i="2"/>
  <c r="L182" i="2"/>
  <c r="M182" i="2"/>
  <c r="N189" i="2" l="1"/>
  <c r="R189" i="2" s="1"/>
  <c r="N188" i="2"/>
  <c r="R188" i="2" s="1"/>
  <c r="N183" i="2"/>
  <c r="R183" i="2" s="1"/>
  <c r="N182" i="2"/>
  <c r="R182" i="2" s="1"/>
  <c r="R185" i="2" l="1"/>
  <c r="R191" i="2"/>
  <c r="I68" i="1"/>
  <c r="F67" i="1"/>
  <c r="I67" i="1" s="1"/>
  <c r="I70" i="1" l="1"/>
  <c r="O169" i="2"/>
  <c r="R165" i="2"/>
  <c r="R166" i="2" s="1"/>
  <c r="F61" i="1" s="1"/>
  <c r="B187" i="2"/>
  <c r="B181" i="2"/>
  <c r="B168" i="2"/>
  <c r="B164" i="2"/>
  <c r="R102" i="2"/>
  <c r="R92" i="2"/>
  <c r="R169" i="2" l="1"/>
  <c r="R170" i="2" s="1"/>
  <c r="F62" i="1" s="1"/>
  <c r="I62" i="1" s="1"/>
  <c r="R120" i="2"/>
  <c r="N119" i="2"/>
  <c r="R119" i="2" s="1"/>
  <c r="N118" i="2"/>
  <c r="R118" i="2" s="1"/>
  <c r="R156" i="2"/>
  <c r="R157" i="2" s="1"/>
  <c r="F56" i="1" s="1"/>
  <c r="I56" i="1" s="1"/>
  <c r="R152" i="2"/>
  <c r="R153" i="2" s="1"/>
  <c r="F55" i="1" s="1"/>
  <c r="I55" i="1" s="1"/>
  <c r="R148" i="2"/>
  <c r="R149" i="2" s="1"/>
  <c r="F54" i="1" s="1"/>
  <c r="I54" i="1" s="1"/>
  <c r="R144" i="2"/>
  <c r="R145" i="2" s="1"/>
  <c r="F53" i="1" s="1"/>
  <c r="I53" i="1" s="1"/>
  <c r="R135" i="2"/>
  <c r="R136" i="2" s="1"/>
  <c r="F51" i="1" s="1"/>
  <c r="I51" i="1" s="1"/>
  <c r="F52" i="1"/>
  <c r="I52" i="1" s="1"/>
  <c r="R131" i="2"/>
  <c r="R132" i="2" s="1"/>
  <c r="F50" i="1" s="1"/>
  <c r="I50" i="1" s="1"/>
  <c r="B155" i="2"/>
  <c r="B151" i="2"/>
  <c r="B147" i="2"/>
  <c r="B143" i="2"/>
  <c r="B138" i="2"/>
  <c r="B134" i="2"/>
  <c r="B130" i="2"/>
  <c r="B123" i="2"/>
  <c r="R121" i="2" l="1"/>
  <c r="F48" i="1" s="1"/>
  <c r="I48" i="1" s="1"/>
  <c r="B117" i="2"/>
  <c r="R113" i="2"/>
  <c r="R114" i="2" s="1"/>
  <c r="F44" i="1" s="1"/>
  <c r="I44" i="1" s="1"/>
  <c r="R109" i="2"/>
  <c r="R110" i="2" s="1"/>
  <c r="F43" i="1" s="1"/>
  <c r="I43" i="1" s="1"/>
  <c r="R105" i="2"/>
  <c r="R106" i="2" s="1"/>
  <c r="F42" i="1" s="1"/>
  <c r="I42" i="1" s="1"/>
  <c r="F41" i="1"/>
  <c r="I41" i="1" s="1"/>
  <c r="B112" i="2"/>
  <c r="B108" i="2"/>
  <c r="B104" i="2"/>
  <c r="B98" i="2"/>
  <c r="O95" i="2"/>
  <c r="R95" i="2" s="1"/>
  <c r="R96" i="2" s="1"/>
  <c r="F40" i="1" s="1"/>
  <c r="I40" i="1" s="1"/>
  <c r="F39" i="1"/>
  <c r="I39" i="1" s="1"/>
  <c r="R79" i="2"/>
  <c r="R80" i="2" s="1"/>
  <c r="F34" i="1" s="1"/>
  <c r="I34" i="1" s="1"/>
  <c r="R75" i="2"/>
  <c r="R76" i="2" s="1"/>
  <c r="F33" i="1" s="1"/>
  <c r="I33" i="1" s="1"/>
  <c r="R71" i="2"/>
  <c r="R72" i="2" s="1"/>
  <c r="F32" i="1" s="1"/>
  <c r="I32" i="1" s="1"/>
  <c r="B94" i="2"/>
  <c r="B88" i="2"/>
  <c r="B78" i="2"/>
  <c r="B74" i="2"/>
  <c r="B70" i="2"/>
  <c r="R63" i="2"/>
  <c r="B61" i="2"/>
  <c r="B56" i="2"/>
  <c r="R38" i="2"/>
  <c r="R34" i="2"/>
  <c r="I36" i="1" l="1"/>
  <c r="I45" i="1"/>
  <c r="F27" i="1"/>
  <c r="I27" i="1" s="1"/>
  <c r="R66" i="2"/>
  <c r="R67" i="2" s="1"/>
  <c r="F28" i="1" s="1"/>
  <c r="I28" i="1" s="1"/>
  <c r="R39" i="2"/>
  <c r="F16" i="1" s="1"/>
  <c r="B37" i="2"/>
  <c r="R35" i="2"/>
  <c r="F15" i="1" s="1"/>
  <c r="I15" i="1" s="1"/>
  <c r="B33" i="2"/>
  <c r="R31" i="2"/>
  <c r="B29" i="2"/>
  <c r="R23" i="2"/>
  <c r="N9" i="2"/>
  <c r="R9" i="2" s="1"/>
  <c r="R11" i="2" s="1"/>
  <c r="I22" i="13"/>
  <c r="I20" i="13"/>
  <c r="I21" i="13"/>
  <c r="I19" i="13"/>
  <c r="I18" i="13"/>
  <c r="J9" i="13"/>
  <c r="J8" i="13"/>
  <c r="J42" i="13"/>
  <c r="J41" i="13"/>
  <c r="I51" i="13"/>
  <c r="I53" i="13"/>
  <c r="I54" i="13"/>
  <c r="I55" i="13"/>
  <c r="I52" i="13"/>
  <c r="I29" i="1" l="1"/>
  <c r="F14" i="1"/>
  <c r="I14" i="1" s="1"/>
  <c r="F12" i="1"/>
  <c r="I12" i="1" s="1"/>
  <c r="J23" i="13"/>
  <c r="J10" i="13"/>
  <c r="J56" i="13"/>
  <c r="D22" i="10" l="1"/>
  <c r="D23" i="11"/>
  <c r="F23" i="11" l="1"/>
  <c r="G23" i="11"/>
  <c r="E23" i="11"/>
  <c r="I24" i="11"/>
  <c r="I58" i="1"/>
  <c r="H23" i="11" l="1"/>
  <c r="D18" i="10"/>
  <c r="D19" i="11"/>
  <c r="D16" i="10"/>
  <c r="D17" i="11"/>
  <c r="E17" i="11" s="1"/>
  <c r="F9" i="1"/>
  <c r="E19" i="11" l="1"/>
  <c r="F19" i="11"/>
  <c r="G19" i="11"/>
  <c r="H19" i="11" s="1"/>
  <c r="I20" i="11"/>
  <c r="B8" i="2"/>
  <c r="B8" i="10"/>
  <c r="I89" i="13" l="1"/>
  <c r="I88" i="13"/>
  <c r="J90" i="13" l="1"/>
  <c r="A43" i="14" l="1"/>
  <c r="A40" i="14"/>
  <c r="C32" i="14"/>
  <c r="C25" i="14" s="1"/>
  <c r="C36" i="14" s="1"/>
  <c r="D14" i="10" l="1"/>
  <c r="D15" i="11"/>
  <c r="E15" i="11" s="1"/>
  <c r="I84" i="13"/>
  <c r="J75" i="13"/>
  <c r="J74" i="13"/>
  <c r="J85" i="13" l="1"/>
  <c r="J76" i="13"/>
  <c r="I81" i="13" s="1"/>
  <c r="J43" i="13"/>
  <c r="I48" i="13" s="1"/>
  <c r="I64" i="13" s="1"/>
  <c r="I95" i="13" l="1"/>
  <c r="I65" i="13"/>
  <c r="I15" i="13"/>
  <c r="I31" i="13" s="1"/>
  <c r="I96" i="13" l="1"/>
  <c r="I97" i="13" s="1"/>
  <c r="G16" i="1"/>
  <c r="H16" i="1" s="1"/>
  <c r="I16" i="1" s="1"/>
  <c r="I66" i="13"/>
  <c r="G61" i="1"/>
  <c r="I32" i="13" l="1"/>
  <c r="I33" i="13" s="1"/>
  <c r="G9" i="1"/>
  <c r="H9" i="1" s="1"/>
  <c r="I9" i="1" s="1"/>
  <c r="H61" i="1"/>
  <c r="I61" i="1" s="1"/>
  <c r="I64" i="1" s="1"/>
  <c r="D21" i="11" l="1"/>
  <c r="D20" i="10"/>
  <c r="F21" i="11" l="1"/>
  <c r="G21" i="11"/>
  <c r="E21" i="11"/>
  <c r="I22" i="11"/>
  <c r="D12" i="10"/>
  <c r="D13" i="11"/>
  <c r="F13" i="11" l="1"/>
  <c r="E13" i="11"/>
  <c r="H21" i="11"/>
  <c r="R15" i="2"/>
  <c r="F10" i="1" s="1"/>
  <c r="I10" i="1" s="1"/>
  <c r="I17" i="1" s="1"/>
  <c r="D9" i="11" s="1"/>
  <c r="E9" i="11" l="1"/>
  <c r="E25" i="11"/>
  <c r="E26" i="11" s="1"/>
  <c r="F9" i="11"/>
  <c r="G9" i="11"/>
  <c r="I10" i="11"/>
  <c r="I75" i="1"/>
  <c r="D27" i="11"/>
  <c r="D8" i="10"/>
  <c r="C26" i="10" s="1"/>
  <c r="H9" i="11" l="1"/>
  <c r="E29" i="11"/>
  <c r="E27" i="11" s="1"/>
  <c r="E28" i="11" s="1"/>
  <c r="C24" i="10"/>
  <c r="C10" i="10"/>
  <c r="C12" i="10"/>
  <c r="C14" i="10" l="1"/>
  <c r="C20" i="10"/>
  <c r="C22" i="10"/>
  <c r="C18" i="10"/>
  <c r="C28" i="10"/>
  <c r="C8" i="10"/>
  <c r="C16" i="10"/>
  <c r="E30" i="11" l="1"/>
  <c r="H14" i="11" l="1"/>
  <c r="I14" i="11"/>
  <c r="G13" i="11"/>
  <c r="H13" i="11" s="1"/>
  <c r="G15" i="11"/>
  <c r="F15" i="11"/>
  <c r="H15" i="11" s="1"/>
  <c r="H16" i="11"/>
  <c r="I16" i="11" s="1"/>
  <c r="F25" i="11"/>
  <c r="F17" i="11"/>
  <c r="F26" i="11" l="1"/>
  <c r="F29" i="11" s="1"/>
  <c r="F30" i="11" s="1"/>
  <c r="F27" i="11" l="1"/>
  <c r="F28" i="11" s="1"/>
  <c r="H18" i="11"/>
  <c r="I18" i="11" s="1"/>
  <c r="H17" i="11"/>
  <c r="G17" i="11"/>
  <c r="G25" i="11"/>
  <c r="G26" i="11" s="1"/>
  <c r="G29" i="11" s="1"/>
  <c r="G30" i="11" s="1"/>
  <c r="H26" i="11" l="1"/>
  <c r="I26" i="11" s="1"/>
  <c r="H25" i="11"/>
  <c r="G28" i="11" l="1"/>
  <c r="G2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Thainá Fardin Damascena</author>
    <author>Catarina Demoner Diniz</author>
  </authors>
  <commentList>
    <comment ref="G1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Thainá Fardin Damascena:</t>
        </r>
        <r>
          <rPr>
            <sz val="9"/>
            <color indexed="81"/>
            <rFont val="Segoe UI"/>
            <family val="2"/>
          </rPr>
          <t xml:space="preserve">
Valor de referência: Junho de 2020: R$372,33 (SEM BDI). 
Atualizando pelo INCC.
R= ((I-Io)/Io)*P; neste caso:
Io: 790,331 (Junho de 2020);
I: 852,809 (Janeiro de 2021 - Data base da planilha orçamentária);
Logo, teremos um reajuste de 7,91% no valor inicial, o que nos dá um valor reajustado de R$401,76.
*Valores detalhados na aba "Reajuste".</t>
        </r>
      </text>
    </comment>
    <comment ref="G20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Thainá Fardin Damascena:</t>
        </r>
        <r>
          <rPr>
            <sz val="9"/>
            <color indexed="81"/>
            <rFont val="Segoe UI"/>
            <family val="2"/>
          </rPr>
          <t xml:space="preserve">
Valor de referência: Junho de 2020: R$115,55 (SEM BDI). 
Atualizando pelo INCC.
R= ((I-Io)/Io)*P; neste caso:
Io: 790,331 (Junho de 2020);
I: 852,809 (Janeiro de 2021 - Data base da planilha orçamentária);
Logo, teremos um reajuste de 7,91% no valor inicial, o que nos dá um valor reajustado de R$124,68.
*Valores detalhados na aba "Reajuste".</t>
        </r>
      </text>
    </comment>
    <comment ref="G2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Thainá Fardin Damascena:</t>
        </r>
        <r>
          <rPr>
            <sz val="9"/>
            <color indexed="81"/>
            <rFont val="Segoe UI"/>
            <family val="2"/>
          </rPr>
          <t xml:space="preserve">
Valor de referência: Junho de 2020: R$69,66 (SEM BDI). 
Atualizando pelo INCC.
R= ((I-Io)/Io)*P; neste caso:
Io: 790,331 (Junho de 2020);
I: 852,809 (Janeiro de 2021 - Data base da planilha orçamentária);
Logo, teremos um reajuste de 7,91% no valor inicial, o que nos dá um valor reajustado de R$75,17
*Valores detalhados na aba "Reajuste".</t>
        </r>
      </text>
    </comment>
    <comment ref="G35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Thainá Fardin Damascena:</t>
        </r>
        <r>
          <rPr>
            <sz val="9"/>
            <color indexed="81"/>
            <rFont val="Segoe UI"/>
            <family val="2"/>
          </rPr>
          <t xml:space="preserve">
Valor de referência: Junho de 2020: R$288,81 (SEM BDI). 
Atualizando pelo INCC.
R= ((I-Io)/Io)*P; neste caso:
Io: 790,331 (Junho de 2020);
I: 852,809 (Janeiro de 2021 - Data base da planilha orçamentária);
Logo, teremos um reajuste de 7,91% no valor inicial, o que nos dá um valor reajustado de R$311,64.
*Valores detalhados na aba "Reajuste".</t>
        </r>
      </text>
    </comment>
    <comment ref="D50" authorId="1" shapeId="0" xr:uid="{00000000-0006-0000-0100-000005000000}">
      <text>
        <r>
          <rPr>
            <b/>
            <sz val="9"/>
            <color indexed="81"/>
            <rFont val="Segoe UI"/>
            <family val="2"/>
          </rPr>
          <t>Thainá Fardin Damascena:</t>
        </r>
        <r>
          <rPr>
            <sz val="9"/>
            <color indexed="81"/>
            <rFont val="Segoe UI"/>
            <family val="2"/>
          </rPr>
          <t xml:space="preserve">
Composição engloba aço CA-60 de 7,0mm
</t>
        </r>
      </text>
    </comment>
    <comment ref="G57" authorId="1" shapeId="0" xr:uid="{00000000-0006-0000-0100-000006000000}">
      <text>
        <r>
          <rPr>
            <b/>
            <sz val="9"/>
            <color indexed="81"/>
            <rFont val="Segoe UI"/>
            <family val="2"/>
          </rPr>
          <t>Thainá Fardin Damascena:</t>
        </r>
        <r>
          <rPr>
            <sz val="9"/>
            <color indexed="81"/>
            <rFont val="Segoe UI"/>
            <family val="2"/>
          </rPr>
          <t xml:space="preserve">
Valor de referência: Outubro de 2020: R$  8,34 (SEM BDI). 
Atualizando pelo INCC.
R= ((I-Io)/Io)*P; neste caso:
Io: 828,778 (Outubro de 2020 - última data-base do DNIT);
I: 852,809 (Janeiro de 2021 - Data base da planilha orçamentária);
Logo, teremos um reajuste de 2,90% no valor inicial, o que nos dá um valor reajustado de R$ 8,58.
*Valores detalhados na aba "Reajuste".</t>
        </r>
      </text>
    </comment>
    <comment ref="G62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Thainá Fardin Damascena:</t>
        </r>
        <r>
          <rPr>
            <sz val="9"/>
            <color indexed="81"/>
            <rFont val="Segoe UI"/>
            <family val="2"/>
          </rPr>
          <t xml:space="preserve">
Valor de referência: Outubro de 2020: R$  83,24 (SEM BDI). 
Atualizando pelo INCC.
R= ((I-Io)/Io)*P; neste caso:
Io: 828,778 (Outubro de 2020 - última data-base do DNIT);
I: 852,809 (Janeiro de 2021 - Data base da planilha orçamentária);
Logo, teremos um reajuste de 2,90% no valor inicial, o que nos dá um valor reajustado de R$ 85,65.
*Valores detalhados na aba "Reajuste".
</t>
        </r>
      </text>
    </comment>
    <comment ref="G69" authorId="1" shapeId="0" xr:uid="{00000000-0006-0000-0100-000008000000}">
      <text>
        <r>
          <rPr>
            <b/>
            <sz val="9"/>
            <color indexed="81"/>
            <rFont val="Segoe UI"/>
            <family val="2"/>
          </rPr>
          <t xml:space="preserve">Thainá Fardin Damascena:
</t>
        </r>
        <r>
          <rPr>
            <sz val="9"/>
            <color indexed="81"/>
            <rFont val="Segoe UI"/>
            <family val="2"/>
          </rPr>
          <t>Valor de referência: Novembro de 2019: R$554,32 (SEM BDI). 
Atualizando pelo INCC.
R= ((I-Io)/Io)*P; neste caso:
Io: 790,331 (Junho de 2020);
I: 852,809 (Janeiro de 2021 - Data base da planilha orçamentária);
Logo, teremos um reajuste de 7,91% no valor inicial, o que nos dá um valor reajustado de R$ 598,14.
*Valores detalhados na aba "Reajuste".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  <author>Cremilson Inácio de Souza</author>
    <author>c094707</author>
  </authors>
  <commentList>
    <comment ref="B2" authorId="0" shapeId="0" xr:uid="{00000000-0006-0000-0600-000001000000}">
      <text>
        <r>
          <rPr>
            <sz val="9"/>
            <color indexed="81"/>
            <rFont val="Segoe UI"/>
            <family val="2"/>
          </rPr>
          <t>Nome do Orgão  ou Empresa Executante</t>
        </r>
      </text>
    </comment>
    <comment ref="B8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Escolha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1" shapeId="0" xr:uid="{00000000-0006-0000-0600-000003000000}">
      <text>
        <r>
          <rPr>
            <sz val="9"/>
            <color indexed="81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6" authorId="2" shapeId="0" xr:uid="{00000000-0006-0000-0600-000004000000}">
      <text>
        <r>
          <rPr>
            <sz val="10"/>
            <color indexed="81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7" authorId="2" shapeId="0" xr:uid="{00000000-0006-0000-0600-000005000000}">
      <text>
        <r>
          <rPr>
            <sz val="10"/>
            <color indexed="81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" authorId="2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1" authorId="2" shapeId="0" xr:uid="{00000000-0006-0000-0600-000007000000}">
      <text>
        <r>
          <rPr>
            <sz val="10"/>
            <color indexed="81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C25" authorId="2" shapeId="0" xr:uid="{00000000-0006-0000-0600-000008000000}">
      <text>
        <r>
          <rPr>
            <sz val="10"/>
            <color indexed="81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0" authorId="2" shapeId="0" xr:uid="{00000000-0006-0000-0600-000009000000}">
      <text>
        <r>
          <rPr>
            <sz val="10"/>
            <color indexed="81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1" authorId="2" shapeId="0" xr:uid="{00000000-0006-0000-0600-00000A000000}">
      <text>
        <r>
          <rPr>
            <sz val="10"/>
            <color indexed="81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<sst xmlns="http://schemas.openxmlformats.org/spreadsheetml/2006/main" count="1322" uniqueCount="467">
  <si>
    <t>BDI:</t>
  </si>
  <si>
    <t>ITEM</t>
  </si>
  <si>
    <t>CÓDIGO</t>
  </si>
  <si>
    <t>ORGÃO</t>
  </si>
  <si>
    <t>DESCRIÇÃO SERVIÇO</t>
  </si>
  <si>
    <t>und</t>
  </si>
  <si>
    <t>m</t>
  </si>
  <si>
    <t>m²</t>
  </si>
  <si>
    <t xml:space="preserve"> </t>
  </si>
  <si>
    <t>TOTAL GERAL</t>
  </si>
  <si>
    <t>m³</t>
  </si>
  <si>
    <t>TOTAL</t>
  </si>
  <si>
    <t>QUANTIDADE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</si>
  <si>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</si>
  <si>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</si>
  <si>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</si>
  <si>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</si>
  <si>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</si>
  <si>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</si>
  <si>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</si>
  <si>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</si>
  <si>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</si>
  <si>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RESUMO</t>
  </si>
  <si>
    <t>MEMORIAL DE CÁLCULO</t>
  </si>
  <si>
    <t>RESUMO DE ORÇAMENTO</t>
  </si>
  <si>
    <t>02</t>
  </si>
  <si>
    <t>01</t>
  </si>
  <si>
    <t>CUSTO TOTAL (R$)</t>
  </si>
  <si>
    <t>VALORES (R$)</t>
  </si>
  <si>
    <t>UNIDADE</t>
  </si>
  <si>
    <t>UNITÁRIO</t>
  </si>
  <si>
    <t>CUSTO (R$)</t>
  </si>
  <si>
    <t>POSIÇÃO</t>
  </si>
  <si>
    <t>ESTACA</t>
  </si>
  <si>
    <t>INICIAL</t>
  </si>
  <si>
    <t>FINAL</t>
  </si>
  <si>
    <t>EXTENSÃO
(m)</t>
  </si>
  <si>
    <t>LARGURA
(m)</t>
  </si>
  <si>
    <t>ÁREA
(m²)</t>
  </si>
  <si>
    <t>%</t>
  </si>
  <si>
    <t>01.01</t>
  </si>
  <si>
    <t>SUB-TOTAL - 01</t>
  </si>
  <si>
    <t>SUB-TOTAL - 02</t>
  </si>
  <si>
    <t>Ref. De Preços:</t>
  </si>
  <si>
    <t>VOLUME
(m³)</t>
  </si>
  <si>
    <t>02.02</t>
  </si>
  <si>
    <t>C/ Desoneração</t>
  </si>
  <si>
    <t>01.02</t>
  </si>
  <si>
    <t>01.03</t>
  </si>
  <si>
    <t>02.01</t>
  </si>
  <si>
    <t>Setor de Const. e Conservação - Engenharia Civil - Prefeitura Municipal de Itarana</t>
  </si>
  <si>
    <t>Relatório de Composição do Serviço</t>
  </si>
  <si>
    <t>Composição 01</t>
  </si>
  <si>
    <t>Código Padrão</t>
  </si>
  <si>
    <t>Quant.</t>
  </si>
  <si>
    <t>Ut. Pr.</t>
  </si>
  <si>
    <t>Ut. Impr</t>
  </si>
  <si>
    <t>Vl. Hr. Prod.</t>
  </si>
  <si>
    <t>Vl. Hr. Imp</t>
  </si>
  <si>
    <t>Custo Horário</t>
  </si>
  <si>
    <t>Encargos (%)</t>
  </si>
  <si>
    <t>Sal/Hora</t>
  </si>
  <si>
    <t>Consumo</t>
  </si>
  <si>
    <t>M.O.</t>
  </si>
  <si>
    <t>Equip.</t>
  </si>
  <si>
    <t>Mat.</t>
  </si>
  <si>
    <t>Custo</t>
  </si>
  <si>
    <t>Unid.</t>
  </si>
  <si>
    <t>Custo Unitário</t>
  </si>
  <si>
    <t>Fórmula</t>
  </si>
  <si>
    <t>X1</t>
  </si>
  <si>
    <t>X2</t>
  </si>
  <si>
    <t>X3</t>
  </si>
  <si>
    <t>Custo Unit.</t>
  </si>
  <si>
    <t>Preço Unitário Total: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</si>
  <si>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</t>
    </r>
  </si>
  <si>
    <t>hr</t>
  </si>
  <si>
    <t>Servente com encargos complementares</t>
  </si>
  <si>
    <t>Equipamento</t>
  </si>
  <si>
    <t>Mão-de-Obra</t>
  </si>
  <si>
    <t>Itens de Incidência</t>
  </si>
  <si>
    <t>Custo Horário da Execução:</t>
  </si>
  <si>
    <t>Materiais</t>
  </si>
  <si>
    <t>Serviços</t>
  </si>
  <si>
    <t>Itens de Transporte</t>
  </si>
  <si>
    <t>Total:</t>
  </si>
  <si>
    <t>Custo Direto Total:</t>
  </si>
  <si>
    <t>Data-Base:</t>
  </si>
  <si>
    <t>Composição 02</t>
  </si>
  <si>
    <t>Composição 03</t>
  </si>
  <si>
    <t>Encanador ou bombeiro hidráulico com encargos complementares</t>
  </si>
  <si>
    <t>Tubo de polietileno de alta densidade (PEAD), PE-80, DE = 20 mm X 2,3 mm de parede, para ligação de água predial (NBR 15561)</t>
  </si>
  <si>
    <t>DETALHAMENTO DO BDI</t>
  </si>
  <si>
    <t>PROPONENTE:</t>
  </si>
  <si>
    <t>Prefeitura Municipal de Itarana</t>
  </si>
  <si>
    <t>OBRA:</t>
  </si>
  <si>
    <t>CONTRATO:</t>
  </si>
  <si>
    <t>1. Regime de Contribuição Previdenciária</t>
  </si>
  <si>
    <t>Com Desoneração</t>
  </si>
  <si>
    <t>2. Tipo de Intervenção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</si>
  <si>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</si>
  <si>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</si>
  <si>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</si>
  <si>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</si>
  <si>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</si>
  <si>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</si>
  <si>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</si>
  <si>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</si>
  <si>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</si>
  <si>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</si>
  <si>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COFINS</t>
  </si>
  <si>
    <t>PIS</t>
  </si>
  <si>
    <t>INSS</t>
  </si>
  <si>
    <t>5 – Demonstrativo de cálculo do BDI</t>
  </si>
  <si>
    <r>
      <t xml:space="preserve">BDI=    </t>
    </r>
    <r>
      <rPr>
        <u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</si>
  <si>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Atende</t>
  </si>
  <si>
    <t>( 1- I )</t>
  </si>
  <si>
    <t>Declaro para os devidos fins que, conforme legislação tributária municipal, a base de cálculo</t>
  </si>
  <si>
    <t xml:space="preserve">Declaro para os devidos fins que o regime de Contribuição Previdenciária adotado para </t>
  </si>
  <si>
    <t xml:space="preserve">a Administração Pública.    </t>
  </si>
  <si>
    <t>Engenheiro</t>
  </si>
  <si>
    <t>CREA:</t>
  </si>
  <si>
    <t>Responsável Tomador</t>
  </si>
  <si>
    <t>Nome</t>
  </si>
  <si>
    <t>Cargo</t>
  </si>
  <si>
    <t>Prefeito Municipal</t>
  </si>
  <si>
    <t>Vander Patrício</t>
  </si>
  <si>
    <r>
      <t xml:space="preserve">OBRA: </t>
    </r>
    <r>
      <rPr>
        <sz val="10"/>
        <rFont val="Arial"/>
        <family val="2"/>
      </rPr>
      <t>Reconstrução de ponte</t>
    </r>
  </si>
  <si>
    <r>
      <t xml:space="preserve">LOCAL: </t>
    </r>
    <r>
      <rPr>
        <sz val="10"/>
        <rFont val="Arial"/>
        <family val="2"/>
      </rPr>
      <t>Ponte sobre o Rio Jatibocas, Itarana/ES</t>
    </r>
  </si>
  <si>
    <r>
      <t>OBRA:</t>
    </r>
    <r>
      <rPr>
        <sz val="10"/>
        <rFont val="Arial"/>
        <family val="2"/>
      </rPr>
      <t xml:space="preserve"> Reconstrução de ponte</t>
    </r>
  </si>
  <si>
    <r>
      <t>LOCAL:</t>
    </r>
    <r>
      <rPr>
        <sz val="10"/>
        <rFont val="Arial"/>
        <family val="2"/>
      </rPr>
      <t xml:space="preserve"> Ponte sobre o Rio Jatibocas, Itarana/ES</t>
    </r>
  </si>
  <si>
    <t>SINAPI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</si>
  <si>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PLACA DE OBRA EM CHAPA DE AÇO GALVANIZADO</t>
    </r>
  </si>
  <si>
    <t>SERVIÇOS PRELIMINARES E CANTEIRO DE OBRAS</t>
  </si>
  <si>
    <t>PLACA DE OBRA EM CHAPA DE AÇO GALVANIZADO</t>
  </si>
  <si>
    <t>CAIXA D´AGUA EM POLIETILENO, 500 LITROS, COM ACESSÓRIOS</t>
  </si>
  <si>
    <t>03</t>
  </si>
  <si>
    <t>MOVIMENTO DE TERRA</t>
  </si>
  <si>
    <t>03.01</t>
  </si>
  <si>
    <t>ESCAVAÇÃO VERTICAL A CÉU ABERTO, EM OBRAS DE INFRAESTRUTURA, INCLUINDO CARGA, DESCARGA E TRANSPORTE, EM SOLO DE 1ª CATEGORIA COM ESCAVADEIRA HIDRÁULICA (CAÇAMBA: 0,8 M³ / 111HP), FROTA DE 5 CAMINHÕES BASCULANTES DE 14 M³, DMT DE 1,5 KM E VELOCIDADE MÉDIA18KM/H. AF_05/2020</t>
  </si>
  <si>
    <t>03.02</t>
  </si>
  <si>
    <t>04</t>
  </si>
  <si>
    <t>ESTACAS</t>
  </si>
  <si>
    <t>SUB-TOTAL - 03</t>
  </si>
  <si>
    <t>04.01</t>
  </si>
  <si>
    <t>ESTACA RAÍZ, DIÂMETRO DE 31CM, SEM PRESENÇA DE ROCHA (EXCLUSIVE MOBILIZAÇÃO E DESMOBILIZAÇÃO). AF_03/2020</t>
  </si>
  <si>
    <t>ESTACA RAÍZ, DIÂMETRO DE 31CM, PERFURADA EM ROCHA (EXCLUSIVE MOBILIZAÇÃO E DESMOBILIZAÇÃO). AF_03/2020</t>
  </si>
  <si>
    <t>95601</t>
  </si>
  <si>
    <t>ARRASAMENTO MECANICO DE ESTACA DE CONCRETO ARMADO, DIAMETROS DE ATÉ 40CM. AF_11/2016</t>
  </si>
  <si>
    <t>04.02</t>
  </si>
  <si>
    <t>04.03</t>
  </si>
  <si>
    <t>BLOCOS, ALAS E CABEÇEIRAS</t>
  </si>
  <si>
    <t>05</t>
  </si>
  <si>
    <t>05.01</t>
  </si>
  <si>
    <t>FABRICAÇÃO, MONTAGEM E DESMONTAGEM DE FÔRMA PARA BLOCO DE COROAMENTO,EM CHAPA DE MADEIRA COMPENSADA RESINADA, E=17 MM, 2 UTILIZAÇÕES. AF_06/2017</t>
  </si>
  <si>
    <t>LASTRO DE CONCRETO MAGRO, APLICADO EM BLOCOS DE COROAMENTO OU SAPATAS. AF_08/2017</t>
  </si>
  <si>
    <t>05.02</t>
  </si>
  <si>
    <t>05.03</t>
  </si>
  <si>
    <t>05.04</t>
  </si>
  <si>
    <t>05.05</t>
  </si>
  <si>
    <t>05.06</t>
  </si>
  <si>
    <t>96557</t>
  </si>
  <si>
    <t>CONCRETAGEM DE BLOCOS DE COROAMENTO E VIGAS BALDRAMES, FCK 30 MPA, COM USO DE BOMBA LANÇAMENTO, ADENSAMENTO E ACABAMENTO. AF_06/2017</t>
  </si>
  <si>
    <t>ARMAÇÃO DE BLOCO, VIGA BALDRAME OU SAPATA UTILIZANDO AÇO CA-50 DE 8 MM - MONTAGEM. AF_06/2017</t>
  </si>
  <si>
    <t>96547</t>
  </si>
  <si>
    <t>ARMAÇÃO DE BLOCO, VIGA BALDRAME OU SAPATA UTILIZANDO AÇO CA-50 DE 12,5MM - MONTAGEM. AF_06/2017</t>
  </si>
  <si>
    <t>96548</t>
  </si>
  <si>
    <t>ARMAÇÃO DE BLOCO, VIGA BALDRAME OU SAPATA UTILIZANDO AÇO CA-50 DE 16 MM - MONTAGEM. AF_06/2017</t>
  </si>
  <si>
    <t>SUB-TOTAL - 04</t>
  </si>
  <si>
    <t>SUB-TOTAL - 05</t>
  </si>
  <si>
    <t>06</t>
  </si>
  <si>
    <t>TABULEIRO E GUARDA RODAS</t>
  </si>
  <si>
    <t>kg</t>
  </si>
  <si>
    <t>06.01</t>
  </si>
  <si>
    <t>MONTAGEM E DESMONTAGEM DE FÔRMA DE LAJE MACIÇA, PÉ-DIREITO DUPLO, EM CHAPA DE MADEIRA COMPENSADA RESINADA, 2 UTILIZAÇÕES. AF_09/2020</t>
  </si>
  <si>
    <t>97096</t>
  </si>
  <si>
    <t>06.02</t>
  </si>
  <si>
    <t>CONCRETAGEM DE RADIER, PISO OU LAJE SOBRE SOLO, FCK 30 MPA, PARA ESPESSURA DE 20 CM - LANÇAMENTO, ADENSAMENTO E ACABAMENTO. AF_09/2017</t>
  </si>
  <si>
    <t>h</t>
  </si>
  <si>
    <t>ARMAÇÃO DE LAJE DE UMA ESTRUTURA CONVENCIONAL DE CONCRETO ARMADO EM UM EDIFÍCIO DE MÚLTIPLOS PAVIMENTOS UTILIZANDO AÇO CA-60 DE 5,0 MM - MONTAGEM. AF_12/2015</t>
  </si>
  <si>
    <t>92768</t>
  </si>
  <si>
    <t>06.03</t>
  </si>
  <si>
    <t>92770</t>
  </si>
  <si>
    <t>ARMAÇÃO DE LAJE DE UMA ESTRUTURA CONVENCIONAL DE CONCRETO ARMADO EM UM EDIFÍCIO DE MÚLTIPLOS PAVIMENTOS UTILIZANDO AÇO CA-50 DE 8,0 MM - MONTAGEM. AF_12/2015</t>
  </si>
  <si>
    <t>92771</t>
  </si>
  <si>
    <t>ARMAÇÃO DE LAJE DE UMA ESTRUTURA CONVENCIONAL DE CONCRETO ARMADO EM UM EDIFÍCIO DE MÚLTIPLOS PAVIMENTOS UTILIZANDO AÇO CA-50 DE 10,0 MM - MONTAGEM. AF_12/2015</t>
  </si>
  <si>
    <t>ARMAÇÃO DE PILAR OU VIGA DE UMA ESTRUTURA CONVENCIONAL DE CONCRETO ARMADO EM UM EDIFÍCIO DE MÚLTIPLOS PAVIMENTOS UTILIZANDO AÇO CA-60 DE 5,0 MM - MONTAGEM. AF_12/2015</t>
  </si>
  <si>
    <t>89509</t>
  </si>
  <si>
    <t>TUBO PVC, SÉRIE R, ÁGUA PLUVIAL, DN 50 MM, FORNECIDO E INSTALADO EM RAMAL DE ENCAMINHAMENTO. AF_12/2014</t>
  </si>
  <si>
    <t>SUB-TOTAL - 06</t>
  </si>
  <si>
    <t>07</t>
  </si>
  <si>
    <t>07.01</t>
  </si>
  <si>
    <t>VIGA METÁLICA EM PERFIL LAMINADO OU SOLDADO EM AÇO ESTRUTURAL, COM COMEXÕES SOLDADAS, INCLUSOS MÃO DE OBRA, TRANSPORTE E IÇAMENTO UTILIZANDO GUINDASTE - FORNECIMENTO E INSTALAÇÃO. AF_01/2020_P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</si>
  <si>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GUARDA-CORPO DE AÇO GALVANIZADO</t>
    </r>
  </si>
  <si>
    <t>ELETRODO REVESTIDO AWS - E7018, DIAMETRO IGUAL A 4,00 MM</t>
  </si>
  <si>
    <t>CHUMBADOR DE AÇO TIPO PARABOLT, * 5/8" X 200* MM, COM PORCA E ARRUELA</t>
  </si>
  <si>
    <t>TUBO ACO GALVANIZADO COM COSTURA, CLASSE LEVE, DN 40 MM ( 1 1/2"), E = 3,00 MM, *3,48* KG/M (NBR 5580)</t>
  </si>
  <si>
    <t>TUBO ACO GALVANIZADO COM COSTURA, CLASSE LEVE, DN 20 MM ( 3/4"), E = 2,25 MM, *1,3* KG/M (NBR 5580)</t>
  </si>
  <si>
    <t>AUXILIAR DE SERRALHEIRO COM ENCARGOS COMPLEMENTARES</t>
  </si>
  <si>
    <t>SERRALHEIRO COM ENCARGOS COMPLEMENTARES</t>
  </si>
  <si>
    <t>CHAPA DE ACO GROSSA, ASTM A36, E = 1/2 " (12,70 MM) 99,59 KG/M2</t>
  </si>
  <si>
    <t>COMPOSIÇÃO 02</t>
  </si>
  <si>
    <t>GUARDA-CORPO DE AÇO GALVANIZADO</t>
  </si>
  <si>
    <t>dm³</t>
  </si>
  <si>
    <t>SUB-TOTAL - 07</t>
  </si>
  <si>
    <t>PINTURA COM TINTA ALQUÍDICA DE ACABAMENTO (ESMALTE SINTÉTICO FOSCO) PULVERIZADA SOBRE SUPERFÍCIES METÁLICAS  EXECUTADO EM OBRA (POR DEMÃO). AF_01/2020</t>
  </si>
  <si>
    <t>COMPOSIÇÃO 03</t>
  </si>
  <si>
    <t xml:space="preserve"> 88262 </t>
  </si>
  <si>
    <t>CARPINTEIRO DE FORMAS COM ENCARGOS COMPLEMENTARES</t>
  </si>
  <si>
    <t>SERVENTE COM ENCARGOS COMPLEMENTARES</t>
  </si>
  <si>
    <t xml:space="preserve"> 88316 </t>
  </si>
  <si>
    <t>CONCRETO MAGRO PARA LASTRO, TRAÇO 1:4,5:4,5 (CIMENTO/ AREIA MÉDIA/ BRITA 1)  - PREPARO MECÂNICO COM BETONEIRA 400 L. AF_07/2016</t>
  </si>
  <si>
    <t>SARRAFO NAO APARELHADO *2,5 X 7* CM, EM MACARANDUBA, ANGELIM OU EQUIVALENTE DA REGIAO - BRUTA</t>
  </si>
  <si>
    <t>PONTALETE *7,5 X 7,5* CM EM PINUS, MISTA OU EQUIVALENTE DA REGIAO - BRUTA</t>
  </si>
  <si>
    <t>PLACA DE OBRA (PARA CONSTRUCAO CIVIL) EM CHAPA GALVANIZADA *N. 22*, ADESIVADA, DE *2,0 X 1,125* M</t>
  </si>
  <si>
    <t xml:space="preserve">PREGO DE ACO POLIDO COM CABECA 18 X 30 (2 3/4 X 10) </t>
  </si>
  <si>
    <t>COMPOSIÇÃO 01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</si>
  <si>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m²</t>
    </r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</si>
  <si>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RAMAL EM TUBO PEAD 20MM - FORNECIMENTO, INSTALAÇÃO, ESCAVAÇÃO E REATERRO</t>
    </r>
  </si>
  <si>
    <t>ESCAVAÇÃO MANUAL DE VALA COM PROFUNDIDADE MENOR OU IGUAL A 1,30 M. AF_03/2016</t>
  </si>
  <si>
    <t xml:space="preserve">REATERRO MANUAL APILOADO COM SOQUETE. AF_10/2017 </t>
  </si>
  <si>
    <t>RAMAL EM TUBO PEAD 20MM - FORNECIMENTO, INSTALAÇÃO, ESCAVAÇÃO E REATERRO</t>
  </si>
  <si>
    <t>01.04</t>
  </si>
  <si>
    <t>01.05</t>
  </si>
  <si>
    <t>01.06</t>
  </si>
  <si>
    <t>01.07</t>
  </si>
  <si>
    <t>Reservatório d'água</t>
  </si>
  <si>
    <t>Distribuição de água</t>
  </si>
  <si>
    <t>ARMAÇÃO DE PILAR OU VIGA DE UMA ESTRUTURA CONVENCIONAL DE CONCRETO ARMADO EM UM EDIFÍCIO DE MÚLTIPLOS PAVIMENTOS UTILIZANDO AÇO CA-50 DE 8,0 MM - MONTAGEM. AF_12/2015</t>
  </si>
  <si>
    <t>ARMAÇÃO DE PILAR OU VIGA DE UMA ESTRUTURA CONVENCIONAL DE CONCRETO ARMADO EM UM EDIFÍCIO DE MÚLTIPLOS PAVIMENTOS UTILIZANDO AÇO CA-50 DE 12,5 MM - MONTAGEM. AF_12/2015</t>
  </si>
  <si>
    <t>Formas placa 01 - P1</t>
  </si>
  <si>
    <t>ALT.
(m)</t>
  </si>
  <si>
    <t>Formas placa 02 - P2</t>
  </si>
  <si>
    <t>Formas viga do guarda-corpo e fechamento da laje</t>
  </si>
  <si>
    <t>Volume de concreto da viga do guarda-corpo (Informado em projeto - Prancha 03)</t>
  </si>
  <si>
    <t>Quantitativo de aço CA-60 de 7,0mm para armação das placas pré-moldadas (Informado em projeto - Prancha 03)</t>
  </si>
  <si>
    <t>Quantitativo de aço CA-50 de 8,0mm para armação da laje da pista de rolamento (Informado em projeto - Prancha 02)</t>
  </si>
  <si>
    <t>Quantitativo de aço CA-50 de 10,0mm para armação da laje da pista de rolamento (Informado em projeto - Prancha 02)</t>
  </si>
  <si>
    <t>Quantitativo de aço CA-50 de 10,0mm para armação das placas pré-moldadas (Informado em projeto - Prancha 03)</t>
  </si>
  <si>
    <t>Quantitativo de aço CA-60 de 5,0mm para armação da viga do guarda-corpo (Informado em projeto - Prancha 03)</t>
  </si>
  <si>
    <t>Quantitativo de aço CA-50 de 8,0mm para armação da viga do guarda-corpo (Informado em projeto - Prancha 03)</t>
  </si>
  <si>
    <t>Quantitativo de aço CA-50 de 12,5mm para armação da viga do guarda-corpo (Informado em projeto - Prancha 03)</t>
  </si>
  <si>
    <t>Estacas em solo</t>
  </si>
  <si>
    <t>Estacas em rocha</t>
  </si>
  <si>
    <t>Total de estacas</t>
  </si>
  <si>
    <t>Área de fôrma dos blocos (informado em projeto - Prancha 04)</t>
  </si>
  <si>
    <t>Área de fôrma das alas (informado em projeto - Prancha 04)</t>
  </si>
  <si>
    <t>Área de fôrma das cabeceiras (informado em projeto - Prancha 04)</t>
  </si>
  <si>
    <t>Volume de lastro sob os blocos, com altura de 10cm</t>
  </si>
  <si>
    <t>Volume de concreto dos blocos (informado em projeto - Prancha 04)</t>
  </si>
  <si>
    <t>Volume de concreto das alas (informado em projeto - Prancha 04)</t>
  </si>
  <si>
    <t>Volume de concreto das cabceiras (informado em projeto - Prancha 04)</t>
  </si>
  <si>
    <t>Quantitativo de aço CA-50 de 8,0mm para armação dos blocos, alas e cabeceiras (informado em projeto - Prancha 05)</t>
  </si>
  <si>
    <t>Quantitativo de aço CA-50 de 12,5mm para armação dos blocos, alas e cabeceiras (informado em projeto - Prancha 05)</t>
  </si>
  <si>
    <t>Quantitativo de aço CA-50 de 16,0mm para armação dos blocos, alas e cabeceiras (informado em projeto - Prancha 05)</t>
  </si>
  <si>
    <t>Perfil W 250x22,3</t>
  </si>
  <si>
    <t>Perfil U 152x12,2</t>
  </si>
  <si>
    <t>Enrijecedor de apoio</t>
  </si>
  <si>
    <t>Chapa de apoio</t>
  </si>
  <si>
    <t>Comprimento da ponte e cabeceiras (2 lados)</t>
  </si>
  <si>
    <t>Dimensões do neoprene</t>
  </si>
  <si>
    <t>PINTURA COM TINTA ALQUÍDICA DE FUNDO (TIPO ZARCÃO) APLICADA A ROLO OU PINCEL SOBRE SUPERFÍCIES METÁLICAS EXECUTADO EM OBRA (POR DEMÃO). AF_01/2020</t>
  </si>
  <si>
    <t>Guarda-corpo</t>
  </si>
  <si>
    <t>Perfil W 610x140</t>
  </si>
  <si>
    <t>PERFIS METÁLICOS, APARELHO DE APOIO E GUARDA-CORPO</t>
  </si>
  <si>
    <r>
      <t>ORÇAMENTISTA:</t>
    </r>
    <r>
      <rPr>
        <sz val="10"/>
        <rFont val="Arial"/>
        <family val="2"/>
      </rPr>
      <t xml:space="preserve"> Eng.ª Civil THAINÁ FARDIN DAMASCENA - CREA: ES-0049597/D</t>
    </r>
  </si>
  <si>
    <t>07.02</t>
  </si>
  <si>
    <r>
      <t>ORÇAMENTISTAS:</t>
    </r>
    <r>
      <rPr>
        <sz val="10"/>
        <rFont val="Arial"/>
        <family val="2"/>
      </rPr>
      <t xml:space="preserve"> Eng.ª Civil THAINÁ FARDIN DAMASCENA - CREA: ES-0049597/D</t>
    </r>
  </si>
  <si>
    <t>CREA: ES-0049597/D</t>
  </si>
  <si>
    <t>______________________________________________</t>
  </si>
  <si>
    <t>ALUGUEL MENSAL CONTAINER SANITÁRIO, INCL PORTA, BÁSC, 2 PTOS LUZ, 1 PTO ATERRAM., 3VASOS, 3LAVATÓRIOS, CALHA MICTÓRIO, 6 CHUVEIROS (1 ELETRICO), TORN., REGISTROS, PISO COMP. NAVAL PINTADO, CERT NR18 E LAUDO DESCONTAMINAÇÃO</t>
  </si>
  <si>
    <t>mês</t>
  </si>
  <si>
    <t>Previsão de duração da obra</t>
  </si>
  <si>
    <t>TRELIÇA NERVURADA TRÊS BARRAS LONGITUDINAIS INTERLIGADAS POR DUAS DIAGONAIS SINUSOIDAL - FORNECIMENTO E INSTALAÇÃO</t>
  </si>
  <si>
    <t>Valor</t>
  </si>
  <si>
    <t>Io</t>
  </si>
  <si>
    <t>I</t>
  </si>
  <si>
    <t>Ref.</t>
  </si>
  <si>
    <t>BOLETIM DE REAJUSTE</t>
  </si>
  <si>
    <t>Item</t>
  </si>
  <si>
    <t>Código</t>
  </si>
  <si>
    <t>Órgão</t>
  </si>
  <si>
    <t>Serviço</t>
  </si>
  <si>
    <t>Reajuste</t>
  </si>
  <si>
    <t>Custo unitário (jan/2021)</t>
  </si>
  <si>
    <t>PESO (kg)</t>
  </si>
  <si>
    <t>Quantitativo indicado em projeto (Prancha 03)</t>
  </si>
  <si>
    <t>ÁREA PROJETADA (M²)</t>
  </si>
  <si>
    <t>CUSTO POR M²</t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</si>
  <si>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Coeficientes retirados do Sistema Nacional de Pesquisa de Custos e Índices da Construção Civil, </t>
    </r>
    <r>
      <rPr>
        <b/>
        <i/>
        <sz val="11"/>
        <rFont val="Cambria"/>
        <family val="1"/>
        <scheme val="major"/>
      </rPr>
      <t>composição 74209/1</t>
    </r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</si>
  <si>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Coeficientes retirados do Sistema Nacional de Pesquisa de Custos e Índices da Construção Civil, </t>
    </r>
    <r>
      <rPr>
        <b/>
        <i/>
        <sz val="11"/>
        <rFont val="Cambria"/>
        <family val="1"/>
        <scheme val="major"/>
      </rPr>
      <t>composição 99837.</t>
    </r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</si>
  <si>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Coeficientes retirados do Sistema Nacional de Pesquisa de Custos e Índices da Construção Civil, baseados na </t>
    </r>
    <r>
      <rPr>
        <b/>
        <i/>
        <sz val="11"/>
        <rFont val="Cambria"/>
        <family val="1"/>
        <scheme val="major"/>
      </rPr>
      <t>composição 74253/1</t>
    </r>
  </si>
  <si>
    <t>MÊS</t>
  </si>
  <si>
    <t>Rodovias e Ferrovias</t>
  </si>
  <si>
    <t>APARELHO DE APOIO DE NEOPRENE FRETADO PARA ESTRUTURAS MOLDADAS NO LOCAL - FORNECIMENTO E INSTALAÇÃO</t>
  </si>
  <si>
    <t>UNITÁRIO COM BDI</t>
  </si>
  <si>
    <t>TOTAL COM BDI</t>
  </si>
  <si>
    <t>ALUGUEL MENSAL CONTAINER PARA ALMOXARIFADO, INCL. PORTA, 2 JANELAS, 1 PT ILUMINAÇÃO, ISOLAMENTO TÉRMICO (TETO), PISO EM COMP. NAVAL PINTADO, CERT. NR18, INCL. LAUDO DESCONTAMINAÇÃO.</t>
  </si>
  <si>
    <t>Unidade</t>
  </si>
  <si>
    <t>BDI 26,51%:</t>
  </si>
  <si>
    <r>
      <t xml:space="preserve">Encargos sociais: </t>
    </r>
    <r>
      <rPr>
        <sz val="10"/>
        <rFont val="Arial"/>
        <family val="2"/>
      </rPr>
      <t xml:space="preserve">86,74% (hora) 49,11% (mês)   </t>
    </r>
  </si>
  <si>
    <r>
      <rPr>
        <b/>
        <sz val="10"/>
        <rFont val="Arial"/>
        <family val="2"/>
      </rPr>
      <t>Encargos Sociais:</t>
    </r>
    <r>
      <rPr>
        <sz val="10"/>
        <rFont val="Arial"/>
        <family val="2"/>
      </rPr>
      <t xml:space="preserve"> 86,74%(hora) 49,11%(mês)</t>
    </r>
  </si>
  <si>
    <r>
      <t xml:space="preserve">OBRA: </t>
    </r>
    <r>
      <rPr>
        <sz val="12"/>
        <rFont val="Arial"/>
        <family val="2"/>
      </rPr>
      <t>Reconstrução de ponte</t>
    </r>
  </si>
  <si>
    <r>
      <t>LOCAL:</t>
    </r>
    <r>
      <rPr>
        <sz val="12"/>
        <rFont val="Arial"/>
        <family val="2"/>
      </rPr>
      <t xml:space="preserve"> Ponte sobre o Rio Jatibocas, Itarana/ES</t>
    </r>
  </si>
  <si>
    <r>
      <t xml:space="preserve">ORÇAMENTISTA: </t>
    </r>
    <r>
      <rPr>
        <sz val="12"/>
        <rFont val="Arial"/>
        <family val="2"/>
      </rPr>
      <t>Eng.ª Civil THAINÁ FARDIN DAMASCENA - CREA: ES-0049597/D</t>
    </r>
  </si>
  <si>
    <t>1069647 - 01 / 897181</t>
  </si>
  <si>
    <t>DER-ES</t>
  </si>
  <si>
    <t>SINALIZAÇÃO COM CHAPA EM ALUMÍNIO REVESTIDA EM PELÍCULA</t>
  </si>
  <si>
    <t>07.03</t>
  </si>
  <si>
    <t>Custo unitário desatualizado</t>
  </si>
  <si>
    <t>IOPES</t>
  </si>
  <si>
    <t>Placa de indicação da ponte</t>
  </si>
  <si>
    <t>PINTURA E PLACA DE SINALIZAÇÃO</t>
  </si>
  <si>
    <r>
      <t>OBRA:</t>
    </r>
    <r>
      <rPr>
        <sz val="12"/>
        <rFont val="Arial"/>
        <family val="2"/>
      </rPr>
      <t xml:space="preserve"> Reconstrução de ponte</t>
    </r>
  </si>
  <si>
    <r>
      <t>ORÇAMENTISTA:</t>
    </r>
    <r>
      <rPr>
        <sz val="12"/>
        <rFont val="Arial"/>
        <family val="2"/>
      </rPr>
      <t xml:space="preserve"> Eng.ª Civil THAINÁ FARDIN DAMASCENA - CREA: ES-0049597/D</t>
    </r>
  </si>
  <si>
    <t>SINAPI / SICRO / IOPES / DER-ES</t>
  </si>
  <si>
    <t xml:space="preserve">SINAPI / SICRO / IOPES / DER-ES </t>
  </si>
  <si>
    <t>Janeiro de 2021 - C/ Desonareção; BDI: 26,51%;</t>
  </si>
  <si>
    <t>Reconstrução de ponte sobre o Rio Jatibocas</t>
  </si>
  <si>
    <t>BLOCOS, ALAS E CABECEIRAS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</si>
  <si>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TRELIÇA NERVURADA TRÊS BARRAS LONGITUDINAIS INTERLIGADAS POR DUAS DIAGONAIS SINUSOIDAL - FORNECIMENTO E INSTALAÇÃO</t>
    </r>
  </si>
  <si>
    <t>Composição 04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</si>
  <si>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kg</t>
    </r>
  </si>
  <si>
    <t>Ajudante</t>
  </si>
  <si>
    <t>Armador</t>
  </si>
  <si>
    <t xml:space="preserve">P9801 </t>
  </si>
  <si>
    <t>P9805</t>
  </si>
  <si>
    <t>TRELIÇA NERVURADA COM 3 BARRAS LONGITUDINAIS E 2 DIAGONAIS SINUSOIDAIS</t>
  </si>
  <si>
    <t xml:space="preserve">M1377 </t>
  </si>
  <si>
    <t>Tempo fixo Caminhão carroceria 15 t</t>
  </si>
  <si>
    <t>t</t>
  </si>
  <si>
    <t>COMPOSIÇÃO 04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</si>
  <si>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APARELHO DE APOIO DE NEOPRENE FRETADO PARA ESTRUTURAS MOLDADAS NO LOCAL - FORNECIMENTO E INSTALAÇÃO</t>
    </r>
  </si>
  <si>
    <t>Composição 05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</si>
  <si>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dm³</t>
    </r>
  </si>
  <si>
    <t>Pedreiro</t>
  </si>
  <si>
    <t>P9821</t>
  </si>
  <si>
    <t>Apoio de neoprene fretado</t>
  </si>
  <si>
    <t>Placa de poliestireno expandido (EPS)</t>
  </si>
  <si>
    <t>M0798</t>
  </si>
  <si>
    <t>M0786</t>
  </si>
  <si>
    <t>Tempo fixo Caminhão carroceria 5 t</t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</si>
  <si>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Coeficientes retirados do Sistema de Custos Referenciais de Obras - SICRO, data-base out/2020, baseados na </t>
    </r>
    <r>
      <rPr>
        <b/>
        <i/>
        <sz val="11"/>
        <rFont val="Cambria"/>
        <family val="1"/>
        <scheme val="major"/>
      </rPr>
      <t>composição 0307731</t>
    </r>
    <r>
      <rPr>
        <sz val="11"/>
        <rFont val="Cambria"/>
        <family val="1"/>
        <scheme val="major"/>
      </rPr>
      <t xml:space="preserve">. A composição citada utiliza mão de obra sem desoneração e para adequação aos valores utilizados nesta Planilha Orçamentária, estes foram alterados para </t>
    </r>
    <r>
      <rPr>
        <b/>
        <sz val="11"/>
        <rFont val="Cambria"/>
        <family val="1"/>
        <scheme val="major"/>
      </rPr>
      <t>com desoneração</t>
    </r>
    <r>
      <rPr>
        <sz val="11"/>
        <rFont val="Cambria"/>
        <family val="1"/>
        <scheme val="major"/>
      </rPr>
      <t>.</t>
    </r>
  </si>
  <si>
    <t>Volume de concreto da placa pré-moldada Tipo 01 (Informado em projeto - Prancha 03)</t>
  </si>
  <si>
    <t>Volume de concreto da placa pré-moldada Tipo 02 (Informado em projeto - Prancha 03)</t>
  </si>
  <si>
    <t>Volume de concreto da capa (pista de rolamento) (Informado em projeto - Prancha 03)</t>
  </si>
  <si>
    <t>Foram considerados 5 drenos de 60 cm de comprimento em cada lado do tabuleiro</t>
  </si>
  <si>
    <t>DEMOLIÇÃO MECÂNICA DE CONCRETO</t>
  </si>
  <si>
    <t>DEMOLIÇÃO</t>
  </si>
  <si>
    <t>REMOÇÃO DE SUPERESTRUTURA DE PONTES COM AUXÍLIO DE GUINDASTE PARA 40 TONELADAS</t>
  </si>
  <si>
    <t>T</t>
  </si>
  <si>
    <t>COMPOSIÇÃO 05</t>
  </si>
  <si>
    <t>Composição 06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</si>
  <si>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ADMINISTRAÇÃO LOCAL POR MÊS</t>
    </r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</si>
  <si>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mês</t>
    </r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</si>
  <si>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Valores de mão de obra retirados da tabela de insumos do Sistema Nacional de Pesquisa de Custos e Índices da Construção Civil, data-base de janeiro de 2021.</t>
    </r>
  </si>
  <si>
    <t>Composição auxiliar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</si>
  <si>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ADMINISTRAÇÃO LOCAL </t>
    </r>
  </si>
  <si>
    <t>Administração local por mês</t>
  </si>
  <si>
    <t>08</t>
  </si>
  <si>
    <t>SUB-TOTAL - 08</t>
  </si>
  <si>
    <t>08.01</t>
  </si>
  <si>
    <t>COMPOSIÇÃO 06</t>
  </si>
  <si>
    <t>ADMINISTRAÇÃO LOCAL</t>
  </si>
  <si>
    <t>06.04</t>
  </si>
  <si>
    <t>06.05</t>
  </si>
  <si>
    <t>06.06</t>
  </si>
  <si>
    <t>06.07</t>
  </si>
  <si>
    <t>06.08</t>
  </si>
  <si>
    <t>06.09</t>
  </si>
  <si>
    <t>06.10</t>
  </si>
  <si>
    <t>08.02</t>
  </si>
  <si>
    <t>08.03</t>
  </si>
  <si>
    <t>09.01</t>
  </si>
  <si>
    <t>09</t>
  </si>
  <si>
    <t>Equipe de administração local</t>
  </si>
  <si>
    <t>Demolição das cabeceiras</t>
  </si>
  <si>
    <t>Vigas metálicas (perfil W410x60)</t>
  </si>
  <si>
    <t>MASSA LINEAR (kg/m)</t>
  </si>
  <si>
    <t>Tabuleiro de concreto (peso específio do concreto = 2,4 T/m³)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</si>
  <si>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</si>
  <si>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>ATERRO MECANIZADO DE VALA COM ESCAVADEIRA HIDRÁULICA (CAPACIDADE DA CAÇAMBA: 0,8 M³ / POTÊNCIA: 111 HP), LARGURA DE 1,5 A 2,5 M, PROFUNDIDADE ATÉ 1,5 M, COM SOLO ARGILO-ARENOSO. AF_05/2016</t>
  </si>
  <si>
    <t>03.03</t>
  </si>
  <si>
    <t>04.04</t>
  </si>
  <si>
    <t>REDE DE LUZ, INCL. PADRÃO ENTR. ENERGIA TRIFÁS. CABO LIGAÇÃO ATÉ BARRACÕES, QUADRO DISTRIB., DISJ. E CHAVE DE FORÇA, CONS. 20M ENTRE PADRÃO ENTR.E QDG</t>
  </si>
  <si>
    <t>Distância aproximada até o poste de energia</t>
  </si>
  <si>
    <t>Volume de corte</t>
  </si>
  <si>
    <t>Volume de reaterro entre as alas</t>
  </si>
  <si>
    <t>Volume de aterro na via de acesso a ponte</t>
  </si>
  <si>
    <t>02.03</t>
  </si>
  <si>
    <t>Composição 07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</si>
  <si>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ÍNDICE DE PREÇO PARA REMOÇÃO DE ENTULHO DECORRENTE DA EXECUÇÃO DE OBRAS (CLASSE A CONAMA - NBR 10.004 - CLASSE II-B), INCLUINDO ALUGUEL DA CAÇAMBA, CARGA, TRANSPORTE E DESCARGA EM ÁREA LICENCIADA</t>
    </r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</si>
  <si>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m³</t>
    </r>
  </si>
  <si>
    <t>SERVENTE (AUXILIAR DE OBRAS - SINDUSCON)
(LABOR)</t>
  </si>
  <si>
    <t>REMOCAO RESIDUOS CLASSE A CONAMA (CACAMBA) CLASSE II B (NBR10004) INCLUSIVE DESTINACAO FINAL (LABOR)</t>
  </si>
  <si>
    <t>ÍNDICE DE PREÇO PARA REMOÇÃO DE ENTULHO DECORRENTE DA EXECUÇÃO DE OBRAS (CLASSE A CONAMA - NBR 10.004 - CLASSE II-B), INCLUINDO ALUGUEL DA CAÇAMBA, CARGA, TRANSPORTE E DESCARGA EM ÁREA LICENCIADA</t>
  </si>
  <si>
    <t>COMPOSIÇÃO 07</t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</si>
  <si>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Coeficientes retirados do Relatório de Composição de Preços Unitários do Orçamento - IOPES, data-base de jan/2021, baseados na </t>
    </r>
    <r>
      <rPr>
        <b/>
        <i/>
        <sz val="11"/>
        <rFont val="Cambria"/>
        <family val="1"/>
        <scheme val="major"/>
      </rPr>
      <t>composição 030304</t>
    </r>
    <r>
      <rPr>
        <sz val="11"/>
        <rFont val="Cambria"/>
        <family val="1"/>
        <scheme val="major"/>
      </rPr>
      <t xml:space="preserve">. A composição citada utiliza mão de obra sem desoneração e para adequação aos valores utilizados nesta Planilha Orçamentária, estes foram alterados para </t>
    </r>
    <r>
      <rPr>
        <b/>
        <sz val="11"/>
        <rFont val="Cambria"/>
        <family val="1"/>
        <scheme val="major"/>
      </rPr>
      <t>com desoneração</t>
    </r>
    <r>
      <rPr>
        <sz val="11"/>
        <rFont val="Cambria"/>
        <family val="1"/>
        <scheme val="major"/>
      </rPr>
      <t>, utilizando os encargos totais do DER-ES, órgão responsável pela elaboração da relatório de composição.</t>
    </r>
  </si>
  <si>
    <t>Volume do material demolido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</si>
  <si>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und</t>
    </r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</si>
  <si>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Serviço detalhado na Composição Auxiliar.</t>
    </r>
  </si>
  <si>
    <t>ESTAQUEAMENTO</t>
  </si>
  <si>
    <t>Volume da área de empréstimo</t>
  </si>
  <si>
    <t>ENCARREGADO GERAL COM ENCARGOS COMPLEMENTARES</t>
  </si>
  <si>
    <t>Placa padrão Caixa (8Y x 4Y,  Y=0,375)</t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</si>
  <si>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Coeficientes retirados do Sistema de Custos Referenciais de Obras - SICRO, data-base out/2020, baseados na </t>
    </r>
    <r>
      <rPr>
        <b/>
        <i/>
        <sz val="11"/>
        <rFont val="Cambria"/>
        <family val="1"/>
        <scheme val="major"/>
      </rPr>
      <t>composição 0407743</t>
    </r>
    <r>
      <rPr>
        <sz val="11"/>
        <rFont val="Cambria"/>
        <family val="1"/>
        <scheme val="major"/>
      </rPr>
      <t xml:space="preserve">. A composição citada utiliza mão de obra sem desoneração e para adequação aos valores utilizados nesta Planilha Orçamentária, estes foram alterados para </t>
    </r>
    <r>
      <rPr>
        <b/>
        <sz val="11"/>
        <rFont val="Cambria"/>
        <family val="1"/>
        <scheme val="major"/>
      </rPr>
      <t>com desoneração</t>
    </r>
    <r>
      <rPr>
        <sz val="11"/>
        <rFont val="Cambria"/>
        <family val="1"/>
        <scheme val="major"/>
      </rPr>
      <t>.</t>
    </r>
  </si>
  <si>
    <t xml:space="preserve">ENGENHEIRO CIVIL DE OBRA PLENO COM ENCARGOS COMPLEMENTARES </t>
  </si>
  <si>
    <t>Composição 08</t>
  </si>
  <si>
    <t>Composição 09</t>
  </si>
  <si>
    <t>COMPOSIÇÃO 08</t>
  </si>
  <si>
    <t>COMPOSIÇÃO 09</t>
  </si>
  <si>
    <t>Tempo médio para mobilização</t>
  </si>
  <si>
    <t>Placa informativa da licença ambiental</t>
  </si>
  <si>
    <t>SUB-TOTAL - 09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</si>
  <si>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Mobilização de conteiner locado para barracão de obra</t>
    </r>
  </si>
  <si>
    <t>Mobilização e desmob. Conteiner p/barracão de obra (LABOR)</t>
  </si>
  <si>
    <t>071820</t>
  </si>
  <si>
    <r>
      <rPr>
        <b/>
        <sz val="11"/>
        <rFont val="Cambria"/>
        <family val="1"/>
        <scheme val="major"/>
      </rPr>
      <t>Observação:</t>
    </r>
    <r>
      <rPr>
        <sz val="11"/>
        <rFont val="Cambria"/>
        <family val="1"/>
        <scheme val="major"/>
      </rPr>
      <t xml:space="preserve"> Coeficientes retirados do Relatório de Composição de Preços Unitários do Orçamento (Edificações) do Departamento de Edificações e de Rodovias do Espírito Santo (DER-ES), data-base jan/2021, baseados no </t>
    </r>
    <r>
      <rPr>
        <b/>
        <i/>
        <sz val="11"/>
        <rFont val="Cambria"/>
        <family val="1"/>
        <scheme val="major"/>
      </rPr>
      <t>serviço 020344</t>
    </r>
    <r>
      <rPr>
        <sz val="11"/>
        <rFont val="Cambria"/>
        <family val="1"/>
        <scheme val="major"/>
      </rPr>
      <t>.</t>
    </r>
  </si>
  <si>
    <t>01.08</t>
  </si>
  <si>
    <t>MOBILIZAÇÃO DE CONTEINER LOCADO PARA BARRACÃO DE OBRA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</si>
  <si>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Desmobilização de conteiner locado para barracão de obra</t>
    </r>
  </si>
  <si>
    <t>DESMOBILIZAÇÃO DE CONTEINER LOCADO PARA BARRACÃO DE OBRA</t>
  </si>
  <si>
    <t>Vel. Média (km/h)</t>
  </si>
  <si>
    <t>Distância (km)</t>
  </si>
  <si>
    <t>Tempo de viagem (hrs)</t>
  </si>
  <si>
    <t>MOBILIZAÇÃO E DESMOBILIZAÇÃO DE EQUIPAMENTOS PARA EXECUÇÃO DE ESTACAS</t>
  </si>
  <si>
    <t>#</t>
  </si>
  <si>
    <t>BR-101</t>
  </si>
  <si>
    <t>•</t>
  </si>
  <si>
    <t>Grande Vitória/ES</t>
  </si>
  <si>
    <t>56,1km</t>
  </si>
  <si>
    <t>ES-261</t>
  </si>
  <si>
    <t>27,6km</t>
  </si>
  <si>
    <t>Santa Tereza/ES (Segue na ES-261)</t>
  </si>
  <si>
    <t>Itarana/ES (Entroncamento ES-261, sentido Alto Jatibocas)</t>
  </si>
  <si>
    <t>Fundão/ES (Vire a esquerda na ES-261)</t>
  </si>
  <si>
    <t>6,00km</t>
  </si>
  <si>
    <t>Estr. rural (Curva a direita saindo da ES-261, sentido Barra de Jatibocas)</t>
  </si>
  <si>
    <t>Estr. rural</t>
  </si>
  <si>
    <t>2,20km</t>
  </si>
  <si>
    <t>Barra de Jatibocas (Vila Sthur)</t>
  </si>
  <si>
    <t>0,170km</t>
  </si>
  <si>
    <t>Local da obra (Barra de Jatibocas)</t>
  </si>
  <si>
    <t>LEGENDAS</t>
  </si>
  <si>
    <t>Estrada de chão</t>
  </si>
  <si>
    <t>Rodovia asfaltada</t>
  </si>
  <si>
    <t>Aglomerado urbano</t>
  </si>
  <si>
    <t>Pontos notáveis no trajeto</t>
  </si>
  <si>
    <t>!</t>
  </si>
  <si>
    <t>Destino final</t>
  </si>
  <si>
    <t>THAINÁ FARDIN DAMASCENA</t>
  </si>
  <si>
    <t>Engenheira Civil</t>
  </si>
  <si>
    <t/>
  </si>
  <si>
    <t>Distrito de Praça Oito, Itarana/ES (Segue na ES-261)</t>
  </si>
  <si>
    <t>35,00km</t>
  </si>
  <si>
    <t>2,30km</t>
  </si>
  <si>
    <t>DMT FINAL:</t>
  </si>
  <si>
    <t>129,37km</t>
  </si>
  <si>
    <t>CROQUI DMT (Mob. e Desmob. de equipamentos para execução de estaca)</t>
  </si>
  <si>
    <t>Itarana, 05 de julho de 2021</t>
  </si>
  <si>
    <t>41544</t>
  </si>
  <si>
    <t>Ida e Volta</t>
  </si>
  <si>
    <t>SIM</t>
  </si>
  <si>
    <t>Considerando Vitória/ES como o local mais próximo (130km até Itarana/ES): Valor multiplicado por 2 para considerar a viagem de desmobilização do equipamento.</t>
  </si>
  <si>
    <t>Eng.ª Civil Thainá Fardin Damascena</t>
  </si>
  <si>
    <t>Thainá Fardin Damascena</t>
  </si>
  <si>
    <t>ES-0049597/D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</si>
</sst>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  <numFmt numFmtId="171" formatCode="mmmm\,\ yyyy;@"/>
    <numFmt numFmtId="172" formatCode="0.0000"/>
    <numFmt numFmtId="173" formatCode="0.0%"/>
    <numFmt numFmtId="174" formatCode="_-&quot;R$&quot;\ * #,##0.00_-;\-&quot;R$&quot;\ * #,##0.00_-;_-&quot;R$&quot;\ * &quot;-&quot;????_-;_-@_-"/>
    <numFmt numFmtId="175" formatCode="0.000"/>
    <numFmt numFmtId="176" formatCode="#,##0.000"/>
    <numFmt numFmtId="177" formatCode="#,##0.00000"/>
    <numFmt numFmtId="178" formatCode="_-* #,##0.000_-;\-* #,##0.000_-;_-* &quot;-&quot;???_-;_-@_-"/>
    <numFmt numFmtId="179" formatCode="_-&quot;R$&quot;\ * #,##0.0000_-;\-&quot;R$&quot;\ * #,##0.0000_-;_-&quot;R$&quot;\ * &quot;-&quot;??_-;_-@_-"/>
    <numFmt numFmtId="180" formatCode="0.00000"/>
    <numFmt numFmtId="181" formatCode="_-&quot;R$&quot;\ * #,##0.0000_-;\-&quot;R$&quot;\ * #,##0.0000_-;_-&quot;R$&quot;\ * &quot;-&quot;????_-;_-@_-"/>
    <numFmt numFmtId="182" formatCode="#,##0.0000"/>
    <numFmt numFmtId="183" formatCode="0.0000%"/>
    <numFmt numFmtId="184" formatCode="0.0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u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2"/>
      <color theme="1"/>
      <name val="Cambria"/>
      <family val="1"/>
      <scheme val="major"/>
    </font>
    <font>
      <b/>
      <sz val="10"/>
      <name val="Calibri"/>
      <family val="2"/>
    </font>
    <font>
      <b/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663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1" applyNumberFormat="0" applyFont="0" applyAlignment="0">
      <alignment horizontal="left" vertical="top" indent="1"/>
    </xf>
    <xf numFmtId="0" fontId="13" fillId="5" borderId="0" applyNumberFormat="0" applyBorder="0" applyAlignment="0" applyProtection="0"/>
    <xf numFmtId="0" fontId="14" fillId="22" borderId="12" applyNumberFormat="0" applyAlignment="0" applyProtection="0"/>
    <xf numFmtId="0" fontId="15" fillId="23" borderId="13" applyNumberFormat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2" applyNumberFormat="0" applyAlignment="0" applyProtection="0"/>
    <xf numFmtId="0" fontId="22" fillId="0" borderId="17" applyNumberFormat="0" applyFill="0" applyAlignment="0" applyProtection="0"/>
    <xf numFmtId="168" fontId="10" fillId="0" borderId="0" applyFont="0" applyFill="0" applyBorder="0" applyAlignment="0" applyProtection="0"/>
    <xf numFmtId="0" fontId="23" fillId="24" borderId="0" applyNumberFormat="0" applyBorder="0" applyAlignment="0" applyProtection="0"/>
    <xf numFmtId="0" fontId="10" fillId="0" borderId="0"/>
    <xf numFmtId="0" fontId="8" fillId="25" borderId="18" applyNumberFormat="0" applyFont="0" applyAlignment="0" applyProtection="0"/>
    <xf numFmtId="0" fontId="24" fillId="22" borderId="19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0" fontId="6" fillId="25" borderId="18" applyNumberFormat="0" applyFont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44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</cellStyleXfs>
  <cellXfs count="631">
    <xf numFmtId="0" fontId="0" fillId="0" borderId="0" xfId="0"/>
    <xf numFmtId="4" fontId="2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164" fontId="7" fillId="27" borderId="10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26" borderId="0" xfId="0" applyNumberFormat="1" applyFont="1" applyFill="1" applyAlignment="1">
      <alignment horizontal="center" vertical="center"/>
    </xf>
    <xf numFmtId="4" fontId="6" fillId="26" borderId="0" xfId="0" applyNumberFormat="1" applyFont="1" applyFill="1" applyBorder="1" applyAlignment="1">
      <alignment horizontal="center" vertical="center"/>
    </xf>
    <xf numFmtId="4" fontId="6" fillId="26" borderId="0" xfId="4" applyNumberFormat="1" applyFont="1" applyFill="1" applyBorder="1" applyAlignment="1">
      <alignment horizontal="center" vertical="center"/>
    </xf>
    <xf numFmtId="4" fontId="30" fillId="26" borderId="0" xfId="4" applyNumberFormat="1" applyFont="1" applyFill="1" applyBorder="1" applyAlignment="1">
      <alignment horizontal="center" vertical="center"/>
    </xf>
    <xf numFmtId="4" fontId="6" fillId="26" borderId="2" xfId="0" applyNumberFormat="1" applyFont="1" applyFill="1" applyBorder="1" applyAlignment="1">
      <alignment horizontal="center" vertical="center" wrapText="1"/>
    </xf>
    <xf numFmtId="3" fontId="6" fillId="26" borderId="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Border="1" applyAlignment="1">
      <alignment horizontal="center" vertical="center"/>
    </xf>
    <xf numFmtId="44" fontId="7" fillId="27" borderId="10" xfId="83" applyFont="1" applyFill="1" applyBorder="1" applyAlignment="1">
      <alignment horizontal="center" vertical="center"/>
    </xf>
    <xf numFmtId="44" fontId="7" fillId="0" borderId="10" xfId="83" applyFont="1" applyFill="1" applyBorder="1" applyAlignment="1">
      <alignment horizontal="center" vertical="center"/>
    </xf>
    <xf numFmtId="44" fontId="7" fillId="0" borderId="10" xfId="83" applyFont="1" applyFill="1" applyBorder="1" applyAlignment="1">
      <alignment horizontal="right" vertical="center" indent="1"/>
    </xf>
    <xf numFmtId="4" fontId="6" fillId="0" borderId="0" xfId="64" applyNumberFormat="1" applyAlignment="1">
      <alignment horizontal="center" vertical="center"/>
    </xf>
    <xf numFmtId="4" fontId="6" fillId="0" borderId="0" xfId="64" applyNumberFormat="1" applyFont="1" applyAlignment="1">
      <alignment horizontal="center" vertical="center"/>
    </xf>
    <xf numFmtId="4" fontId="6" fillId="0" borderId="0" xfId="64" applyNumberFormat="1" applyBorder="1" applyAlignment="1">
      <alignment horizontal="center" vertical="center"/>
    </xf>
    <xf numFmtId="4" fontId="28" fillId="26" borderId="0" xfId="4" applyNumberFormat="1" applyFont="1" applyFill="1" applyBorder="1" applyAlignment="1">
      <alignment horizontal="center" vertical="center"/>
    </xf>
    <xf numFmtId="4" fontId="37" fillId="0" borderId="0" xfId="64" applyNumberFormat="1" applyFont="1" applyAlignment="1">
      <alignment horizontal="center" vertical="center"/>
    </xf>
    <xf numFmtId="4" fontId="37" fillId="0" borderId="5" xfId="64" applyNumberFormat="1" applyFont="1" applyBorder="1" applyAlignment="1">
      <alignment horizontal="center" vertical="center"/>
    </xf>
    <xf numFmtId="4" fontId="37" fillId="0" borderId="0" xfId="64" applyNumberFormat="1" applyFont="1" applyBorder="1" applyAlignment="1">
      <alignment horizontal="center" vertical="center"/>
    </xf>
    <xf numFmtId="0" fontId="41" fillId="0" borderId="0" xfId="64" applyFont="1"/>
    <xf numFmtId="0" fontId="42" fillId="28" borderId="10" xfId="64" applyFont="1" applyFill="1" applyBorder="1" applyAlignment="1">
      <alignment horizontal="right" vertical="top" wrapText="1"/>
    </xf>
    <xf numFmtId="0" fontId="41" fillId="0" borderId="0" xfId="64" applyFont="1" applyAlignment="1">
      <alignment horizontal="center" vertical="top"/>
    </xf>
    <xf numFmtId="0" fontId="41" fillId="0" borderId="0" xfId="64" applyFont="1" applyAlignment="1">
      <alignment vertical="top"/>
    </xf>
    <xf numFmtId="0" fontId="41" fillId="26" borderId="0" xfId="64" applyFont="1" applyFill="1"/>
    <xf numFmtId="0" fontId="41" fillId="26" borderId="10" xfId="64" applyFont="1" applyFill="1" applyBorder="1" applyAlignment="1">
      <alignment horizontal="center"/>
    </xf>
    <xf numFmtId="0" fontId="42" fillId="26" borderId="9" xfId="64" applyFont="1" applyFill="1" applyBorder="1" applyAlignment="1">
      <alignment horizontal="right"/>
    </xf>
    <xf numFmtId="0" fontId="42" fillId="28" borderId="10" xfId="64" applyFont="1" applyFill="1" applyBorder="1" applyAlignment="1">
      <alignment horizontal="right" vertical="center" wrapText="1"/>
    </xf>
    <xf numFmtId="0" fontId="42" fillId="28" borderId="10" xfId="64" applyFont="1" applyFill="1" applyBorder="1" applyAlignment="1">
      <alignment horizontal="right" vertical="center"/>
    </xf>
    <xf numFmtId="0" fontId="41" fillId="0" borderId="0" xfId="64" applyFont="1" applyAlignment="1">
      <alignment vertical="center"/>
    </xf>
    <xf numFmtId="0" fontId="41" fillId="26" borderId="10" xfId="64" applyFont="1" applyFill="1" applyBorder="1" applyAlignment="1">
      <alignment vertical="center"/>
    </xf>
    <xf numFmtId="0" fontId="41" fillId="26" borderId="10" xfId="64" applyFont="1" applyFill="1" applyBorder="1" applyAlignment="1">
      <alignment horizontal="center" vertical="center"/>
    </xf>
    <xf numFmtId="10" fontId="41" fillId="26" borderId="10" xfId="64" applyNumberFormat="1" applyFont="1" applyFill="1" applyBorder="1" applyAlignment="1">
      <alignment horizontal="right"/>
    </xf>
    <xf numFmtId="10" fontId="41" fillId="26" borderId="10" xfId="64" applyNumberFormat="1" applyFont="1" applyFill="1" applyBorder="1" applyAlignment="1">
      <alignment horizontal="right" vertical="center"/>
    </xf>
    <xf numFmtId="0" fontId="41" fillId="26" borderId="10" xfId="64" quotePrefix="1" applyFont="1" applyFill="1" applyBorder="1" applyAlignment="1">
      <alignment vertical="center"/>
    </xf>
    <xf numFmtId="0" fontId="45" fillId="0" borderId="0" xfId="64" applyFont="1"/>
    <xf numFmtId="0" fontId="6" fillId="0" borderId="0" xfId="64"/>
    <xf numFmtId="0" fontId="46" fillId="0" borderId="0" xfId="64" applyFont="1" applyAlignment="1">
      <alignment horizontal="right" vertical="center"/>
    </xf>
    <xf numFmtId="0" fontId="29" fillId="0" borderId="0" xfId="64" applyFont="1" applyAlignment="1">
      <alignment horizontal="center"/>
    </xf>
    <xf numFmtId="10" fontId="29" fillId="30" borderId="0" xfId="64" applyNumberFormat="1" applyFont="1" applyFill="1" applyAlignment="1" applyProtection="1">
      <alignment horizontal="left" vertical="center" wrapText="1"/>
      <protection locked="0"/>
    </xf>
    <xf numFmtId="0" fontId="31" fillId="0" borderId="0" xfId="64" applyFont="1" applyAlignment="1">
      <alignment horizontal="right" vertical="center"/>
    </xf>
    <xf numFmtId="10" fontId="29" fillId="0" borderId="0" xfId="64" applyNumberFormat="1" applyFont="1" applyAlignment="1">
      <alignment horizontal="left" vertical="center"/>
    </xf>
    <xf numFmtId="0" fontId="29" fillId="0" borderId="0" xfId="64" applyFont="1" applyAlignment="1">
      <alignment horizontal="center" wrapText="1"/>
    </xf>
    <xf numFmtId="0" fontId="29" fillId="0" borderId="0" xfId="64" applyFont="1" applyAlignment="1">
      <alignment wrapText="1"/>
    </xf>
    <xf numFmtId="0" fontId="6" fillId="0" borderId="0" xfId="85"/>
    <xf numFmtId="0" fontId="47" fillId="0" borderId="0" xfId="85" applyFont="1"/>
    <xf numFmtId="0" fontId="48" fillId="0" borderId="0" xfId="85" applyFont="1"/>
    <xf numFmtId="0" fontId="7" fillId="0" borderId="0" xfId="85" applyFont="1" applyAlignment="1">
      <alignment horizontal="center"/>
    </xf>
    <xf numFmtId="0" fontId="7" fillId="0" borderId="0" xfId="85" applyFont="1"/>
    <xf numFmtId="0" fontId="6" fillId="30" borderId="0" xfId="85" applyFill="1" applyProtection="1">
      <protection locked="0"/>
    </xf>
    <xf numFmtId="0" fontId="48" fillId="0" borderId="0" xfId="85" applyFont="1" applyAlignment="1">
      <alignment horizontal="center"/>
    </xf>
    <xf numFmtId="0" fontId="6" fillId="0" borderId="0" xfId="85" applyAlignment="1">
      <alignment horizontal="center"/>
    </xf>
    <xf numFmtId="0" fontId="6" fillId="0" borderId="0" xfId="85" applyAlignment="1">
      <alignment horizontal="right"/>
    </xf>
    <xf numFmtId="0" fontId="6" fillId="0" borderId="24" xfId="85" applyBorder="1" applyAlignment="1">
      <alignment horizontal="justify" vertical="top" wrapText="1"/>
    </xf>
    <xf numFmtId="2" fontId="6" fillId="30" borderId="25" xfId="85" applyNumberFormat="1" applyFill="1" applyBorder="1" applyAlignment="1" applyProtection="1">
      <alignment horizontal="center" vertical="top" wrapText="1"/>
      <protection locked="0"/>
    </xf>
    <xf numFmtId="0" fontId="6" fillId="0" borderId="11" xfId="85" applyBorder="1" applyAlignment="1">
      <alignment horizontal="center" vertical="top" wrapText="1"/>
    </xf>
    <xf numFmtId="0" fontId="40" fillId="0" borderId="8" xfId="85" applyFont="1" applyBorder="1" applyAlignment="1">
      <alignment horizontal="justify" vertical="top" wrapText="1"/>
    </xf>
    <xf numFmtId="2" fontId="6" fillId="0" borderId="8" xfId="85" applyNumberFormat="1" applyBorder="1" applyAlignment="1">
      <alignment horizontal="center" vertical="top" wrapText="1"/>
    </xf>
    <xf numFmtId="0" fontId="6" fillId="0" borderId="8" xfId="85" applyBorder="1" applyAlignment="1">
      <alignment horizontal="center" vertical="top" wrapText="1"/>
    </xf>
    <xf numFmtId="0" fontId="7" fillId="0" borderId="24" xfId="85" applyFont="1" applyBorder="1" applyAlignment="1">
      <alignment horizontal="justify"/>
    </xf>
    <xf numFmtId="2" fontId="7" fillId="30" borderId="25" xfId="85" applyNumberFormat="1" applyFont="1" applyFill="1" applyBorder="1" applyAlignment="1">
      <alignment horizontal="center"/>
    </xf>
    <xf numFmtId="0" fontId="7" fillId="0" borderId="11" xfId="85" applyFont="1" applyBorder="1" applyAlignment="1">
      <alignment horizontal="center" vertical="top" wrapText="1"/>
    </xf>
    <xf numFmtId="0" fontId="40" fillId="0" borderId="24" xfId="85" applyFont="1" applyBorder="1" applyAlignment="1">
      <alignment horizontal="left" vertical="top" wrapText="1" indent="2"/>
    </xf>
    <xf numFmtId="2" fontId="6" fillId="30" borderId="25" xfId="85" applyNumberFormat="1" applyFill="1" applyBorder="1" applyAlignment="1">
      <alignment horizontal="center" vertical="top" wrapText="1"/>
    </xf>
    <xf numFmtId="2" fontId="6" fillId="0" borderId="11" xfId="85" applyNumberFormat="1" applyBorder="1" applyAlignment="1">
      <alignment horizontal="center" vertical="top" wrapText="1"/>
    </xf>
    <xf numFmtId="10" fontId="30" fillId="0" borderId="0" xfId="70" applyNumberFormat="1" applyFont="1" applyBorder="1" applyAlignment="1" applyProtection="1">
      <alignment horizontal="center" vertical="center" wrapText="1"/>
    </xf>
    <xf numFmtId="173" fontId="51" fillId="0" borderId="0" xfId="70" applyNumberFormat="1" applyFont="1" applyAlignment="1" applyProtection="1">
      <alignment horizontal="center"/>
    </xf>
    <xf numFmtId="0" fontId="36" fillId="0" borderId="0" xfId="85" applyFont="1" applyAlignment="1">
      <alignment horizontal="left"/>
    </xf>
    <xf numFmtId="0" fontId="36" fillId="0" borderId="0" xfId="64" applyFont="1" applyAlignment="1">
      <alignment vertical="center"/>
    </xf>
    <xf numFmtId="0" fontId="7" fillId="0" borderId="0" xfId="64" applyFont="1" applyAlignment="1">
      <alignment vertical="center"/>
    </xf>
    <xf numFmtId="0" fontId="52" fillId="0" borderId="0" xfId="64" applyFont="1" applyAlignment="1">
      <alignment vertical="center"/>
    </xf>
    <xf numFmtId="0" fontId="32" fillId="30" borderId="23" xfId="64" applyFont="1" applyFill="1" applyBorder="1" applyAlignment="1" applyProtection="1">
      <alignment horizontal="center" vertical="center"/>
      <protection locked="0"/>
    </xf>
    <xf numFmtId="0" fontId="52" fillId="30" borderId="0" xfId="64" applyFont="1" applyFill="1" applyAlignment="1" applyProtection="1">
      <alignment horizontal="center" vertical="center"/>
      <protection locked="0"/>
    </xf>
    <xf numFmtId="0" fontId="41" fillId="26" borderId="10" xfId="64" applyFont="1" applyFill="1" applyBorder="1" applyAlignment="1">
      <alignment horizontal="center" vertical="center" wrapText="1"/>
    </xf>
    <xf numFmtId="0" fontId="41" fillId="26" borderId="10" xfId="64" applyFont="1" applyFill="1" applyBorder="1" applyAlignment="1">
      <alignment horizontal="right"/>
    </xf>
    <xf numFmtId="44" fontId="41" fillId="26" borderId="10" xfId="83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44" fontId="41" fillId="0" borderId="10" xfId="83" applyFont="1" applyBorder="1" applyAlignment="1">
      <alignment horizontal="center" vertical="center"/>
    </xf>
    <xf numFmtId="44" fontId="41" fillId="0" borderId="10" xfId="83" applyFont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 wrapText="1"/>
    </xf>
    <xf numFmtId="0" fontId="42" fillId="26" borderId="21" xfId="64" applyFont="1" applyFill="1" applyBorder="1" applyAlignment="1">
      <alignment horizontal="right"/>
    </xf>
    <xf numFmtId="0" fontId="42" fillId="28" borderId="6" xfId="64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4" fontId="6" fillId="0" borderId="0" xfId="83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4" fontId="7" fillId="26" borderId="0" xfId="4" applyNumberFormat="1" applyFont="1" applyFill="1" applyBorder="1" applyAlignment="1">
      <alignment horizontal="center" vertical="center"/>
    </xf>
    <xf numFmtId="4" fontId="7" fillId="26" borderId="0" xfId="0" applyNumberFormat="1" applyFont="1" applyFill="1" applyAlignment="1">
      <alignment horizontal="center" vertical="center"/>
    </xf>
    <xf numFmtId="4" fontId="7" fillId="26" borderId="0" xfId="0" applyNumberFormat="1" applyFont="1" applyFill="1" applyBorder="1" applyAlignment="1">
      <alignment horizontal="center" vertical="center"/>
    </xf>
    <xf numFmtId="4" fontId="6" fillId="26" borderId="2" xfId="0" applyNumberFormat="1" applyFont="1" applyFill="1" applyBorder="1" applyAlignment="1">
      <alignment horizontal="center" vertical="center"/>
    </xf>
    <xf numFmtId="0" fontId="42" fillId="28" borderId="10" xfId="64" applyFont="1" applyFill="1" applyBorder="1" applyAlignment="1">
      <alignment horizontal="right" vertical="top"/>
    </xf>
    <xf numFmtId="0" fontId="41" fillId="26" borderId="10" xfId="64" applyFont="1" applyFill="1" applyBorder="1" applyAlignment="1">
      <alignment horizontal="right" vertical="center"/>
    </xf>
    <xf numFmtId="4" fontId="6" fillId="0" borderId="0" xfId="64" applyNumberFormat="1" applyFont="1" applyFill="1" applyBorder="1" applyAlignment="1">
      <alignment horizontal="center" vertical="center"/>
    </xf>
    <xf numFmtId="4" fontId="6" fillId="0" borderId="0" xfId="64" applyNumberFormat="1" applyFont="1" applyFill="1" applyAlignment="1">
      <alignment horizontal="center" vertical="center"/>
    </xf>
    <xf numFmtId="4" fontId="6" fillId="0" borderId="0" xfId="64" applyNumberFormat="1" applyFont="1" applyBorder="1" applyAlignment="1">
      <alignment horizontal="center" vertical="center"/>
    </xf>
    <xf numFmtId="0" fontId="42" fillId="26" borderId="0" xfId="64" applyFont="1" applyFill="1" applyBorder="1" applyAlignment="1">
      <alignment horizontal="right"/>
    </xf>
    <xf numFmtId="0" fontId="42" fillId="28" borderId="28" xfId="64" applyFont="1" applyFill="1" applyBorder="1" applyAlignment="1">
      <alignment horizontal="left" vertical="top"/>
    </xf>
    <xf numFmtId="0" fontId="42" fillId="28" borderId="29" xfId="64" applyFont="1" applyFill="1" applyBorder="1" applyAlignment="1">
      <alignment horizontal="right" vertical="top"/>
    </xf>
    <xf numFmtId="2" fontId="42" fillId="28" borderId="29" xfId="64" applyNumberFormat="1" applyFont="1" applyFill="1" applyBorder="1"/>
    <xf numFmtId="0" fontId="58" fillId="0" borderId="28" xfId="0" applyFont="1" applyFill="1" applyBorder="1" applyAlignment="1">
      <alignment horizontal="left" vertical="center" wrapText="1"/>
    </xf>
    <xf numFmtId="44" fontId="41" fillId="26" borderId="29" xfId="64" applyNumberFormat="1" applyFont="1" applyFill="1" applyBorder="1" applyAlignment="1">
      <alignment horizontal="right" vertical="center"/>
    </xf>
    <xf numFmtId="0" fontId="41" fillId="26" borderId="30" xfId="64" applyFont="1" applyFill="1" applyBorder="1"/>
    <xf numFmtId="0" fontId="41" fillId="26" borderId="0" xfId="64" applyFont="1" applyFill="1" applyBorder="1"/>
    <xf numFmtId="44" fontId="42" fillId="28" borderId="27" xfId="64" applyNumberFormat="1" applyFont="1" applyFill="1" applyBorder="1"/>
    <xf numFmtId="2" fontId="42" fillId="28" borderId="27" xfId="64" applyNumberFormat="1" applyFont="1" applyFill="1" applyBorder="1"/>
    <xf numFmtId="0" fontId="41" fillId="26" borderId="28" xfId="64" applyFont="1" applyFill="1" applyBorder="1" applyAlignment="1">
      <alignment wrapText="1"/>
    </xf>
    <xf numFmtId="0" fontId="41" fillId="26" borderId="28" xfId="64" applyFont="1" applyFill="1" applyBorder="1" applyAlignment="1">
      <alignment vertical="center" wrapText="1"/>
    </xf>
    <xf numFmtId="44" fontId="42" fillId="28" borderId="26" xfId="83" applyFont="1" applyFill="1" applyBorder="1"/>
    <xf numFmtId="2" fontId="42" fillId="28" borderId="26" xfId="64" applyNumberFormat="1" applyFont="1" applyFill="1" applyBorder="1"/>
    <xf numFmtId="0" fontId="42" fillId="28" borderId="28" xfId="64" applyFont="1" applyFill="1" applyBorder="1" applyAlignment="1">
      <alignment horizontal="left" vertical="center"/>
    </xf>
    <xf numFmtId="0" fontId="42" fillId="28" borderId="29" xfId="64" applyFont="1" applyFill="1" applyBorder="1" applyAlignment="1">
      <alignment horizontal="right" vertical="center"/>
    </xf>
    <xf numFmtId="0" fontId="41" fillId="27" borderId="42" xfId="64" applyFont="1" applyFill="1" applyBorder="1" applyAlignment="1">
      <alignment horizontal="center" vertical="center"/>
    </xf>
    <xf numFmtId="174" fontId="41" fillId="26" borderId="29" xfId="64" applyNumberFormat="1" applyFont="1" applyFill="1" applyBorder="1" applyAlignment="1">
      <alignment horizontal="right" vertical="center"/>
    </xf>
    <xf numFmtId="44" fontId="42" fillId="28" borderId="29" xfId="83" applyFont="1" applyFill="1" applyBorder="1"/>
    <xf numFmtId="0" fontId="41" fillId="0" borderId="28" xfId="64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30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44" fontId="41" fillId="26" borderId="29" xfId="83" applyFont="1" applyFill="1" applyBorder="1" applyAlignment="1">
      <alignment horizontal="right" vertical="center"/>
    </xf>
    <xf numFmtId="0" fontId="41" fillId="26" borderId="28" xfId="64" applyFont="1" applyFill="1" applyBorder="1"/>
    <xf numFmtId="4" fontId="42" fillId="28" borderId="26" xfId="64" applyNumberFormat="1" applyFont="1" applyFill="1" applyBorder="1"/>
    <xf numFmtId="0" fontId="62" fillId="0" borderId="0" xfId="0" applyFont="1"/>
    <xf numFmtId="0" fontId="63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10" fontId="62" fillId="0" borderId="0" xfId="84" applyNumberFormat="1" applyFont="1"/>
    <xf numFmtId="178" fontId="62" fillId="0" borderId="0" xfId="0" applyNumberFormat="1" applyFont="1"/>
    <xf numFmtId="0" fontId="62" fillId="0" borderId="0" xfId="0" applyFont="1" applyAlignment="1">
      <alignment horizontal="center" vertical="center"/>
    </xf>
    <xf numFmtId="9" fontId="6" fillId="0" borderId="0" xfId="84" applyFont="1" applyFill="1" applyAlignment="1">
      <alignment horizontal="center" vertical="center"/>
    </xf>
    <xf numFmtId="44" fontId="7" fillId="27" borderId="10" xfId="83" applyFont="1" applyFill="1" applyBorder="1" applyAlignment="1">
      <alignment horizontal="center" vertical="center" wrapText="1"/>
    </xf>
    <xf numFmtId="10" fontId="6" fillId="0" borderId="0" xfId="84" applyNumberFormat="1" applyFont="1" applyFill="1" applyAlignment="1">
      <alignment horizontal="center" vertical="center"/>
    </xf>
    <xf numFmtId="4" fontId="6" fillId="26" borderId="0" xfId="64" applyNumberFormat="1" applyFill="1" applyBorder="1" applyAlignment="1">
      <alignment horizontal="center" vertical="center"/>
    </xf>
    <xf numFmtId="4" fontId="7" fillId="26" borderId="0" xfId="64" applyNumberFormat="1" applyFont="1" applyFill="1" applyBorder="1" applyAlignment="1">
      <alignment horizontal="left" vertical="center"/>
    </xf>
    <xf numFmtId="4" fontId="7" fillId="28" borderId="10" xfId="6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4" fontId="6" fillId="0" borderId="10" xfId="83" applyFont="1" applyBorder="1" applyAlignment="1">
      <alignment vertical="center"/>
    </xf>
    <xf numFmtId="44" fontId="6" fillId="0" borderId="10" xfId="83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vertical="center" wrapText="1"/>
    </xf>
    <xf numFmtId="44" fontId="6" fillId="0" borderId="10" xfId="83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distributed" wrapText="1"/>
    </xf>
    <xf numFmtId="2" fontId="27" fillId="0" borderId="10" xfId="0" applyNumberFormat="1" applyFont="1" applyBorder="1" applyAlignment="1">
      <alignment horizontal="left" vertical="center" wrapText="1"/>
    </xf>
    <xf numFmtId="49" fontId="6" fillId="26" borderId="10" xfId="0" applyNumberFormat="1" applyFont="1" applyFill="1" applyBorder="1" applyAlignment="1">
      <alignment horizontal="center" vertical="center"/>
    </xf>
    <xf numFmtId="44" fontId="6" fillId="26" borderId="10" xfId="83" applyFont="1" applyFill="1" applyBorder="1" applyAlignment="1">
      <alignment horizontal="right" vertical="center"/>
    </xf>
    <xf numFmtId="0" fontId="6" fillId="26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4" fontId="6" fillId="0" borderId="10" xfId="83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wrapText="1"/>
    </xf>
    <xf numFmtId="44" fontId="6" fillId="0" borderId="10" xfId="83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4" fontId="6" fillId="0" borderId="10" xfId="83" applyFont="1" applyFill="1" applyBorder="1" applyAlignment="1">
      <alignment vertical="distributed"/>
    </xf>
    <xf numFmtId="0" fontId="6" fillId="0" borderId="10" xfId="0" applyFont="1" applyBorder="1" applyAlignment="1">
      <alignment horizontal="left" vertical="distributed"/>
    </xf>
    <xf numFmtId="4" fontId="7" fillId="26" borderId="0" xfId="64" applyNumberFormat="1" applyFont="1" applyFill="1" applyBorder="1" applyAlignment="1">
      <alignment vertical="center"/>
    </xf>
    <xf numFmtId="4" fontId="6" fillId="26" borderId="0" xfId="64" applyNumberFormat="1" applyFont="1" applyFill="1" applyBorder="1" applyAlignment="1">
      <alignment horizontal="left" vertical="center"/>
    </xf>
    <xf numFmtId="44" fontId="7" fillId="26" borderId="0" xfId="83" applyFont="1" applyFill="1" applyBorder="1" applyAlignment="1">
      <alignment horizontal="left" vertical="center"/>
    </xf>
    <xf numFmtId="0" fontId="7" fillId="26" borderId="0" xfId="0" applyFont="1" applyFill="1" applyBorder="1" applyAlignment="1">
      <alignment vertical="center"/>
    </xf>
    <xf numFmtId="44" fontId="7" fillId="26" borderId="0" xfId="83" applyFont="1" applyFill="1" applyBorder="1" applyAlignment="1">
      <alignment horizontal="right" vertical="center"/>
    </xf>
    <xf numFmtId="2" fontId="7" fillId="26" borderId="5" xfId="0" applyNumberFormat="1" applyFont="1" applyFill="1" applyBorder="1" applyAlignment="1">
      <alignment vertical="center"/>
    </xf>
    <xf numFmtId="2" fontId="6" fillId="26" borderId="5" xfId="0" applyNumberFormat="1" applyFont="1" applyFill="1" applyBorder="1" applyAlignment="1">
      <alignment horizontal="left" vertical="center"/>
    </xf>
    <xf numFmtId="2" fontId="7" fillId="26" borderId="5" xfId="0" applyNumberFormat="1" applyFont="1" applyFill="1" applyBorder="1" applyAlignment="1">
      <alignment horizontal="left" vertical="center"/>
    </xf>
    <xf numFmtId="4" fontId="32" fillId="26" borderId="5" xfId="0" applyNumberFormat="1" applyFont="1" applyFill="1" applyBorder="1" applyAlignment="1">
      <alignment vertical="center"/>
    </xf>
    <xf numFmtId="10" fontId="6" fillId="26" borderId="0" xfId="84" applyNumberFormat="1" applyFont="1" applyFill="1" applyBorder="1" applyAlignment="1">
      <alignment horizontal="left" vertical="center"/>
    </xf>
    <xf numFmtId="171" fontId="6" fillId="26" borderId="0" xfId="1" applyNumberFormat="1" applyFont="1" applyFill="1" applyBorder="1" applyAlignment="1">
      <alignment horizontal="left" vertical="center"/>
    </xf>
    <xf numFmtId="0" fontId="65" fillId="2" borderId="0" xfId="64" applyFont="1" applyFill="1" applyBorder="1" applyAlignment="1">
      <alignment vertical="center"/>
    </xf>
    <xf numFmtId="4" fontId="66" fillId="0" borderId="0" xfId="64" applyNumberFormat="1" applyFont="1" applyFill="1" applyBorder="1" applyAlignment="1">
      <alignment horizontal="center" vertical="center"/>
    </xf>
    <xf numFmtId="0" fontId="66" fillId="0" borderId="0" xfId="64" applyFont="1" applyFill="1" applyBorder="1" applyAlignment="1">
      <alignment horizontal="center" vertical="center"/>
    </xf>
    <xf numFmtId="3" fontId="45" fillId="3" borderId="10" xfId="1" applyNumberFormat="1" applyFont="1" applyFill="1" applyBorder="1" applyAlignment="1">
      <alignment horizontal="center" vertical="center"/>
    </xf>
    <xf numFmtId="0" fontId="67" fillId="29" borderId="10" xfId="64" applyFont="1" applyFill="1" applyBorder="1" applyAlignment="1">
      <alignment horizontal="center" vertical="center"/>
    </xf>
    <xf numFmtId="10" fontId="45" fillId="29" borderId="10" xfId="64" applyNumberFormat="1" applyFont="1" applyFill="1" applyBorder="1" applyAlignment="1">
      <alignment horizontal="right" vertical="center"/>
    </xf>
    <xf numFmtId="0" fontId="67" fillId="0" borderId="10" xfId="64" applyFont="1" applyBorder="1" applyAlignment="1">
      <alignment horizontal="center" vertical="center"/>
    </xf>
    <xf numFmtId="44" fontId="45" fillId="0" borderId="10" xfId="83" applyFont="1" applyBorder="1" applyAlignment="1">
      <alignment horizontal="right" vertical="center"/>
    </xf>
    <xf numFmtId="170" fontId="45" fillId="0" borderId="10" xfId="1" applyNumberFormat="1" applyFont="1" applyBorder="1" applyAlignment="1">
      <alignment horizontal="right" vertical="center"/>
    </xf>
    <xf numFmtId="10" fontId="65" fillId="28" borderId="10" xfId="64" applyNumberFormat="1" applyFont="1" applyFill="1" applyBorder="1" applyAlignment="1">
      <alignment horizontal="right" vertical="center"/>
    </xf>
    <xf numFmtId="44" fontId="65" fillId="28" borderId="10" xfId="83" applyFont="1" applyFill="1" applyBorder="1" applyAlignment="1">
      <alignment horizontal="right" vertical="center"/>
    </xf>
    <xf numFmtId="0" fontId="65" fillId="26" borderId="0" xfId="0" applyFont="1" applyFill="1" applyBorder="1" applyAlignment="1">
      <alignment horizontal="left" vertical="center"/>
    </xf>
    <xf numFmtId="9" fontId="29" fillId="30" borderId="0" xfId="84" applyFont="1" applyFill="1" applyAlignment="1" applyProtection="1">
      <alignment horizontal="left" vertical="center" wrapText="1"/>
      <protection locked="0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4" fontId="69" fillId="26" borderId="0" xfId="0" applyNumberFormat="1" applyFont="1" applyFill="1" applyBorder="1" applyAlignment="1">
      <alignment horizontal="center" vertical="center"/>
    </xf>
    <xf numFmtId="2" fontId="66" fillId="26" borderId="0" xfId="0" applyNumberFormat="1" applyFont="1" applyFill="1" applyBorder="1" applyAlignment="1">
      <alignment horizontal="center"/>
    </xf>
    <xf numFmtId="3" fontId="66" fillId="26" borderId="0" xfId="0" applyNumberFormat="1" applyFont="1" applyFill="1" applyBorder="1" applyAlignment="1">
      <alignment horizontal="center"/>
    </xf>
    <xf numFmtId="0" fontId="66" fillId="26" borderId="0" xfId="0" applyFont="1" applyFill="1" applyBorder="1" applyAlignment="1">
      <alignment horizontal="center"/>
    </xf>
    <xf numFmtId="4" fontId="66" fillId="26" borderId="0" xfId="0" applyNumberFormat="1" applyFont="1" applyFill="1" applyBorder="1" applyAlignment="1">
      <alignment horizontal="center"/>
    </xf>
    <xf numFmtId="0" fontId="65" fillId="26" borderId="0" xfId="0" applyFont="1" applyFill="1" applyBorder="1" applyAlignment="1">
      <alignment vertical="center"/>
    </xf>
    <xf numFmtId="4" fontId="66" fillId="26" borderId="0" xfId="0" applyNumberFormat="1" applyFont="1" applyFill="1" applyBorder="1" applyAlignment="1">
      <alignment horizontal="center" vertical="center"/>
    </xf>
    <xf numFmtId="4" fontId="66" fillId="26" borderId="0" xfId="0" applyNumberFormat="1" applyFont="1" applyFill="1" applyBorder="1" applyAlignment="1"/>
    <xf numFmtId="2" fontId="65" fillId="26" borderId="5" xfId="0" applyNumberFormat="1" applyFont="1" applyFill="1" applyBorder="1" applyAlignment="1">
      <alignment vertical="center"/>
    </xf>
    <xf numFmtId="2" fontId="66" fillId="26" borderId="5" xfId="0" applyNumberFormat="1" applyFont="1" applyFill="1" applyBorder="1" applyAlignment="1">
      <alignment horizontal="left" vertical="center"/>
    </xf>
    <xf numFmtId="2" fontId="65" fillId="26" borderId="5" xfId="0" applyNumberFormat="1" applyFont="1" applyFill="1" applyBorder="1" applyAlignment="1">
      <alignment horizontal="left" vertical="center"/>
    </xf>
    <xf numFmtId="2" fontId="65" fillId="26" borderId="5" xfId="0" applyNumberFormat="1" applyFont="1" applyFill="1" applyBorder="1" applyAlignment="1">
      <alignment horizontal="center"/>
    </xf>
    <xf numFmtId="3" fontId="66" fillId="26" borderId="5" xfId="0" applyNumberFormat="1" applyFont="1" applyFill="1" applyBorder="1" applyAlignment="1">
      <alignment horizontal="center"/>
    </xf>
    <xf numFmtId="0" fontId="66" fillId="26" borderId="5" xfId="0" applyFont="1" applyFill="1" applyBorder="1" applyAlignment="1">
      <alignment horizontal="center"/>
    </xf>
    <xf numFmtId="2" fontId="66" fillId="26" borderId="5" xfId="0" applyNumberFormat="1" applyFont="1" applyFill="1" applyBorder="1" applyAlignment="1">
      <alignment horizontal="center"/>
    </xf>
    <xf numFmtId="4" fontId="66" fillId="26" borderId="5" xfId="0" applyNumberFormat="1" applyFont="1" applyFill="1" applyBorder="1" applyAlignment="1">
      <alignment horizontal="center"/>
    </xf>
    <xf numFmtId="0" fontId="70" fillId="26" borderId="2" xfId="4" applyFont="1" applyFill="1" applyBorder="1" applyAlignment="1">
      <alignment vertical="top" wrapText="1"/>
    </xf>
    <xf numFmtId="3" fontId="70" fillId="26" borderId="0" xfId="4" applyNumberFormat="1" applyFont="1" applyFill="1" applyBorder="1" applyAlignment="1">
      <alignment horizontal="center" vertical="top"/>
    </xf>
    <xf numFmtId="2" fontId="70" fillId="26" borderId="0" xfId="5" applyNumberFormat="1" applyFont="1" applyFill="1" applyBorder="1" applyAlignment="1">
      <alignment horizontal="center" vertical="top"/>
    </xf>
    <xf numFmtId="2" fontId="70" fillId="26" borderId="0" xfId="4" applyNumberFormat="1" applyFont="1" applyFill="1" applyBorder="1" applyAlignment="1">
      <alignment horizontal="center" vertical="top"/>
    </xf>
    <xf numFmtId="4" fontId="71" fillId="26" borderId="0" xfId="4" applyNumberFormat="1" applyFont="1" applyFill="1" applyBorder="1" applyAlignment="1">
      <alignment horizontal="center" vertical="top"/>
    </xf>
    <xf numFmtId="4" fontId="71" fillId="26" borderId="0" xfId="1" applyNumberFormat="1" applyFont="1" applyFill="1" applyBorder="1" applyAlignment="1">
      <alignment horizontal="center" vertical="top"/>
    </xf>
    <xf numFmtId="4" fontId="70" fillId="26" borderId="0" xfId="1" applyNumberFormat="1" applyFont="1" applyFill="1" applyBorder="1" applyAlignment="1">
      <alignment horizontal="center" vertical="top" wrapText="1"/>
    </xf>
    <xf numFmtId="4" fontId="70" fillId="26" borderId="0" xfId="1" applyNumberFormat="1" applyFont="1" applyFill="1" applyBorder="1" applyAlignment="1">
      <alignment horizontal="center" vertical="top"/>
    </xf>
    <xf numFmtId="4" fontId="70" fillId="26" borderId="3" xfId="1" applyNumberFormat="1" applyFont="1" applyFill="1" applyBorder="1" applyAlignment="1">
      <alignment horizontal="center" vertical="top"/>
    </xf>
    <xf numFmtId="4" fontId="68" fillId="26" borderId="20" xfId="4" applyNumberFormat="1" applyFont="1" applyFill="1" applyBorder="1" applyAlignment="1">
      <alignment horizontal="center" vertical="top"/>
    </xf>
    <xf numFmtId="3" fontId="68" fillId="26" borderId="20" xfId="4" applyNumberFormat="1" applyFont="1" applyFill="1" applyBorder="1" applyAlignment="1">
      <alignment horizontal="right" vertical="top"/>
    </xf>
    <xf numFmtId="4" fontId="69" fillId="26" borderId="20" xfId="4" applyNumberFormat="1" applyFont="1" applyFill="1" applyBorder="1" applyAlignment="1">
      <alignment horizontal="center" vertical="top"/>
    </xf>
    <xf numFmtId="0" fontId="69" fillId="26" borderId="2" xfId="4" applyFont="1" applyFill="1" applyBorder="1" applyAlignment="1">
      <alignment vertical="top" wrapText="1"/>
    </xf>
    <xf numFmtId="3" fontId="69" fillId="26" borderId="0" xfId="4" applyNumberFormat="1" applyFont="1" applyFill="1" applyBorder="1" applyAlignment="1">
      <alignment horizontal="center" vertical="top"/>
    </xf>
    <xf numFmtId="2" fontId="69" fillId="26" borderId="0" xfId="5" applyNumberFormat="1" applyFont="1" applyFill="1" applyBorder="1" applyAlignment="1">
      <alignment horizontal="center" vertical="top"/>
    </xf>
    <xf numFmtId="2" fontId="69" fillId="26" borderId="0" xfId="4" applyNumberFormat="1" applyFont="1" applyFill="1" applyBorder="1" applyAlignment="1">
      <alignment horizontal="center" vertical="top"/>
    </xf>
    <xf numFmtId="4" fontId="69" fillId="26" borderId="0" xfId="4" applyNumberFormat="1" applyFont="1" applyFill="1" applyBorder="1" applyAlignment="1">
      <alignment horizontal="center" vertical="top"/>
    </xf>
    <xf numFmtId="4" fontId="69" fillId="26" borderId="0" xfId="1" applyNumberFormat="1" applyFont="1" applyFill="1" applyBorder="1" applyAlignment="1">
      <alignment horizontal="center" vertical="top"/>
    </xf>
    <xf numFmtId="4" fontId="69" fillId="26" borderId="0" xfId="1" applyNumberFormat="1" applyFont="1" applyFill="1" applyBorder="1" applyAlignment="1">
      <alignment horizontal="center" vertical="top" wrapText="1"/>
    </xf>
    <xf numFmtId="4" fontId="69" fillId="26" borderId="3" xfId="1" applyNumberFormat="1" applyFont="1" applyFill="1" applyBorder="1" applyAlignment="1">
      <alignment horizontal="center" vertical="top"/>
    </xf>
    <xf numFmtId="0" fontId="68" fillId="26" borderId="7" xfId="4" applyFont="1" applyFill="1" applyBorder="1" applyAlignment="1">
      <alignment vertical="top" wrapText="1"/>
    </xf>
    <xf numFmtId="3" fontId="68" fillId="26" borderId="8" xfId="4" applyNumberFormat="1" applyFont="1" applyFill="1" applyBorder="1" applyAlignment="1">
      <alignment horizontal="center" vertical="top"/>
    </xf>
    <xf numFmtId="2" fontId="68" fillId="26" borderId="8" xfId="5" applyNumberFormat="1" applyFont="1" applyFill="1" applyBorder="1" applyAlignment="1">
      <alignment horizontal="center" vertical="top"/>
    </xf>
    <xf numFmtId="2" fontId="68" fillId="26" borderId="8" xfId="4" applyNumberFormat="1" applyFont="1" applyFill="1" applyBorder="1" applyAlignment="1">
      <alignment horizontal="center" vertical="top"/>
    </xf>
    <xf numFmtId="4" fontId="69" fillId="26" borderId="8" xfId="4" applyNumberFormat="1" applyFont="1" applyFill="1" applyBorder="1" applyAlignment="1">
      <alignment horizontal="center" vertical="top"/>
    </xf>
    <xf numFmtId="4" fontId="68" fillId="26" borderId="8" xfId="4" applyNumberFormat="1" applyFont="1" applyFill="1" applyBorder="1" applyAlignment="1">
      <alignment horizontal="center" vertical="top"/>
    </xf>
    <xf numFmtId="4" fontId="68" fillId="26" borderId="11" xfId="1" applyNumberFormat="1" applyFont="1" applyFill="1" applyBorder="1" applyAlignment="1">
      <alignment horizontal="center" vertical="top"/>
    </xf>
    <xf numFmtId="4" fontId="68" fillId="26" borderId="10" xfId="4" applyNumberFormat="1" applyFont="1" applyFill="1" applyBorder="1" applyAlignment="1">
      <alignment horizontal="center" vertical="top"/>
    </xf>
    <xf numFmtId="0" fontId="68" fillId="26" borderId="2" xfId="4" applyFont="1" applyFill="1" applyBorder="1" applyAlignment="1">
      <alignment vertical="top" wrapText="1"/>
    </xf>
    <xf numFmtId="3" fontId="68" fillId="26" borderId="0" xfId="4" applyNumberFormat="1" applyFont="1" applyFill="1" applyBorder="1" applyAlignment="1">
      <alignment horizontal="center" vertical="top"/>
    </xf>
    <xf numFmtId="2" fontId="68" fillId="26" borderId="0" xfId="5" applyNumberFormat="1" applyFont="1" applyFill="1" applyBorder="1" applyAlignment="1">
      <alignment horizontal="center" vertical="top"/>
    </xf>
    <xf numFmtId="2" fontId="68" fillId="26" borderId="0" xfId="4" applyNumberFormat="1" applyFont="1" applyFill="1" applyBorder="1" applyAlignment="1">
      <alignment horizontal="center" vertical="top"/>
    </xf>
    <xf numFmtId="4" fontId="68" fillId="26" borderId="0" xfId="4" applyNumberFormat="1" applyFont="1" applyFill="1" applyBorder="1" applyAlignment="1">
      <alignment horizontal="center" vertical="top"/>
    </xf>
    <xf numFmtId="4" fontId="68" fillId="26" borderId="3" xfId="1" applyNumberFormat="1" applyFont="1" applyFill="1" applyBorder="1" applyAlignment="1">
      <alignment horizontal="center" vertical="top"/>
    </xf>
    <xf numFmtId="0" fontId="69" fillId="0" borderId="2" xfId="4" applyFont="1" applyFill="1" applyBorder="1" applyAlignment="1">
      <alignment vertical="top" wrapText="1"/>
    </xf>
    <xf numFmtId="3" fontId="69" fillId="26" borderId="20" xfId="4" applyNumberFormat="1" applyFont="1" applyFill="1" applyBorder="1" applyAlignment="1">
      <alignment horizontal="right" vertical="top"/>
    </xf>
    <xf numFmtId="3" fontId="35" fillId="26" borderId="20" xfId="4" quotePrefix="1" applyNumberFormat="1" applyFont="1" applyFill="1" applyBorder="1" applyAlignment="1">
      <alignment horizontal="right" vertical="top"/>
    </xf>
    <xf numFmtId="0" fontId="35" fillId="26" borderId="2" xfId="4" applyFont="1" applyFill="1" applyBorder="1" applyAlignment="1">
      <alignment vertical="top" wrapText="1"/>
    </xf>
    <xf numFmtId="3" fontId="35" fillId="26" borderId="0" xfId="4" applyNumberFormat="1" applyFont="1" applyFill="1" applyBorder="1" applyAlignment="1">
      <alignment horizontal="center" vertical="top"/>
    </xf>
    <xf numFmtId="2" fontId="35" fillId="26" borderId="0" xfId="5" applyNumberFormat="1" applyFont="1" applyFill="1" applyBorder="1" applyAlignment="1">
      <alignment horizontal="center" vertical="top"/>
    </xf>
    <xf numFmtId="2" fontId="35" fillId="26" borderId="0" xfId="4" applyNumberFormat="1" applyFont="1" applyFill="1" applyBorder="1" applyAlignment="1">
      <alignment horizontal="center" vertical="top"/>
    </xf>
    <xf numFmtId="4" fontId="72" fillId="26" borderId="0" xfId="4" applyNumberFormat="1" applyFont="1" applyFill="1" applyBorder="1" applyAlignment="1">
      <alignment horizontal="center" vertical="top"/>
    </xf>
    <xf numFmtId="4" fontId="72" fillId="26" borderId="0" xfId="1" applyNumberFormat="1" applyFont="1" applyFill="1" applyBorder="1" applyAlignment="1">
      <alignment horizontal="center" vertical="top"/>
    </xf>
    <xf numFmtId="4" fontId="35" fillId="26" borderId="0" xfId="1" applyNumberFormat="1" applyFont="1" applyFill="1" applyBorder="1" applyAlignment="1">
      <alignment horizontal="center" vertical="top" wrapText="1"/>
    </xf>
    <xf numFmtId="4" fontId="35" fillId="26" borderId="0" xfId="1" applyNumberFormat="1" applyFont="1" applyFill="1" applyBorder="1" applyAlignment="1">
      <alignment horizontal="center" vertical="top"/>
    </xf>
    <xf numFmtId="4" fontId="35" fillId="26" borderId="20" xfId="4" applyNumberFormat="1" applyFont="1" applyFill="1" applyBorder="1" applyAlignment="1">
      <alignment horizontal="center" vertical="top"/>
    </xf>
    <xf numFmtId="3" fontId="68" fillId="26" borderId="20" xfId="4" quotePrefix="1" applyNumberFormat="1" applyFont="1" applyFill="1" applyBorder="1" applyAlignment="1">
      <alignment horizontal="right" vertical="top"/>
    </xf>
    <xf numFmtId="2" fontId="68" fillId="26" borderId="0" xfId="4" applyNumberFormat="1" applyFont="1" applyFill="1" applyBorder="1" applyAlignment="1">
      <alignment vertical="center" wrapText="1"/>
    </xf>
    <xf numFmtId="4" fontId="69" fillId="26" borderId="2" xfId="0" applyNumberFormat="1" applyFont="1" applyFill="1" applyBorder="1" applyAlignment="1">
      <alignment horizontal="left" vertical="center" wrapText="1"/>
    </xf>
    <xf numFmtId="2" fontId="68" fillId="26" borderId="0" xfId="4" applyNumberFormat="1" applyFont="1" applyFill="1" applyBorder="1" applyAlignment="1">
      <alignment horizontal="left" vertical="center" wrapText="1"/>
    </xf>
    <xf numFmtId="2" fontId="69" fillId="26" borderId="0" xfId="4" applyNumberFormat="1" applyFont="1" applyFill="1" applyBorder="1" applyAlignment="1">
      <alignment horizontal="center" vertical="center" wrapText="1"/>
    </xf>
    <xf numFmtId="4" fontId="68" fillId="26" borderId="8" xfId="1" applyNumberFormat="1" applyFont="1" applyFill="1" applyBorder="1" applyAlignment="1">
      <alignment horizontal="center" vertical="top"/>
    </xf>
    <xf numFmtId="4" fontId="68" fillId="26" borderId="20" xfId="0" applyNumberFormat="1" applyFont="1" applyFill="1" applyBorder="1" applyAlignment="1">
      <alignment horizontal="right" vertical="center"/>
    </xf>
    <xf numFmtId="4" fontId="69" fillId="26" borderId="2" xfId="0" applyNumberFormat="1" applyFont="1" applyFill="1" applyBorder="1" applyAlignment="1">
      <alignment horizontal="center" vertical="center" wrapText="1"/>
    </xf>
    <xf numFmtId="3" fontId="69" fillId="26" borderId="0" xfId="0" applyNumberFormat="1" applyFont="1" applyFill="1" applyBorder="1" applyAlignment="1">
      <alignment horizontal="center" vertical="center"/>
    </xf>
    <xf numFmtId="2" fontId="69" fillId="26" borderId="0" xfId="0" applyNumberFormat="1" applyFont="1" applyFill="1" applyBorder="1" applyAlignment="1">
      <alignment horizontal="center" vertical="center"/>
    </xf>
    <xf numFmtId="4" fontId="69" fillId="26" borderId="20" xfId="0" applyNumberFormat="1" applyFont="1" applyFill="1" applyBorder="1" applyAlignment="1">
      <alignment horizontal="center" vertical="center"/>
    </xf>
    <xf numFmtId="4" fontId="68" fillId="26" borderId="2" xfId="0" applyNumberFormat="1" applyFont="1" applyFill="1" applyBorder="1" applyAlignment="1">
      <alignment horizontal="left" vertical="center" wrapText="1"/>
    </xf>
    <xf numFmtId="4" fontId="68" fillId="26" borderId="0" xfId="0" applyNumberFormat="1" applyFont="1" applyFill="1" applyBorder="1" applyAlignment="1">
      <alignment horizontal="center" vertical="center"/>
    </xf>
    <xf numFmtId="4" fontId="68" fillId="26" borderId="20" xfId="0" applyNumberFormat="1" applyFont="1" applyFill="1" applyBorder="1" applyAlignment="1">
      <alignment horizontal="center" vertical="center"/>
    </xf>
    <xf numFmtId="4" fontId="69" fillId="26" borderId="20" xfId="0" applyNumberFormat="1" applyFont="1" applyFill="1" applyBorder="1" applyAlignment="1">
      <alignment horizontal="right" vertical="center"/>
    </xf>
    <xf numFmtId="4" fontId="69" fillId="26" borderId="0" xfId="0" applyNumberFormat="1" applyFont="1" applyFill="1" applyBorder="1" applyAlignment="1">
      <alignment horizontal="left" vertical="center" wrapText="1"/>
    </xf>
    <xf numFmtId="4" fontId="69" fillId="26" borderId="0" xfId="0" applyNumberFormat="1" applyFont="1" applyFill="1" applyBorder="1" applyAlignment="1">
      <alignment horizontal="center" vertical="center" wrapText="1"/>
    </xf>
    <xf numFmtId="4" fontId="69" fillId="26" borderId="0" xfId="0" applyNumberFormat="1" applyFont="1" applyFill="1" applyBorder="1" applyAlignment="1">
      <alignment vertical="center" wrapText="1"/>
    </xf>
    <xf numFmtId="4" fontId="69" fillId="26" borderId="6" xfId="0" applyNumberFormat="1" applyFont="1" applyFill="1" applyBorder="1" applyAlignment="1">
      <alignment horizontal="center" vertical="center"/>
    </xf>
    <xf numFmtId="176" fontId="69" fillId="26" borderId="0" xfId="0" applyNumberFormat="1" applyFont="1" applyFill="1" applyBorder="1" applyAlignment="1">
      <alignment horizontal="center" vertical="center" wrapText="1"/>
    </xf>
    <xf numFmtId="4" fontId="69" fillId="26" borderId="2" xfId="0" applyNumberFormat="1" applyFont="1" applyFill="1" applyBorder="1" applyAlignment="1">
      <alignment vertical="center" wrapText="1"/>
    </xf>
    <xf numFmtId="176" fontId="69" fillId="26" borderId="0" xfId="0" applyNumberFormat="1" applyFont="1" applyFill="1" applyBorder="1" applyAlignment="1">
      <alignment horizontal="center" vertical="center"/>
    </xf>
    <xf numFmtId="4" fontId="68" fillId="26" borderId="0" xfId="1" applyNumberFormat="1" applyFont="1" applyFill="1" applyBorder="1" applyAlignment="1">
      <alignment horizontal="center" vertical="top"/>
    </xf>
    <xf numFmtId="177" fontId="69" fillId="26" borderId="0" xfId="0" applyNumberFormat="1" applyFont="1" applyFill="1" applyBorder="1" applyAlignment="1">
      <alignment horizontal="center" vertical="center"/>
    </xf>
    <xf numFmtId="4" fontId="68" fillId="26" borderId="0" xfId="0" applyNumberFormat="1" applyFont="1" applyFill="1" applyBorder="1" applyAlignment="1">
      <alignment horizontal="left" vertical="center" wrapText="1"/>
    </xf>
    <xf numFmtId="4" fontId="69" fillId="26" borderId="0" xfId="0" applyNumberFormat="1" applyFont="1" applyFill="1" applyAlignment="1">
      <alignment horizontal="center" vertical="center"/>
    </xf>
    <xf numFmtId="3" fontId="70" fillId="26" borderId="6" xfId="4" applyNumberFormat="1" applyFont="1" applyFill="1" applyBorder="1" applyAlignment="1">
      <alignment horizontal="right" vertical="top"/>
    </xf>
    <xf numFmtId="4" fontId="6" fillId="26" borderId="0" xfId="64" applyNumberFormat="1" applyFont="1" applyFill="1" applyBorder="1" applyAlignment="1">
      <alignment vertical="center" wrapText="1"/>
    </xf>
    <xf numFmtId="44" fontId="6" fillId="0" borderId="10" xfId="83" applyFont="1" applyFill="1" applyBorder="1" applyAlignment="1">
      <alignment horizontal="center" vertical="center" wrapText="1"/>
    </xf>
    <xf numFmtId="164" fontId="7" fillId="26" borderId="0" xfId="1" applyFont="1" applyFill="1" applyBorder="1" applyAlignment="1">
      <alignment horizontal="right" vertical="center"/>
    </xf>
    <xf numFmtId="0" fontId="7" fillId="26" borderId="0" xfId="0" applyFont="1" applyFill="1" applyBorder="1" applyAlignment="1">
      <alignment horizontal="left" vertical="center"/>
    </xf>
    <xf numFmtId="4" fontId="6" fillId="26" borderId="10" xfId="0" applyNumberFormat="1" applyFont="1" applyFill="1" applyBorder="1" applyAlignment="1">
      <alignment horizontal="center" vertical="center"/>
    </xf>
    <xf numFmtId="0" fontId="42" fillId="28" borderId="10" xfId="64" applyFont="1" applyFill="1" applyBorder="1" applyAlignment="1">
      <alignment horizontal="right" vertical="top"/>
    </xf>
    <xf numFmtId="0" fontId="42" fillId="28" borderId="29" xfId="64" applyFont="1" applyFill="1" applyBorder="1" applyAlignment="1">
      <alignment horizontal="right" vertical="top"/>
    </xf>
    <xf numFmtId="44" fontId="41" fillId="26" borderId="29" xfId="83" applyFont="1" applyFill="1" applyBorder="1" applyAlignment="1">
      <alignment horizontal="right" vertical="center"/>
    </xf>
    <xf numFmtId="0" fontId="42" fillId="26" borderId="0" xfId="64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 vertical="center"/>
    </xf>
    <xf numFmtId="44" fontId="7" fillId="0" borderId="0" xfId="83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center" vertical="center"/>
    </xf>
    <xf numFmtId="44" fontId="7" fillId="0" borderId="0" xfId="83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4" fontId="7" fillId="0" borderId="6" xfId="83" applyFont="1" applyFill="1" applyBorder="1" applyAlignment="1">
      <alignment horizontal="right" vertical="center" indent="1"/>
    </xf>
    <xf numFmtId="0" fontId="42" fillId="26" borderId="0" xfId="64" applyFont="1" applyFill="1" applyBorder="1" applyAlignment="1">
      <alignment horizontal="right"/>
    </xf>
    <xf numFmtId="0" fontId="42" fillId="28" borderId="10" xfId="64" applyFont="1" applyFill="1" applyBorder="1" applyAlignment="1">
      <alignment horizontal="right" vertical="top"/>
    </xf>
    <xf numFmtId="0" fontId="42" fillId="28" borderId="29" xfId="64" applyFont="1" applyFill="1" applyBorder="1" applyAlignment="1">
      <alignment horizontal="right" vertical="top"/>
    </xf>
    <xf numFmtId="44" fontId="41" fillId="26" borderId="29" xfId="83" applyFont="1" applyFill="1" applyBorder="1" applyAlignment="1">
      <alignment horizontal="right" vertical="center"/>
    </xf>
    <xf numFmtId="10" fontId="7" fillId="0" borderId="0" xfId="84" applyNumberFormat="1" applyFont="1" applyFill="1" applyBorder="1" applyAlignment="1">
      <alignment horizontal="right" vertical="center" indent="1"/>
    </xf>
    <xf numFmtId="0" fontId="6" fillId="0" borderId="10" xfId="0" quotePrefix="1" applyFont="1" applyBorder="1" applyAlignment="1">
      <alignment horizontal="center" vertical="center"/>
    </xf>
    <xf numFmtId="179" fontId="41" fillId="26" borderId="10" xfId="83" applyNumberFormat="1" applyFont="1" applyFill="1" applyBorder="1" applyAlignment="1">
      <alignment vertical="center"/>
    </xf>
    <xf numFmtId="4" fontId="69" fillId="26" borderId="2" xfId="0" applyNumberFormat="1" applyFont="1" applyFill="1" applyBorder="1" applyAlignment="1">
      <alignment horizontal="left" vertical="center" wrapText="1"/>
    </xf>
    <xf numFmtId="4" fontId="69" fillId="26" borderId="0" xfId="0" applyNumberFormat="1" applyFont="1" applyFill="1" applyBorder="1" applyAlignment="1">
      <alignment horizontal="left" vertical="center" wrapText="1"/>
    </xf>
    <xf numFmtId="0" fontId="42" fillId="0" borderId="10" xfId="64" applyFont="1" applyFill="1" applyBorder="1" applyAlignment="1">
      <alignment horizontal="left" vertical="center"/>
    </xf>
    <xf numFmtId="0" fontId="42" fillId="0" borderId="10" xfId="64" applyFont="1" applyFill="1" applyBorder="1" applyAlignment="1">
      <alignment horizontal="right" vertical="center" wrapText="1"/>
    </xf>
    <xf numFmtId="0" fontId="42" fillId="0" borderId="10" xfId="64" applyFont="1" applyFill="1" applyBorder="1" applyAlignment="1">
      <alignment horizontal="right" vertical="center"/>
    </xf>
    <xf numFmtId="0" fontId="41" fillId="0" borderId="28" xfId="64" applyFont="1" applyFill="1" applyBorder="1" applyAlignment="1">
      <alignment horizontal="left" vertical="top"/>
    </xf>
    <xf numFmtId="0" fontId="41" fillId="0" borderId="10" xfId="64" applyFont="1" applyFill="1" applyBorder="1" applyAlignment="1">
      <alignment horizontal="right" vertical="top" wrapText="1"/>
    </xf>
    <xf numFmtId="0" fontId="41" fillId="0" borderId="10" xfId="64" applyFont="1" applyFill="1" applyBorder="1" applyAlignment="1">
      <alignment horizontal="center" vertical="center"/>
    </xf>
    <xf numFmtId="179" fontId="41" fillId="0" borderId="10" xfId="83" applyNumberFormat="1" applyFont="1" applyFill="1" applyBorder="1" applyAlignment="1">
      <alignment horizontal="right" vertical="top"/>
    </xf>
    <xf numFmtId="182" fontId="69" fillId="26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" fontId="68" fillId="26" borderId="0" xfId="0" applyNumberFormat="1" applyFont="1" applyFill="1" applyBorder="1" applyAlignment="1">
      <alignment horizontal="left" vertical="center" wrapText="1"/>
    </xf>
    <xf numFmtId="4" fontId="69" fillId="26" borderId="2" xfId="0" applyNumberFormat="1" applyFont="1" applyFill="1" applyBorder="1" applyAlignment="1">
      <alignment horizontal="left" vertical="center" wrapText="1"/>
    </xf>
    <xf numFmtId="0" fontId="42" fillId="28" borderId="10" xfId="64" applyFont="1" applyFill="1" applyBorder="1" applyAlignment="1">
      <alignment horizontal="right" vertical="top"/>
    </xf>
    <xf numFmtId="0" fontId="42" fillId="28" borderId="29" xfId="64" applyFont="1" applyFill="1" applyBorder="1" applyAlignment="1">
      <alignment horizontal="right" vertical="top"/>
    </xf>
    <xf numFmtId="44" fontId="41" fillId="26" borderId="29" xfId="83" applyFont="1" applyFill="1" applyBorder="1" applyAlignment="1">
      <alignment horizontal="right" vertical="center"/>
    </xf>
    <xf numFmtId="0" fontId="42" fillId="26" borderId="0" xfId="64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44" fontId="7" fillId="0" borderId="23" xfId="83" applyFont="1" applyFill="1" applyBorder="1" applyAlignment="1">
      <alignment horizontal="right" vertical="center" indent="1"/>
    </xf>
    <xf numFmtId="44" fontId="63" fillId="26" borderId="10" xfId="83" applyFont="1" applyFill="1" applyBorder="1" applyAlignment="1">
      <alignment horizontal="center" vertical="center"/>
    </xf>
    <xf numFmtId="17" fontId="63" fillId="0" borderId="10" xfId="0" applyNumberFormat="1" applyFont="1" applyBorder="1" applyAlignment="1">
      <alignment horizontal="center" vertical="center"/>
    </xf>
    <xf numFmtId="178" fontId="63" fillId="0" borderId="10" xfId="1" applyNumberFormat="1" applyFont="1" applyBorder="1" applyAlignment="1">
      <alignment horizontal="center" vertical="center"/>
    </xf>
    <xf numFmtId="44" fontId="63" fillId="0" borderId="10" xfId="83" applyFont="1" applyBorder="1" applyAlignment="1">
      <alignment horizontal="center" vertical="center"/>
    </xf>
    <xf numFmtId="44" fontId="41" fillId="0" borderId="10" xfId="0" applyNumberFormat="1" applyFont="1" applyBorder="1" applyAlignment="1">
      <alignment horizontal="center" vertical="center"/>
    </xf>
    <xf numFmtId="17" fontId="6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4" fontId="42" fillId="28" borderId="27" xfId="83" applyFont="1" applyFill="1" applyBorder="1"/>
    <xf numFmtId="0" fontId="42" fillId="26" borderId="3" xfId="64" applyFont="1" applyFill="1" applyBorder="1" applyAlignment="1">
      <alignment horizontal="right"/>
    </xf>
    <xf numFmtId="0" fontId="41" fillId="0" borderId="10" xfId="64" applyFont="1" applyFill="1" applyBorder="1" applyAlignment="1">
      <alignment horizontal="center" vertical="center" wrapText="1"/>
    </xf>
    <xf numFmtId="44" fontId="41" fillId="0" borderId="0" xfId="64" applyNumberFormat="1" applyFont="1"/>
    <xf numFmtId="0" fontId="41" fillId="0" borderId="10" xfId="64" applyFont="1" applyFill="1" applyBorder="1" applyAlignment="1">
      <alignment horizontal="left" vertical="center"/>
    </xf>
    <xf numFmtId="44" fontId="41" fillId="0" borderId="10" xfId="83" applyFont="1" applyFill="1" applyBorder="1" applyAlignment="1">
      <alignment horizontal="right" vertical="center"/>
    </xf>
    <xf numFmtId="2" fontId="68" fillId="26" borderId="2" xfId="4" applyNumberFormat="1" applyFont="1" applyFill="1" applyBorder="1" applyAlignment="1">
      <alignment vertical="top" wrapText="1"/>
    </xf>
    <xf numFmtId="4" fontId="68" fillId="26" borderId="0" xfId="0" applyNumberFormat="1" applyFont="1" applyFill="1" applyBorder="1" applyAlignment="1">
      <alignment horizontal="left" vertical="center" wrapText="1"/>
    </xf>
    <xf numFmtId="4" fontId="69" fillId="26" borderId="0" xfId="0" applyNumberFormat="1" applyFont="1" applyFill="1" applyBorder="1" applyAlignment="1">
      <alignment horizontal="left" vertical="center" wrapText="1"/>
    </xf>
    <xf numFmtId="4" fontId="6" fillId="26" borderId="6" xfId="0" applyNumberFormat="1" applyFont="1" applyFill="1" applyBorder="1" applyAlignment="1">
      <alignment horizontal="center" vertical="center"/>
    </xf>
    <xf numFmtId="4" fontId="69" fillId="26" borderId="2" xfId="0" applyNumberFormat="1" applyFont="1" applyFill="1" applyBorder="1" applyAlignment="1">
      <alignment horizontal="left" vertical="center" wrapText="1"/>
    </xf>
    <xf numFmtId="176" fontId="69" fillId="26" borderId="0" xfId="4" applyNumberFormat="1" applyFont="1" applyFill="1" applyBorder="1" applyAlignment="1">
      <alignment horizontal="center" vertical="top"/>
    </xf>
    <xf numFmtId="176" fontId="69" fillId="26" borderId="0" xfId="1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4" fontId="6" fillId="0" borderId="6" xfId="83" applyFont="1" applyBorder="1" applyAlignment="1">
      <alignment vertical="center"/>
    </xf>
    <xf numFmtId="2" fontId="27" fillId="0" borderId="6" xfId="0" applyNumberFormat="1" applyFont="1" applyBorder="1" applyAlignment="1">
      <alignment horizontal="left" vertical="center" wrapText="1"/>
    </xf>
    <xf numFmtId="49" fontId="6" fillId="26" borderId="6" xfId="0" applyNumberFormat="1" applyFont="1" applyFill="1" applyBorder="1" applyAlignment="1">
      <alignment horizontal="center" vertical="center"/>
    </xf>
    <xf numFmtId="44" fontId="6" fillId="26" borderId="6" xfId="83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44" fontId="73" fillId="0" borderId="10" xfId="8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distributed"/>
    </xf>
    <xf numFmtId="2" fontId="68" fillId="26" borderId="0" xfId="4" applyNumberFormat="1" applyFont="1" applyFill="1" applyBorder="1" applyAlignment="1">
      <alignment horizontal="left" vertical="center" wrapText="1"/>
    </xf>
    <xf numFmtId="4" fontId="69" fillId="26" borderId="2" xfId="0" applyNumberFormat="1" applyFont="1" applyFill="1" applyBorder="1" applyAlignment="1">
      <alignment horizontal="left" vertical="center" wrapText="1"/>
    </xf>
    <xf numFmtId="0" fontId="42" fillId="28" borderId="10" xfId="64" applyFont="1" applyFill="1" applyBorder="1" applyAlignment="1">
      <alignment horizontal="right" vertical="top"/>
    </xf>
    <xf numFmtId="0" fontId="42" fillId="28" borderId="29" xfId="64" applyFont="1" applyFill="1" applyBorder="1" applyAlignment="1">
      <alignment horizontal="right" vertical="top"/>
    </xf>
    <xf numFmtId="0" fontId="42" fillId="26" borderId="0" xfId="64" applyFont="1" applyFill="1" applyBorder="1" applyAlignment="1">
      <alignment horizontal="right"/>
    </xf>
    <xf numFmtId="44" fontId="41" fillId="26" borderId="29" xfId="83" applyFont="1" applyFill="1" applyBorder="1" applyAlignment="1">
      <alignment horizontal="right" vertical="center"/>
    </xf>
    <xf numFmtId="4" fontId="6" fillId="26" borderId="1" xfId="0" applyNumberFormat="1" applyFont="1" applyFill="1" applyBorder="1" applyAlignment="1">
      <alignment horizontal="center" vertical="center"/>
    </xf>
    <xf numFmtId="165" fontId="66" fillId="2" borderId="0" xfId="64" applyNumberFormat="1" applyFont="1" applyFill="1" applyBorder="1" applyAlignment="1">
      <alignment vertical="center"/>
    </xf>
    <xf numFmtId="183" fontId="41" fillId="26" borderId="10" xfId="64" applyNumberFormat="1" applyFont="1" applyFill="1" applyBorder="1" applyAlignment="1">
      <alignment horizontal="right"/>
    </xf>
    <xf numFmtId="183" fontId="41" fillId="26" borderId="10" xfId="64" applyNumberFormat="1" applyFont="1" applyFill="1" applyBorder="1" applyAlignment="1">
      <alignment horizontal="right" vertical="center"/>
    </xf>
    <xf numFmtId="0" fontId="41" fillId="0" borderId="28" xfId="64" applyFont="1" applyFill="1" applyBorder="1" applyAlignment="1">
      <alignment horizontal="left" vertical="top" wrapText="1"/>
    </xf>
    <xf numFmtId="44" fontId="41" fillId="0" borderId="10" xfId="83" applyNumberFormat="1" applyFont="1" applyFill="1" applyBorder="1" applyAlignment="1">
      <alignment horizontal="right" vertical="center"/>
    </xf>
    <xf numFmtId="0" fontId="61" fillId="28" borderId="10" xfId="0" applyFont="1" applyFill="1" applyBorder="1" applyAlignment="1">
      <alignment horizontal="center" vertical="center"/>
    </xf>
    <xf numFmtId="44" fontId="41" fillId="26" borderId="29" xfId="83" applyFont="1" applyFill="1" applyBorder="1" applyAlignment="1">
      <alignment horizontal="right" vertical="center"/>
    </xf>
    <xf numFmtId="0" fontId="41" fillId="26" borderId="10" xfId="64" applyFont="1" applyFill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9" fontId="6" fillId="0" borderId="0" xfId="84" applyFont="1" applyFill="1" applyBorder="1" applyAlignment="1">
      <alignment horizontal="center" vertical="center"/>
    </xf>
    <xf numFmtId="0" fontId="42" fillId="26" borderId="0" xfId="64" applyFont="1" applyFill="1" applyBorder="1" applyAlignment="1">
      <alignment horizontal="right"/>
    </xf>
    <xf numFmtId="0" fontId="42" fillId="28" borderId="10" xfId="64" applyFont="1" applyFill="1" applyBorder="1" applyAlignment="1">
      <alignment horizontal="right" vertical="top"/>
    </xf>
    <xf numFmtId="0" fontId="42" fillId="28" borderId="29" xfId="64" applyFont="1" applyFill="1" applyBorder="1" applyAlignment="1">
      <alignment horizontal="right" vertical="top"/>
    </xf>
    <xf numFmtId="4" fontId="68" fillId="26" borderId="0" xfId="0" applyNumberFormat="1" applyFont="1" applyFill="1" applyBorder="1" applyAlignment="1">
      <alignment horizontal="left" vertical="center" wrapText="1"/>
    </xf>
    <xf numFmtId="0" fontId="41" fillId="0" borderId="28" xfId="64" applyFont="1" applyFill="1" applyBorder="1" applyAlignment="1">
      <alignment horizontal="left" vertical="center" wrapText="1"/>
    </xf>
    <xf numFmtId="0" fontId="41" fillId="0" borderId="10" xfId="64" quotePrefix="1" applyFont="1" applyFill="1" applyBorder="1" applyAlignment="1">
      <alignment horizontal="right" vertical="center" wrapText="1"/>
    </xf>
    <xf numFmtId="4" fontId="68" fillId="26" borderId="0" xfId="0" applyNumberFormat="1" applyFont="1" applyFill="1" applyBorder="1" applyAlignment="1">
      <alignment horizontal="center" vertical="center" wrapText="1"/>
    </xf>
    <xf numFmtId="4" fontId="40" fillId="26" borderId="2" xfId="0" applyNumberFormat="1" applyFont="1" applyFill="1" applyBorder="1" applyAlignment="1">
      <alignment horizontal="left" vertical="center" wrapText="1"/>
    </xf>
    <xf numFmtId="4" fontId="68" fillId="26" borderId="0" xfId="0" applyNumberFormat="1" applyFont="1" applyFill="1" applyBorder="1" applyAlignment="1">
      <alignment horizontal="center" vertical="center" wrapText="1"/>
    </xf>
    <xf numFmtId="0" fontId="6" fillId="26" borderId="0" xfId="0" applyFont="1" applyFill="1" applyAlignment="1"/>
    <xf numFmtId="0" fontId="7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ill="1" applyAlignment="1">
      <alignment vertical="center"/>
    </xf>
    <xf numFmtId="0" fontId="74" fillId="26" borderId="0" xfId="0" applyFont="1" applyFill="1" applyAlignment="1">
      <alignment horizontal="center" vertical="center"/>
    </xf>
    <xf numFmtId="0" fontId="6" fillId="26" borderId="0" xfId="0" applyFont="1" applyFill="1"/>
    <xf numFmtId="0" fontId="6" fillId="26" borderId="0" xfId="0" applyFont="1" applyFill="1" applyBorder="1" applyAlignment="1"/>
    <xf numFmtId="0" fontId="6" fillId="26" borderId="2" xfId="0" applyFont="1" applyFill="1" applyBorder="1" applyAlignment="1"/>
    <xf numFmtId="0" fontId="7" fillId="26" borderId="0" xfId="0" applyFont="1" applyFill="1" applyAlignment="1"/>
    <xf numFmtId="0" fontId="6" fillId="33" borderId="10" xfId="0" applyFont="1" applyFill="1" applyBorder="1"/>
    <xf numFmtId="0" fontId="6" fillId="32" borderId="10" xfId="0" applyFont="1" applyFill="1" applyBorder="1"/>
    <xf numFmtId="0" fontId="6" fillId="26" borderId="0" xfId="0" quotePrefix="1" applyFont="1" applyFill="1"/>
    <xf numFmtId="0" fontId="7" fillId="26" borderId="0" xfId="0" applyFont="1" applyFill="1"/>
    <xf numFmtId="0" fontId="7" fillId="26" borderId="0" xfId="0" applyFont="1" applyFill="1" applyAlignment="1">
      <alignment horizontal="right"/>
    </xf>
    <xf numFmtId="0" fontId="75" fillId="26" borderId="0" xfId="0" applyFont="1" applyFill="1" applyAlignment="1">
      <alignment horizontal="right"/>
    </xf>
    <xf numFmtId="0" fontId="75" fillId="26" borderId="0" xfId="0" applyFont="1" applyFill="1" applyAlignment="1">
      <alignment horizontal="left"/>
    </xf>
    <xf numFmtId="10" fontId="45" fillId="30" borderId="10" xfId="84" applyNumberFormat="1" applyFont="1" applyFill="1" applyBorder="1" applyAlignment="1">
      <alignment horizontal="right" vertical="center"/>
    </xf>
    <xf numFmtId="44" fontId="45" fillId="0" borderId="10" xfId="83" applyNumberFormat="1" applyFont="1" applyBorder="1" applyAlignment="1">
      <alignment horizontal="right" vertical="center"/>
    </xf>
    <xf numFmtId="4" fontId="6" fillId="26" borderId="0" xfId="64" applyNumberFormat="1" applyFont="1" applyFill="1" applyBorder="1" applyAlignment="1">
      <alignment horizontal="center" vertical="center"/>
    </xf>
    <xf numFmtId="4" fontId="6" fillId="26" borderId="0" xfId="64" applyNumberFormat="1" applyFill="1" applyBorder="1" applyAlignment="1">
      <alignment horizontal="center" vertical="center"/>
    </xf>
    <xf numFmtId="4" fontId="6" fillId="0" borderId="10" xfId="64" applyNumberFormat="1" applyFont="1" applyFill="1" applyBorder="1" applyAlignment="1">
      <alignment horizontal="center" vertical="center"/>
    </xf>
    <xf numFmtId="4" fontId="6" fillId="0" borderId="10" xfId="64" applyNumberFormat="1" applyFont="1" applyFill="1" applyBorder="1" applyAlignment="1">
      <alignment horizontal="left" vertical="center" wrapText="1"/>
    </xf>
    <xf numFmtId="10" fontId="6" fillId="0" borderId="10" xfId="64" applyNumberFormat="1" applyFont="1" applyFill="1" applyBorder="1" applyAlignment="1">
      <alignment horizontal="center" vertical="center" wrapText="1"/>
    </xf>
    <xf numFmtId="44" fontId="6" fillId="0" borderId="10" xfId="83" applyFont="1" applyFill="1" applyBorder="1" applyAlignment="1">
      <alignment horizontal="center" vertical="center" wrapText="1"/>
    </xf>
    <xf numFmtId="4" fontId="35" fillId="26" borderId="0" xfId="64" applyNumberFormat="1" applyFont="1" applyFill="1" applyBorder="1" applyAlignment="1">
      <alignment horizontal="center" vertical="center"/>
    </xf>
    <xf numFmtId="4" fontId="7" fillId="26" borderId="0" xfId="64" applyNumberFormat="1" applyFont="1" applyFill="1" applyBorder="1" applyAlignment="1">
      <alignment horizontal="left" vertical="center"/>
    </xf>
    <xf numFmtId="4" fontId="29" fillId="3" borderId="10" xfId="64" applyNumberFormat="1" applyFont="1" applyFill="1" applyBorder="1" applyAlignment="1">
      <alignment horizontal="center" vertical="center"/>
    </xf>
    <xf numFmtId="4" fontId="29" fillId="3" borderId="10" xfId="1" applyNumberFormat="1" applyFont="1" applyFill="1" applyBorder="1" applyAlignment="1">
      <alignment horizontal="center" vertical="center"/>
    </xf>
    <xf numFmtId="4" fontId="7" fillId="28" borderId="10" xfId="64" applyNumberFormat="1" applyFont="1" applyFill="1" applyBorder="1" applyAlignment="1">
      <alignment horizontal="center" vertical="center"/>
    </xf>
    <xf numFmtId="44" fontId="7" fillId="28" borderId="10" xfId="83" applyFont="1" applyFill="1" applyBorder="1" applyAlignment="1">
      <alignment horizontal="center" vertical="center"/>
    </xf>
    <xf numFmtId="164" fontId="7" fillId="28" borderId="10" xfId="1" applyFont="1" applyFill="1" applyBorder="1" applyAlignment="1">
      <alignment horizontal="center" vertical="center"/>
    </xf>
    <xf numFmtId="44" fontId="7" fillId="28" borderId="10" xfId="83" applyFont="1" applyFill="1" applyBorder="1" applyAlignment="1">
      <alignment horizontal="right" vertical="center"/>
    </xf>
    <xf numFmtId="44" fontId="6" fillId="0" borderId="6" xfId="83" applyFont="1" applyFill="1" applyBorder="1" applyAlignment="1">
      <alignment horizontal="center" vertical="center" wrapText="1"/>
    </xf>
    <xf numFmtId="44" fontId="6" fillId="0" borderId="9" xfId="83" applyFont="1" applyFill="1" applyBorder="1" applyAlignment="1">
      <alignment horizontal="center"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left" vertical="center" wrapText="1"/>
    </xf>
    <xf numFmtId="0" fontId="7" fillId="28" borderId="4" xfId="0" applyFont="1" applyFill="1" applyBorder="1" applyAlignment="1">
      <alignment horizontal="left" vertical="center" wrapText="1"/>
    </xf>
    <xf numFmtId="0" fontId="7" fillId="28" borderId="5" xfId="0" applyFont="1" applyFill="1" applyBorder="1" applyAlignment="1">
      <alignment horizontal="left" vertical="center" wrapText="1"/>
    </xf>
    <xf numFmtId="0" fontId="7" fillId="28" borderId="22" xfId="0" applyFont="1" applyFill="1" applyBorder="1" applyAlignment="1">
      <alignment horizontal="left" vertical="center" wrapText="1"/>
    </xf>
    <xf numFmtId="0" fontId="7" fillId="28" borderId="7" xfId="0" applyFont="1" applyFill="1" applyBorder="1" applyAlignment="1">
      <alignment horizontal="left" vertical="center" wrapText="1"/>
    </xf>
    <xf numFmtId="0" fontId="7" fillId="28" borderId="8" xfId="0" applyFont="1" applyFill="1" applyBorder="1" applyAlignment="1">
      <alignment horizontal="left" vertical="center" wrapText="1"/>
    </xf>
    <xf numFmtId="0" fontId="7" fillId="28" borderId="1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26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35" fillId="26" borderId="0" xfId="0" applyFont="1" applyFill="1" applyBorder="1" applyAlignment="1">
      <alignment horizontal="center" vertical="center"/>
    </xf>
    <xf numFmtId="164" fontId="7" fillId="26" borderId="0" xfId="1" applyFont="1" applyFill="1" applyBorder="1" applyAlignment="1">
      <alignment horizontal="right" vertical="center"/>
    </xf>
    <xf numFmtId="0" fontId="7" fillId="26" borderId="0" xfId="0" applyFont="1" applyFill="1" applyBorder="1" applyAlignment="1">
      <alignment horizontal="left" vertical="center"/>
    </xf>
    <xf numFmtId="49" fontId="6" fillId="26" borderId="0" xfId="1" applyNumberFormat="1" applyFont="1" applyFill="1" applyBorder="1" applyAlignment="1">
      <alignment horizontal="center" vertical="center" wrapText="1"/>
    </xf>
    <xf numFmtId="0" fontId="7" fillId="27" borderId="9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 wrapText="1"/>
    </xf>
    <xf numFmtId="4" fontId="7" fillId="27" borderId="9" xfId="0" applyNumberFormat="1" applyFont="1" applyFill="1" applyBorder="1" applyAlignment="1">
      <alignment horizontal="center" vertical="center"/>
    </xf>
    <xf numFmtId="4" fontId="7" fillId="27" borderId="10" xfId="0" applyNumberFormat="1" applyFont="1" applyFill="1" applyBorder="1" applyAlignment="1">
      <alignment horizontal="center" vertical="center"/>
    </xf>
    <xf numFmtId="165" fontId="7" fillId="26" borderId="5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28" borderId="9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8" borderId="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4" fontId="6" fillId="0" borderId="23" xfId="8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44" fontId="6" fillId="0" borderId="8" xfId="83" applyFont="1" applyFill="1" applyBorder="1" applyAlignment="1">
      <alignment horizontal="center" vertical="center"/>
    </xf>
    <xf numFmtId="4" fontId="69" fillId="26" borderId="2" xfId="0" applyNumberFormat="1" applyFont="1" applyFill="1" applyBorder="1" applyAlignment="1">
      <alignment horizontal="left" vertical="center" wrapText="1"/>
    </xf>
    <xf numFmtId="4" fontId="69" fillId="26" borderId="0" xfId="0" applyNumberFormat="1" applyFont="1" applyFill="1" applyBorder="1" applyAlignment="1">
      <alignment horizontal="left" vertical="center" wrapText="1"/>
    </xf>
    <xf numFmtId="4" fontId="68" fillId="26" borderId="2" xfId="0" applyNumberFormat="1" applyFont="1" applyFill="1" applyBorder="1" applyAlignment="1">
      <alignment horizontal="left" vertical="center" wrapText="1"/>
    </xf>
    <xf numFmtId="4" fontId="68" fillId="26" borderId="0" xfId="0" applyNumberFormat="1" applyFont="1" applyFill="1" applyBorder="1" applyAlignment="1">
      <alignment horizontal="left" vertical="center" wrapText="1"/>
    </xf>
    <xf numFmtId="4" fontId="68" fillId="26" borderId="3" xfId="0" applyNumberFormat="1" applyFont="1" applyFill="1" applyBorder="1" applyAlignment="1">
      <alignment horizontal="left" vertical="center" wrapText="1"/>
    </xf>
    <xf numFmtId="4" fontId="66" fillId="26" borderId="5" xfId="0" applyNumberFormat="1" applyFont="1" applyFill="1" applyBorder="1" applyAlignment="1">
      <alignment horizontal="center"/>
    </xf>
    <xf numFmtId="2" fontId="68" fillId="26" borderId="2" xfId="4" applyNumberFormat="1" applyFont="1" applyFill="1" applyBorder="1" applyAlignment="1">
      <alignment horizontal="left" vertical="center" wrapText="1"/>
    </xf>
    <xf numFmtId="2" fontId="68" fillId="26" borderId="0" xfId="4" applyNumberFormat="1" applyFont="1" applyFill="1" applyBorder="1" applyAlignment="1">
      <alignment horizontal="left" vertical="center" wrapText="1"/>
    </xf>
    <xf numFmtId="0" fontId="68" fillId="26" borderId="2" xfId="4" applyFont="1" applyFill="1" applyBorder="1" applyAlignment="1">
      <alignment horizontal="left" vertical="top" wrapText="1"/>
    </xf>
    <xf numFmtId="0" fontId="68" fillId="26" borderId="0" xfId="4" applyFont="1" applyFill="1" applyBorder="1" applyAlignment="1">
      <alignment horizontal="left" vertical="top" wrapText="1"/>
    </xf>
    <xf numFmtId="0" fontId="68" fillId="26" borderId="3" xfId="4" applyFont="1" applyFill="1" applyBorder="1" applyAlignment="1">
      <alignment horizontal="left" vertical="top" wrapText="1"/>
    </xf>
    <xf numFmtId="0" fontId="64" fillId="26" borderId="0" xfId="0" applyFont="1" applyFill="1" applyBorder="1" applyAlignment="1">
      <alignment horizontal="center" vertical="center"/>
    </xf>
    <xf numFmtId="3" fontId="68" fillId="27" borderId="10" xfId="4" applyNumberFormat="1" applyFont="1" applyFill="1" applyBorder="1" applyAlignment="1">
      <alignment horizontal="center" vertical="center"/>
    </xf>
    <xf numFmtId="0" fontId="68" fillId="27" borderId="10" xfId="4" applyFont="1" applyFill="1" applyBorder="1" applyAlignment="1">
      <alignment horizontal="center" vertical="center" wrapText="1"/>
    </xf>
    <xf numFmtId="0" fontId="68" fillId="27" borderId="10" xfId="4" applyFont="1" applyFill="1" applyBorder="1" applyAlignment="1">
      <alignment horizontal="center" vertical="center"/>
    </xf>
    <xf numFmtId="4" fontId="68" fillId="27" borderId="10" xfId="4" applyNumberFormat="1" applyFont="1" applyFill="1" applyBorder="1" applyAlignment="1">
      <alignment horizontal="center" vertical="center"/>
    </xf>
    <xf numFmtId="4" fontId="68" fillId="27" borderId="10" xfId="1" applyNumberFormat="1" applyFont="1" applyFill="1" applyBorder="1" applyAlignment="1">
      <alignment horizontal="center" vertical="center"/>
    </xf>
    <xf numFmtId="4" fontId="68" fillId="27" borderId="10" xfId="1" applyNumberFormat="1" applyFont="1" applyFill="1" applyBorder="1" applyAlignment="1">
      <alignment horizontal="center" vertical="center" wrapText="1"/>
    </xf>
    <xf numFmtId="0" fontId="65" fillId="26" borderId="0" xfId="0" applyFont="1" applyFill="1" applyBorder="1" applyAlignment="1">
      <alignment horizontal="left" vertical="center"/>
    </xf>
    <xf numFmtId="4" fontId="69" fillId="26" borderId="4" xfId="0" applyNumberFormat="1" applyFont="1" applyFill="1" applyBorder="1" applyAlignment="1">
      <alignment horizontal="left" vertical="center" wrapText="1"/>
    </xf>
    <xf numFmtId="4" fontId="69" fillId="26" borderId="5" xfId="0" applyNumberFormat="1" applyFont="1" applyFill="1" applyBorder="1" applyAlignment="1">
      <alignment horizontal="left" vertical="center" wrapText="1"/>
    </xf>
    <xf numFmtId="4" fontId="68" fillId="26" borderId="0" xfId="0" applyNumberFormat="1" applyFont="1" applyFill="1" applyBorder="1" applyAlignment="1">
      <alignment horizontal="center" vertical="center" wrapText="1"/>
    </xf>
    <xf numFmtId="4" fontId="69" fillId="26" borderId="5" xfId="0" applyNumberFormat="1" applyFont="1" applyFill="1" applyBorder="1" applyAlignment="1">
      <alignment horizontal="center" vertical="center"/>
    </xf>
    <xf numFmtId="169" fontId="45" fillId="28" borderId="10" xfId="1" applyNumberFormat="1" applyFont="1" applyFill="1" applyBorder="1" applyAlignment="1">
      <alignment horizontal="center" vertical="center"/>
    </xf>
    <xf numFmtId="0" fontId="45" fillId="28" borderId="10" xfId="64" applyFont="1" applyFill="1" applyBorder="1" applyAlignment="1">
      <alignment horizontal="center" vertical="center"/>
    </xf>
    <xf numFmtId="0" fontId="45" fillId="0" borderId="10" xfId="64" applyFont="1" applyBorder="1" applyAlignment="1">
      <alignment horizontal="left" vertical="center" wrapText="1"/>
    </xf>
    <xf numFmtId="44" fontId="67" fillId="0" borderId="10" xfId="83" applyFont="1" applyBorder="1" applyAlignment="1">
      <alignment horizontal="center" vertical="center"/>
    </xf>
    <xf numFmtId="2" fontId="45" fillId="0" borderId="10" xfId="64" applyNumberFormat="1" applyFont="1" applyBorder="1" applyAlignment="1">
      <alignment horizontal="center" vertical="center"/>
    </xf>
    <xf numFmtId="0" fontId="65" fillId="2" borderId="5" xfId="64" applyFont="1" applyFill="1" applyBorder="1" applyAlignment="1">
      <alignment horizontal="left" vertical="center" wrapText="1"/>
    </xf>
    <xf numFmtId="4" fontId="45" fillId="0" borderId="10" xfId="64" applyNumberFormat="1" applyFont="1" applyBorder="1" applyAlignment="1">
      <alignment horizontal="left" vertical="center" wrapText="1"/>
    </xf>
    <xf numFmtId="165" fontId="66" fillId="0" borderId="0" xfId="64" applyNumberFormat="1" applyFont="1" applyFill="1" applyBorder="1" applyAlignment="1">
      <alignment horizontal="center" vertical="center"/>
    </xf>
    <xf numFmtId="0" fontId="64" fillId="2" borderId="0" xfId="64" applyFont="1" applyFill="1" applyBorder="1" applyAlignment="1">
      <alignment horizontal="center" vertical="center"/>
    </xf>
    <xf numFmtId="4" fontId="65" fillId="26" borderId="0" xfId="64" applyNumberFormat="1" applyFont="1" applyFill="1" applyBorder="1" applyAlignment="1">
      <alignment horizontal="left" vertical="center"/>
    </xf>
    <xf numFmtId="0" fontId="45" fillId="3" borderId="10" xfId="64" applyFont="1" applyFill="1" applyBorder="1" applyAlignment="1">
      <alignment horizontal="center" vertical="center"/>
    </xf>
    <xf numFmtId="164" fontId="45" fillId="3" borderId="10" xfId="1" applyFont="1" applyFill="1" applyBorder="1" applyAlignment="1">
      <alignment horizontal="center" vertical="center"/>
    </xf>
    <xf numFmtId="44" fontId="41" fillId="26" borderId="7" xfId="83" applyNumberFormat="1" applyFont="1" applyFill="1" applyBorder="1" applyAlignment="1">
      <alignment horizontal="center" vertical="center"/>
    </xf>
    <xf numFmtId="44" fontId="41" fillId="26" borderId="11" xfId="83" applyNumberFormat="1" applyFont="1" applyFill="1" applyBorder="1" applyAlignment="1">
      <alignment horizontal="center" vertical="center"/>
    </xf>
    <xf numFmtId="184" fontId="41" fillId="26" borderId="10" xfId="64" applyNumberFormat="1" applyFont="1" applyFill="1" applyBorder="1" applyAlignment="1">
      <alignment horizontal="right" vertical="center"/>
    </xf>
    <xf numFmtId="0" fontId="41" fillId="26" borderId="43" xfId="64" applyFont="1" applyFill="1" applyBorder="1" applyAlignment="1">
      <alignment horizontal="left" vertical="center" wrapText="1"/>
    </xf>
    <xf numFmtId="0" fontId="41" fillId="26" borderId="44" xfId="64" applyFont="1" applyFill="1" applyBorder="1" applyAlignment="1">
      <alignment horizontal="left" vertical="center" wrapText="1"/>
    </xf>
    <xf numFmtId="0" fontId="41" fillId="26" borderId="45" xfId="64" applyFont="1" applyFill="1" applyBorder="1" applyAlignment="1">
      <alignment horizontal="left" vertical="center" wrapText="1"/>
    </xf>
    <xf numFmtId="0" fontId="41" fillId="26" borderId="30" xfId="64" applyFont="1" applyFill="1" applyBorder="1" applyAlignment="1">
      <alignment horizontal="center"/>
    </xf>
    <xf numFmtId="0" fontId="41" fillId="26" borderId="0" xfId="64" applyFont="1" applyFill="1" applyBorder="1" applyAlignment="1">
      <alignment horizontal="center"/>
    </xf>
    <xf numFmtId="0" fontId="41" fillId="26" borderId="31" xfId="64" applyFont="1" applyFill="1" applyBorder="1" applyAlignment="1">
      <alignment horizontal="center"/>
    </xf>
    <xf numFmtId="0" fontId="42" fillId="26" borderId="32" xfId="64" applyFont="1" applyFill="1" applyBorder="1" applyAlignment="1">
      <alignment horizontal="right"/>
    </xf>
    <xf numFmtId="0" fontId="42" fillId="26" borderId="8" xfId="64" applyFont="1" applyFill="1" applyBorder="1" applyAlignment="1">
      <alignment horizontal="right"/>
    </xf>
    <xf numFmtId="0" fontId="42" fillId="26" borderId="11" xfId="64" applyFont="1" applyFill="1" applyBorder="1" applyAlignment="1">
      <alignment horizontal="right"/>
    </xf>
    <xf numFmtId="44" fontId="42" fillId="28" borderId="10" xfId="83" applyFont="1" applyFill="1" applyBorder="1" applyAlignment="1">
      <alignment horizontal="right"/>
    </xf>
    <xf numFmtId="44" fontId="42" fillId="28" borderId="29" xfId="83" applyFont="1" applyFill="1" applyBorder="1" applyAlignment="1">
      <alignment horizontal="right"/>
    </xf>
    <xf numFmtId="2" fontId="41" fillId="0" borderId="7" xfId="64" applyNumberFormat="1" applyFont="1" applyFill="1" applyBorder="1" applyAlignment="1">
      <alignment horizontal="center" vertical="center"/>
    </xf>
    <xf numFmtId="2" fontId="41" fillId="0" borderId="8" xfId="64" applyNumberFormat="1" applyFont="1" applyFill="1" applyBorder="1" applyAlignment="1">
      <alignment horizontal="center" vertical="center"/>
    </xf>
    <xf numFmtId="2" fontId="41" fillId="0" borderId="11" xfId="64" applyNumberFormat="1" applyFont="1" applyFill="1" applyBorder="1" applyAlignment="1">
      <alignment horizontal="center" vertical="center"/>
    </xf>
    <xf numFmtId="174" fontId="41" fillId="0" borderId="7" xfId="64" applyNumberFormat="1" applyFont="1" applyFill="1" applyBorder="1" applyAlignment="1">
      <alignment horizontal="center" vertical="center"/>
    </xf>
    <xf numFmtId="174" fontId="41" fillId="0" borderId="46" xfId="64" applyNumberFormat="1" applyFont="1" applyFill="1" applyBorder="1" applyAlignment="1">
      <alignment horizontal="center" vertical="center"/>
    </xf>
    <xf numFmtId="0" fontId="42" fillId="28" borderId="7" xfId="64" applyFont="1" applyFill="1" applyBorder="1" applyAlignment="1">
      <alignment horizontal="right" vertical="top"/>
    </xf>
    <xf numFmtId="0" fontId="42" fillId="28" borderId="8" xfId="64" applyFont="1" applyFill="1" applyBorder="1" applyAlignment="1">
      <alignment horizontal="right" vertical="top"/>
    </xf>
    <xf numFmtId="0" fontId="42" fillId="28" borderId="11" xfId="64" applyFont="1" applyFill="1" applyBorder="1" applyAlignment="1">
      <alignment horizontal="right" vertical="top"/>
    </xf>
    <xf numFmtId="0" fontId="42" fillId="28" borderId="10" xfId="64" applyFont="1" applyFill="1" applyBorder="1" applyAlignment="1">
      <alignment horizontal="right" vertical="top"/>
    </xf>
    <xf numFmtId="0" fontId="42" fillId="28" borderId="29" xfId="64" applyFont="1" applyFill="1" applyBorder="1" applyAlignment="1">
      <alignment horizontal="right" vertical="top"/>
    </xf>
    <xf numFmtId="0" fontId="41" fillId="26" borderId="33" xfId="64" applyFont="1" applyFill="1" applyBorder="1" applyAlignment="1">
      <alignment horizontal="center"/>
    </xf>
    <xf numFmtId="0" fontId="41" fillId="26" borderId="23" xfId="64" applyFont="1" applyFill="1" applyBorder="1" applyAlignment="1">
      <alignment horizontal="center"/>
    </xf>
    <xf numFmtId="0" fontId="41" fillId="26" borderId="34" xfId="64" applyFont="1" applyFill="1" applyBorder="1" applyAlignment="1">
      <alignment horizontal="center"/>
    </xf>
    <xf numFmtId="2" fontId="41" fillId="0" borderId="7" xfId="64" applyNumberFormat="1" applyFont="1" applyFill="1" applyBorder="1" applyAlignment="1">
      <alignment horizontal="right" vertical="top"/>
    </xf>
    <xf numFmtId="2" fontId="41" fillId="0" borderId="8" xfId="64" applyNumberFormat="1" applyFont="1" applyFill="1" applyBorder="1" applyAlignment="1">
      <alignment horizontal="right" vertical="top"/>
    </xf>
    <xf numFmtId="2" fontId="41" fillId="0" borderId="11" xfId="64" applyNumberFormat="1" applyFont="1" applyFill="1" applyBorder="1" applyAlignment="1">
      <alignment horizontal="right" vertical="top"/>
    </xf>
    <xf numFmtId="181" fontId="41" fillId="0" borderId="7" xfId="64" applyNumberFormat="1" applyFont="1" applyFill="1" applyBorder="1" applyAlignment="1">
      <alignment horizontal="center" vertical="top"/>
    </xf>
    <xf numFmtId="0" fontId="41" fillId="0" borderId="46" xfId="64" applyFont="1" applyFill="1" applyBorder="1" applyAlignment="1">
      <alignment horizontal="center" vertical="top"/>
    </xf>
    <xf numFmtId="180" fontId="41" fillId="26" borderId="7" xfId="64" applyNumberFormat="1" applyFont="1" applyFill="1" applyBorder="1" applyAlignment="1">
      <alignment horizontal="right" vertical="center"/>
    </xf>
    <xf numFmtId="180" fontId="41" fillId="26" borderId="8" xfId="64" applyNumberFormat="1" applyFont="1" applyFill="1" applyBorder="1" applyAlignment="1">
      <alignment horizontal="right" vertical="center"/>
    </xf>
    <xf numFmtId="180" fontId="41" fillId="26" borderId="11" xfId="64" applyNumberFormat="1" applyFont="1" applyFill="1" applyBorder="1" applyAlignment="1">
      <alignment horizontal="right" vertical="center"/>
    </xf>
    <xf numFmtId="179" fontId="41" fillId="26" borderId="10" xfId="83" applyNumberFormat="1" applyFont="1" applyFill="1" applyBorder="1" applyAlignment="1">
      <alignment horizontal="right" vertical="center"/>
    </xf>
    <xf numFmtId="179" fontId="41" fillId="26" borderId="29" xfId="83" applyNumberFormat="1" applyFont="1" applyFill="1" applyBorder="1" applyAlignment="1">
      <alignment horizontal="right" vertical="center"/>
    </xf>
    <xf numFmtId="172" fontId="41" fillId="26" borderId="7" xfId="64" applyNumberFormat="1" applyFont="1" applyFill="1" applyBorder="1" applyAlignment="1">
      <alignment horizontal="right" vertical="center"/>
    </xf>
    <xf numFmtId="172" fontId="41" fillId="26" borderId="8" xfId="64" applyNumberFormat="1" applyFont="1" applyFill="1" applyBorder="1" applyAlignment="1">
      <alignment horizontal="right" vertical="center"/>
    </xf>
    <xf numFmtId="172" fontId="41" fillId="26" borderId="11" xfId="64" applyNumberFormat="1" applyFont="1" applyFill="1" applyBorder="1" applyAlignment="1">
      <alignment horizontal="right" vertical="center"/>
    </xf>
    <xf numFmtId="175" fontId="41" fillId="26" borderId="7" xfId="64" applyNumberFormat="1" applyFont="1" applyFill="1" applyBorder="1" applyAlignment="1">
      <alignment horizontal="right" vertical="center"/>
    </xf>
    <xf numFmtId="175" fontId="41" fillId="26" borderId="8" xfId="64" applyNumberFormat="1" applyFont="1" applyFill="1" applyBorder="1" applyAlignment="1">
      <alignment horizontal="right" vertical="center"/>
    </xf>
    <xf numFmtId="175" fontId="41" fillId="26" borderId="11" xfId="64" applyNumberFormat="1" applyFont="1" applyFill="1" applyBorder="1" applyAlignment="1">
      <alignment horizontal="right" vertical="center"/>
    </xf>
    <xf numFmtId="0" fontId="41" fillId="27" borderId="38" xfId="64" applyFont="1" applyFill="1" applyBorder="1" applyAlignment="1">
      <alignment horizontal="left" vertical="center" wrapText="1"/>
    </xf>
    <xf numFmtId="0" fontId="41" fillId="27" borderId="39" xfId="64" applyFont="1" applyFill="1" applyBorder="1" applyAlignment="1">
      <alignment horizontal="left" vertical="center" wrapText="1"/>
    </xf>
    <xf numFmtId="0" fontId="42" fillId="27" borderId="39" xfId="64" applyFont="1" applyFill="1" applyBorder="1" applyAlignment="1">
      <alignment horizontal="center" vertical="center"/>
    </xf>
    <xf numFmtId="0" fontId="42" fillId="26" borderId="30" xfId="64" applyFont="1" applyFill="1" applyBorder="1" applyAlignment="1">
      <alignment horizontal="right"/>
    </xf>
    <xf numFmtId="0" fontId="42" fillId="26" borderId="0" xfId="64" applyFont="1" applyFill="1" applyBorder="1" applyAlignment="1">
      <alignment horizontal="right"/>
    </xf>
    <xf numFmtId="0" fontId="41" fillId="0" borderId="30" xfId="64" applyFont="1" applyBorder="1" applyAlignment="1">
      <alignment horizontal="center"/>
    </xf>
    <xf numFmtId="0" fontId="41" fillId="0" borderId="0" xfId="64" applyFont="1" applyBorder="1" applyAlignment="1">
      <alignment horizontal="center"/>
    </xf>
    <xf numFmtId="0" fontId="41" fillId="0" borderId="31" xfId="64" applyFont="1" applyBorder="1" applyAlignment="1">
      <alignment horizontal="center"/>
    </xf>
    <xf numFmtId="179" fontId="41" fillId="26" borderId="7" xfId="83" applyNumberFormat="1" applyFont="1" applyFill="1" applyBorder="1" applyAlignment="1">
      <alignment horizontal="right" vertical="center"/>
    </xf>
    <xf numFmtId="179" fontId="41" fillId="26" borderId="11" xfId="83" applyNumberFormat="1" applyFont="1" applyFill="1" applyBorder="1" applyAlignment="1">
      <alignment horizontal="right" vertical="center"/>
    </xf>
    <xf numFmtId="2" fontId="41" fillId="26" borderId="10" xfId="64" applyNumberFormat="1" applyFont="1" applyFill="1" applyBorder="1" applyAlignment="1">
      <alignment horizontal="right" vertical="center"/>
    </xf>
    <xf numFmtId="44" fontId="41" fillId="26" borderId="10" xfId="83" applyFont="1" applyFill="1" applyBorder="1" applyAlignment="1">
      <alignment horizontal="right" vertical="center"/>
    </xf>
    <xf numFmtId="0" fontId="59" fillId="26" borderId="1" xfId="64" applyFont="1" applyFill="1" applyBorder="1" applyAlignment="1">
      <alignment horizontal="center"/>
    </xf>
    <xf numFmtId="0" fontId="59" fillId="26" borderId="23" xfId="64" applyFont="1" applyFill="1" applyBorder="1" applyAlignment="1">
      <alignment horizontal="center"/>
    </xf>
    <xf numFmtId="0" fontId="59" fillId="26" borderId="21" xfId="64" applyFont="1" applyFill="1" applyBorder="1" applyAlignment="1">
      <alignment horizontal="center"/>
    </xf>
    <xf numFmtId="0" fontId="60" fillId="26" borderId="2" xfId="64" applyFont="1" applyFill="1" applyBorder="1" applyAlignment="1">
      <alignment horizontal="center" vertical="top"/>
    </xf>
    <xf numFmtId="0" fontId="60" fillId="26" borderId="0" xfId="64" applyFont="1" applyFill="1" applyBorder="1" applyAlignment="1">
      <alignment horizontal="center" vertical="top"/>
    </xf>
    <xf numFmtId="0" fontId="60" fillId="26" borderId="3" xfId="64" applyFont="1" applyFill="1" applyBorder="1" applyAlignment="1">
      <alignment horizontal="center" vertical="top"/>
    </xf>
    <xf numFmtId="0" fontId="42" fillId="27" borderId="40" xfId="64" applyFont="1" applyFill="1" applyBorder="1" applyAlignment="1">
      <alignment horizontal="center" vertical="center"/>
    </xf>
    <xf numFmtId="0" fontId="42" fillId="27" borderId="41" xfId="64" applyFont="1" applyFill="1" applyBorder="1" applyAlignment="1">
      <alignment horizontal="center" vertical="center"/>
    </xf>
    <xf numFmtId="44" fontId="41" fillId="26" borderId="10" xfId="64" applyNumberFormat="1" applyFont="1" applyFill="1" applyBorder="1" applyAlignment="1">
      <alignment horizontal="right" vertical="center"/>
    </xf>
    <xf numFmtId="0" fontId="41" fillId="26" borderId="29" xfId="64" applyFont="1" applyFill="1" applyBorder="1" applyAlignment="1">
      <alignment horizontal="right" vertical="center"/>
    </xf>
    <xf numFmtId="0" fontId="42" fillId="28" borderId="6" xfId="64" applyFont="1" applyFill="1" applyBorder="1" applyAlignment="1">
      <alignment horizontal="right" vertical="top"/>
    </xf>
    <xf numFmtId="2" fontId="41" fillId="26" borderId="7" xfId="64" applyNumberFormat="1" applyFont="1" applyFill="1" applyBorder="1" applyAlignment="1">
      <alignment horizontal="right" vertical="center"/>
    </xf>
    <xf numFmtId="2" fontId="41" fillId="26" borderId="8" xfId="64" applyNumberFormat="1" applyFont="1" applyFill="1" applyBorder="1" applyAlignment="1">
      <alignment horizontal="right" vertical="center"/>
    </xf>
    <xf numFmtId="2" fontId="41" fillId="26" borderId="11" xfId="64" applyNumberFormat="1" applyFont="1" applyFill="1" applyBorder="1" applyAlignment="1">
      <alignment horizontal="right" vertical="center"/>
    </xf>
    <xf numFmtId="44" fontId="41" fillId="26" borderId="6" xfId="64" applyNumberFormat="1" applyFont="1" applyFill="1" applyBorder="1" applyAlignment="1">
      <alignment horizontal="right" vertical="center"/>
    </xf>
    <xf numFmtId="44" fontId="41" fillId="26" borderId="7" xfId="83" applyFont="1" applyFill="1" applyBorder="1" applyAlignment="1">
      <alignment horizontal="right" vertical="center"/>
    </xf>
    <xf numFmtId="44" fontId="41" fillId="26" borderId="11" xfId="83" applyFont="1" applyFill="1" applyBorder="1" applyAlignment="1">
      <alignment horizontal="right" vertical="center"/>
    </xf>
    <xf numFmtId="175" fontId="41" fillId="26" borderId="10" xfId="64" applyNumberFormat="1" applyFont="1" applyFill="1" applyBorder="1" applyAlignment="1">
      <alignment horizontal="right" vertical="center"/>
    </xf>
    <xf numFmtId="44" fontId="41" fillId="26" borderId="7" xfId="83" applyFont="1" applyFill="1" applyBorder="1" applyAlignment="1">
      <alignment horizontal="center" vertical="center"/>
    </xf>
    <xf numFmtId="44" fontId="41" fillId="26" borderId="11" xfId="83" applyFont="1" applyFill="1" applyBorder="1" applyAlignment="1">
      <alignment horizontal="center" vertical="center"/>
    </xf>
    <xf numFmtId="0" fontId="41" fillId="26" borderId="35" xfId="64" applyFont="1" applyFill="1" applyBorder="1" applyAlignment="1">
      <alignment horizontal="left" vertical="center" wrapText="1"/>
    </xf>
    <xf numFmtId="0" fontId="41" fillId="26" borderId="36" xfId="64" applyFont="1" applyFill="1" applyBorder="1" applyAlignment="1">
      <alignment horizontal="left" vertical="center" wrapText="1"/>
    </xf>
    <xf numFmtId="0" fontId="41" fillId="26" borderId="37" xfId="64" applyFont="1" applyFill="1" applyBorder="1" applyAlignment="1">
      <alignment horizontal="left" vertical="center" wrapText="1"/>
    </xf>
    <xf numFmtId="174" fontId="41" fillId="26" borderId="10" xfId="64" applyNumberFormat="1" applyFont="1" applyFill="1" applyBorder="1" applyAlignment="1">
      <alignment horizontal="right" vertical="center"/>
    </xf>
    <xf numFmtId="174" fontId="41" fillId="26" borderId="29" xfId="64" applyNumberFormat="1" applyFont="1" applyFill="1" applyBorder="1" applyAlignment="1">
      <alignment horizontal="right" vertical="center"/>
    </xf>
    <xf numFmtId="174" fontId="41" fillId="26" borderId="6" xfId="64" applyNumberFormat="1" applyFont="1" applyFill="1" applyBorder="1" applyAlignment="1">
      <alignment horizontal="right" vertical="center"/>
    </xf>
    <xf numFmtId="44" fontId="41" fillId="26" borderId="7" xfId="83" applyFont="1" applyFill="1" applyBorder="1" applyAlignment="1">
      <alignment horizontal="right"/>
    </xf>
    <xf numFmtId="44" fontId="41" fillId="26" borderId="11" xfId="83" applyFont="1" applyFill="1" applyBorder="1" applyAlignment="1">
      <alignment horizontal="right"/>
    </xf>
    <xf numFmtId="44" fontId="41" fillId="26" borderId="29" xfId="83" applyFont="1" applyFill="1" applyBorder="1" applyAlignment="1">
      <alignment horizontal="right" vertical="center"/>
    </xf>
    <xf numFmtId="2" fontId="41" fillId="26" borderId="29" xfId="64" applyNumberFormat="1" applyFont="1" applyFill="1" applyBorder="1" applyAlignment="1">
      <alignment horizontal="right" vertical="center"/>
    </xf>
    <xf numFmtId="2" fontId="41" fillId="26" borderId="6" xfId="64" applyNumberFormat="1" applyFont="1" applyFill="1" applyBorder="1" applyAlignment="1">
      <alignment horizontal="right" vertical="center"/>
    </xf>
    <xf numFmtId="179" fontId="41" fillId="26" borderId="7" xfId="83" applyNumberFormat="1" applyFont="1" applyFill="1" applyBorder="1" applyAlignment="1">
      <alignment horizontal="right"/>
    </xf>
    <xf numFmtId="179" fontId="41" fillId="26" borderId="11" xfId="83" applyNumberFormat="1" applyFont="1" applyFill="1" applyBorder="1" applyAlignment="1">
      <alignment horizontal="right"/>
    </xf>
    <xf numFmtId="172" fontId="41" fillId="26" borderId="10" xfId="64" applyNumberFormat="1" applyFont="1" applyFill="1" applyBorder="1" applyAlignment="1">
      <alignment horizontal="right" vertical="center"/>
    </xf>
    <xf numFmtId="172" fontId="41" fillId="26" borderId="29" xfId="64" applyNumberFormat="1" applyFont="1" applyFill="1" applyBorder="1" applyAlignment="1">
      <alignment horizontal="right" vertical="center"/>
    </xf>
    <xf numFmtId="0" fontId="42" fillId="27" borderId="39" xfId="64" applyFont="1" applyFill="1" applyBorder="1" applyAlignment="1">
      <alignment horizontal="center" vertical="center" wrapText="1"/>
    </xf>
    <xf numFmtId="44" fontId="41" fillId="26" borderId="7" xfId="83" applyNumberFormat="1" applyFont="1" applyFill="1" applyBorder="1" applyAlignment="1">
      <alignment horizontal="right" vertical="center"/>
    </xf>
    <xf numFmtId="44" fontId="41" fillId="26" borderId="11" xfId="83" applyNumberFormat="1" applyFont="1" applyFill="1" applyBorder="1" applyAlignment="1">
      <alignment horizontal="right" vertical="center"/>
    </xf>
    <xf numFmtId="2" fontId="41" fillId="0" borderId="7" xfId="64" applyNumberFormat="1" applyFont="1" applyFill="1" applyBorder="1" applyAlignment="1">
      <alignment horizontal="right" vertical="center"/>
    </xf>
    <xf numFmtId="2" fontId="41" fillId="0" borderId="8" xfId="64" applyNumberFormat="1" applyFont="1" applyFill="1" applyBorder="1" applyAlignment="1">
      <alignment horizontal="right" vertical="center"/>
    </xf>
    <xf numFmtId="2" fontId="41" fillId="0" borderId="11" xfId="64" applyNumberFormat="1" applyFont="1" applyFill="1" applyBorder="1" applyAlignment="1">
      <alignment horizontal="right" vertical="center"/>
    </xf>
    <xf numFmtId="44" fontId="41" fillId="0" borderId="7" xfId="64" applyNumberFormat="1" applyFont="1" applyFill="1" applyBorder="1" applyAlignment="1">
      <alignment horizontal="center" vertical="center"/>
    </xf>
    <xf numFmtId="0" fontId="41" fillId="0" borderId="11" xfId="64" applyFont="1" applyFill="1" applyBorder="1" applyAlignment="1">
      <alignment horizontal="center" vertical="center"/>
    </xf>
    <xf numFmtId="175" fontId="41" fillId="0" borderId="7" xfId="64" applyNumberFormat="1" applyFont="1" applyFill="1" applyBorder="1" applyAlignment="1">
      <alignment horizontal="right" vertical="center"/>
    </xf>
    <xf numFmtId="175" fontId="41" fillId="0" borderId="8" xfId="64" applyNumberFormat="1" applyFont="1" applyFill="1" applyBorder="1" applyAlignment="1">
      <alignment horizontal="right" vertical="center"/>
    </xf>
    <xf numFmtId="175" fontId="41" fillId="0" borderId="11" xfId="64" applyNumberFormat="1" applyFont="1" applyFill="1" applyBorder="1" applyAlignment="1">
      <alignment horizontal="right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9" fontId="41" fillId="0" borderId="7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 wrapText="1"/>
    </xf>
    <xf numFmtId="0" fontId="61" fillId="27" borderId="10" xfId="0" applyFont="1" applyFill="1" applyBorder="1" applyAlignment="1">
      <alignment horizontal="center" vertical="center"/>
    </xf>
    <xf numFmtId="0" fontId="7" fillId="0" borderId="0" xfId="85" applyFont="1"/>
    <xf numFmtId="10" fontId="50" fillId="31" borderId="1" xfId="86" applyNumberFormat="1" applyFont="1" applyFill="1" applyBorder="1" applyAlignment="1" applyProtection="1">
      <alignment horizontal="center" vertical="center" wrapText="1"/>
    </xf>
    <xf numFmtId="10" fontId="50" fillId="31" borderId="21" xfId="86" applyNumberFormat="1" applyFont="1" applyFill="1" applyBorder="1" applyAlignment="1" applyProtection="1">
      <alignment horizontal="center" vertical="center" wrapText="1"/>
    </xf>
    <xf numFmtId="10" fontId="50" fillId="31" borderId="4" xfId="86" applyNumberFormat="1" applyFont="1" applyFill="1" applyBorder="1" applyAlignment="1" applyProtection="1">
      <alignment horizontal="center" vertical="center" wrapText="1"/>
    </xf>
    <xf numFmtId="10" fontId="50" fillId="31" borderId="22" xfId="86" applyNumberFormat="1" applyFont="1" applyFill="1" applyBorder="1" applyAlignment="1" applyProtection="1">
      <alignment horizontal="center" vertical="center" wrapText="1"/>
    </xf>
    <xf numFmtId="0" fontId="45" fillId="0" borderId="0" xfId="64" applyFont="1" applyAlignment="1">
      <alignment horizontal="center"/>
    </xf>
    <xf numFmtId="10" fontId="29" fillId="30" borderId="0" xfId="64" applyNumberFormat="1" applyFont="1" applyFill="1" applyAlignment="1" applyProtection="1">
      <alignment vertical="center" wrapText="1"/>
      <protection locked="0"/>
    </xf>
    <xf numFmtId="10" fontId="29" fillId="30" borderId="0" xfId="64" applyNumberFormat="1" applyFont="1" applyFill="1" applyAlignment="1" applyProtection="1">
      <alignment horizontal="left" vertical="center" wrapText="1"/>
      <protection locked="0"/>
    </xf>
    <xf numFmtId="0" fontId="0" fillId="26" borderId="0" xfId="0" applyFill="1" applyAlignment="1">
      <alignment horizontal="center"/>
    </xf>
    <xf numFmtId="0" fontId="7" fillId="26" borderId="0" xfId="0" applyFont="1" applyFill="1" applyAlignment="1">
      <alignment horizontal="right"/>
    </xf>
    <xf numFmtId="0" fontId="7" fillId="26" borderId="0" xfId="0" applyFont="1" applyFill="1" applyAlignment="1">
      <alignment horizontal="center" vertical="center" wrapText="1"/>
    </xf>
    <xf numFmtId="0" fontId="6" fillId="26" borderId="0" xfId="0" applyFont="1" applyFill="1" applyAlignment="1">
      <alignment horizontal="center"/>
    </xf>
    <xf numFmtId="0" fontId="7" fillId="26" borderId="0" xfId="0" applyFont="1" applyFill="1" applyAlignment="1">
      <alignment horizontal="left" vertical="center" wrapText="1"/>
    </xf>
    <xf numFmtId="0" fontId="7" fillId="26" borderId="3" xfId="0" applyFont="1" applyFill="1" applyBorder="1" applyAlignment="1">
      <alignment horizontal="center" textRotation="90"/>
    </xf>
    <xf numFmtId="0" fontId="0" fillId="32" borderId="6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9" xfId="0" applyFill="1" applyBorder="1" applyAlignment="1">
      <alignment horizontal="center"/>
    </xf>
    <xf numFmtId="0" fontId="7" fillId="26" borderId="2" xfId="0" applyFont="1" applyFill="1" applyBorder="1" applyAlignment="1">
      <alignment horizontal="center" vertical="center" textRotation="90"/>
    </xf>
    <xf numFmtId="0" fontId="7" fillId="26" borderId="0" xfId="0" applyFont="1" applyFill="1" applyAlignment="1">
      <alignment horizontal="center"/>
    </xf>
    <xf numFmtId="0" fontId="7" fillId="26" borderId="0" xfId="0" applyFont="1" applyFill="1" applyBorder="1" applyAlignment="1">
      <alignment horizontal="center" vertical="center" textRotation="90"/>
    </xf>
    <xf numFmtId="0" fontId="7" fillId="26" borderId="0" xfId="0" applyFont="1" applyFill="1" applyBorder="1" applyAlignment="1">
      <alignment horizontal="center" textRotation="90"/>
    </xf>
    <xf numFmtId="0" fontId="0" fillId="33" borderId="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7" fillId="26" borderId="0" xfId="0" applyFont="1" applyFill="1" applyAlignment="1">
      <alignment horizontal="left"/>
    </xf>
  </cellXfs>
  <cellStyles count="87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2 2" xfId="85" xr:uid="{00000000-0005-0000-0000-00002D000000}"/>
    <cellStyle name="Normal 3" xfId="3" xr:uid="{00000000-0005-0000-0000-00002E000000}"/>
    <cellStyle name="Normal 3 2" xfId="64" xr:uid="{00000000-0005-0000-0000-00002F000000}"/>
    <cellStyle name="Normal 4" xfId="58" xr:uid="{00000000-0005-0000-0000-000030000000}"/>
    <cellStyle name="Normal 4 2" xfId="61" xr:uid="{00000000-0005-0000-0000-000031000000}"/>
    <cellStyle name="Normal 4 2 2" xfId="80" xr:uid="{00000000-0005-0000-0000-000032000000}"/>
    <cellStyle name="Normal 4 3" xfId="79" xr:uid="{00000000-0005-0000-0000-000033000000}"/>
    <cellStyle name="Normal 4 3 2" xfId="82" xr:uid="{00000000-0005-0000-0000-000034000000}"/>
    <cellStyle name="Normal 5" xfId="76" xr:uid="{00000000-0005-0000-0000-000035000000}"/>
    <cellStyle name="Normal 6" xfId="75" xr:uid="{00000000-0005-0000-0000-000036000000}"/>
    <cellStyle name="Normal 7" xfId="81" xr:uid="{00000000-0005-0000-0000-000037000000}"/>
    <cellStyle name="Normal_Replanilhamento T-1 - 18-02-08" xfId="4" xr:uid="{00000000-0005-0000-0000-000038000000}"/>
    <cellStyle name="Note" xfId="47" xr:uid="{00000000-0005-0000-0000-000039000000}"/>
    <cellStyle name="Note 2" xfId="67" xr:uid="{00000000-0005-0000-0000-00003A000000}"/>
    <cellStyle name="Output" xfId="48" xr:uid="{00000000-0005-0000-0000-00003B000000}"/>
    <cellStyle name="Percent 2" xfId="49" xr:uid="{00000000-0005-0000-0000-00003C000000}"/>
    <cellStyle name="Percent 2 2" xfId="68" xr:uid="{00000000-0005-0000-0000-00003D000000}"/>
    <cellStyle name="Porcentagem" xfId="84" builtinId="5"/>
    <cellStyle name="Porcentagem 2" xfId="50" xr:uid="{00000000-0005-0000-0000-00003F000000}"/>
    <cellStyle name="Porcentagem 2 2" xfId="51" xr:uid="{00000000-0005-0000-0000-000040000000}"/>
    <cellStyle name="Porcentagem 2 2 2" xfId="70" xr:uid="{00000000-0005-0000-0000-000041000000}"/>
    <cellStyle name="Porcentagem 2 3" xfId="69" xr:uid="{00000000-0005-0000-0000-000042000000}"/>
    <cellStyle name="Porcentagem 2 4" xfId="86" xr:uid="{00000000-0005-0000-0000-000043000000}"/>
    <cellStyle name="Separador de milhares 2" xfId="2" xr:uid="{00000000-0005-0000-0000-000044000000}"/>
    <cellStyle name="Separador de milhares 2 2" xfId="63" xr:uid="{00000000-0005-0000-0000-000045000000}"/>
    <cellStyle name="Separador de milhares 2 3" xfId="78" xr:uid="{00000000-0005-0000-0000-000046000000}"/>
    <cellStyle name="Separador de milhares 3" xfId="52" xr:uid="{00000000-0005-0000-0000-000047000000}"/>
    <cellStyle name="Separador de milhares 3 2" xfId="71" xr:uid="{00000000-0005-0000-0000-000048000000}"/>
    <cellStyle name="Separador de milhares 6" xfId="59" xr:uid="{00000000-0005-0000-0000-000049000000}"/>
    <cellStyle name="Separador de milhares 6 2" xfId="73" xr:uid="{00000000-0005-0000-0000-00004A000000}"/>
    <cellStyle name="Separador de milhares_Replanilhamento T-1 - 18-02-08" xfId="5" xr:uid="{00000000-0005-0000-0000-00004B000000}"/>
    <cellStyle name="Title" xfId="53" xr:uid="{00000000-0005-0000-0000-00004C000000}"/>
    <cellStyle name="Título 1 1" xfId="54" xr:uid="{00000000-0005-0000-0000-00004D000000}"/>
    <cellStyle name="Título 1 1 1" xfId="55" xr:uid="{00000000-0005-0000-0000-00004E000000}"/>
    <cellStyle name="Vírgula" xfId="1" builtinId="3"/>
    <cellStyle name="Vírgula 2" xfId="57" xr:uid="{00000000-0005-0000-0000-000050000000}"/>
    <cellStyle name="Vírgula 2 2" xfId="72" xr:uid="{00000000-0005-0000-0000-000051000000}"/>
    <cellStyle name="Vírgula 3" xfId="60" xr:uid="{00000000-0005-0000-0000-000052000000}"/>
    <cellStyle name="Vírgula 3 2" xfId="74" xr:uid="{00000000-0005-0000-0000-000053000000}"/>
    <cellStyle name="Vírgula 4" xfId="62" xr:uid="{00000000-0005-0000-0000-000054000000}"/>
    <cellStyle name="Vírgula 5" xfId="77" xr:uid="{00000000-0005-0000-0000-000055000000}"/>
    <cellStyle name="Warning Text" xfId="56" xr:uid="{00000000-0005-0000-0000-000056000000}"/>
  </cellStyles>
  <dxfs count="2">
    <dxf>
      <font>
        <condense val="0"/>
        <extend val="0"/>
        <color indexed="12"/>
      </font>
    </dxf>
    <dxf>
      <font>
        <color theme="0"/>
      </font>
    </dxf>
  </dxfs>
  <tableStyles count="0" defaultTableStyle="TableStyleMedium2" defaultPivotStyle="PivotStyleLight16"/>
  <colors>
    <mruColors>
      <color rgb="FF996633"/>
      <color rgb="FFFFFFCC"/>
      <color rgb="FFFFFF99"/>
      <color rgb="FFFF66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495300</xdr:colOff>
      <xdr:row>54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54</xdr:row>
      <xdr:rowOff>0</xdr:rowOff>
    </xdr:from>
    <xdr:to>
      <xdr:col>1</xdr:col>
      <xdr:colOff>781050</xdr:colOff>
      <xdr:row>54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54</xdr:row>
      <xdr:rowOff>0</xdr:rowOff>
    </xdr:from>
    <xdr:to>
      <xdr:col>1</xdr:col>
      <xdr:colOff>2590800</xdr:colOff>
      <xdr:row>54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54</xdr:row>
      <xdr:rowOff>0</xdr:rowOff>
    </xdr:from>
    <xdr:to>
      <xdr:col>1</xdr:col>
      <xdr:colOff>3733800</xdr:colOff>
      <xdr:row>54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7206" y="2570559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54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54</xdr:row>
      <xdr:rowOff>0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FA3EF315-F647-4261-A620-58882A23F6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FF5A2701-C0C4-49A3-BA57-DCECBBEC2AC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3AE3C361-0788-4F8A-836B-865B6AFC5DA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5051A575-8483-4245-AB05-9661F1877B9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1D5A7C1E-962E-4D4F-87BA-218FA958D81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779734A7-0E6E-4A6D-A9EB-7895E4AB69A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96F5285C-D7BA-48B5-B2E1-69B43709DDF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A7616FB3-E214-466E-A522-C08E57729D4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136A08BC-BF66-4EA0-AC7F-5234B7A5F16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774D8BF4-58A6-431C-88C0-358E3D3447E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89188704-DC40-4DF2-8602-426ECC71EE3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7D01C1A2-348B-4876-AABE-5082993F7B8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F4F0087A-9414-4D87-96D8-34BF841DA0D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E897E5EE-5BB5-4FBF-A0CF-874EED852D9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43345AF1-4608-45F4-8B89-C7370D1C421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FBD758C8-B620-400D-99CB-6834FEE2797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2B54CB8C-2534-4F6D-9FFE-323CABD2C22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41CA31D6-0C19-43B4-8980-9CEDF68ED3D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9DD5880F-0CFE-43D3-AB90-0407EE7C200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7DF914DC-017F-4CE3-A562-AB2003BB263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E7DC43FB-9B30-41D4-B35B-BECAFB15ABD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6410040A-35E5-4598-8D54-A51AA6E0E6E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11DAB15F-ABE9-40EE-9C6D-1684E350AB0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D0C0EFA-9BB4-4EF7-BCCA-7505F59AA8F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CBAF3E28-D900-4D21-B6E5-F8F027894EB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53D8A673-4D5B-4A3F-8365-6620710A344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5C13B937-0576-45E1-A601-01C7CF419C1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75843E92-FD27-4551-A7B4-14CCD425BF2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96E51723-33C3-4F6C-93CA-4EA3B593FDC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73263FF2-5E1F-43E8-98F5-B20EBC6387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7CEE15B7-6665-4F0B-9115-59FB858E24F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9E55DDA4-61BC-46D2-9735-36681E36DF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CDF2C6C5-1E3B-470D-84A8-DAA2B218F3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7339DD68-CAD9-47AD-91E5-8C4FC20E4F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1369A739-E86A-4177-9A26-A94C27B9E9B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6D671E58-8732-4CC0-80EA-E3334C0F30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2FC54838-F2F0-40DE-8E9F-C570E4FA28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DA1CB818-5959-4D6F-838C-6346A923ED1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FBBF6B63-D135-4EA5-BA59-AA6C40CA3B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DAE631F4-4F13-4008-B4D7-EC4A3FE84D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37C035E7-6B0C-4108-93CA-D00BC0E42EC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8EAFD233-21A2-42D7-B51C-EA07CC65FB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D99A728A-269A-4F3D-80E8-595BD3106F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882B261-5971-4255-B4B7-7839B207619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F38CB7BA-F9AB-466E-A779-9CE11453323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1329F269-19DC-4221-A0D4-C1BAB3BA8C8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D1768335-C01F-426C-807B-143BFF0F8D8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D1DFFA9B-7C2B-4116-B3AC-5F5A30AF202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EDA29936-97ED-47FA-B228-6D35DCA55C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EA5C91D5-F95D-496A-BC77-CD2130F912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56EA6032-90B4-4DEC-8708-5867F37CA34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2565527B-15BB-4618-A340-5D326C04878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9DD12365-5694-4417-B774-F77ADEEDDE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F7C482CB-F769-4A8E-A581-D536BEC60DD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2E040938-001E-413A-A10E-E8213FA789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2FDBA698-65C3-407B-A6B1-E52396EB06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571CEDCD-A607-46BE-8244-356A1E85ED8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58339D92-0A8C-4708-9EB3-B0034CF620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640750E4-1FD7-4600-9226-904772A1FC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15F5071E-07E8-4533-AC97-4EC2B2C471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9F57110D-00C5-4704-A594-349CB0C04F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5FE3A132-4D8C-4696-8A44-9EC8E3A6B79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4B85B1C9-4124-4678-A983-3945AB8D81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F0403968-5AA8-4359-969C-D6017B201A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4E6E94B5-1026-4407-A269-BC4FA358862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27A5A146-A018-4826-A578-B7132F9161C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425566D7-45B0-422F-9D2D-E971DA87EB8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8F8D6EE-77F3-4703-AA79-AD78D7CEA9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F3426C0E-CEFB-46B4-AA40-15C041E6AD5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F52A44D3-BA15-4A0D-AD36-869098E580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892C957D-3697-4583-AA37-785F591F8EE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A12F8AC2-3B15-422E-A115-5E4CB0F02E9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6EB61C33-E3C2-4637-94FB-1EFB49483D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5872B844-096B-44CE-B8D9-83E9A6F673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CF6BB576-A186-4771-ACF2-60EA29FD96E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53877167-B0B4-46EF-930C-6184E16E6E5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A66A5BDC-A67F-4EB3-B251-A68D6B60CC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A335D6C2-4BEB-455B-B6ED-DD6E36F009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7EBF4DA0-4BC1-4820-B9F2-3A61FFB507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436DCA86-CD7A-4EAB-85EE-17BB2811D1A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50D9886C-C4F1-48F4-9F4E-CB9CD953C61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76125D07-0666-4E5D-9711-088F2E011F9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BD15DDAE-1EB4-43AA-8D4D-CEC91D81FD0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C9104849-AF85-4A07-A0B6-D11AAB99633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65CE120F-9288-48E8-8B08-943F1D0FA0C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EC1B8D13-63F2-446B-8130-2EC5D32A6B0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CFD1AA01-941F-44B2-ACAD-2FB6F5DC2E2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7E08F321-BD72-42C7-BFEA-247B4FAAD7A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5F5F2BFD-91D5-4B0D-8273-3A850D0B004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CC0BB1C6-47D2-4119-822C-B8A79A7C1A6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F3BB6092-A7EE-4A69-A57C-5038ADC838C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B0BF1229-EAE4-4D3D-BB5A-89E5E08481D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8C7A0B89-BF53-4518-ACC2-D19E21B2C32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756C907D-5799-43AE-8E77-D00661F6B00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13D455B6-DEBE-4DDF-9290-720AE0F2F25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337D33BA-0BD6-41BF-99F7-21AF1D0509A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B191951C-0B73-4F26-A684-364114906B4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746E945B-4EA8-49C5-8229-0295D979CA6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527E6541-BA23-447D-B61A-4FCB516DCD6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BD367AC-9FC8-42AE-9E84-E94EB1D9C6F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7822E00F-2DBB-4909-A49A-C79D30A68B4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998C176C-1700-49F8-B6C2-0237291091A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C7F2A661-136C-41D2-AE96-CA22EF9CBA7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33A03A4D-082B-4E00-A608-F85F41B8D09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E078BAC7-0DFB-4FF1-8A25-1943AE53625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D6E25E8E-A061-4B2C-8255-0539C074581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8CC046CF-6166-4CDD-99FA-4BA8D4B38A8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D2B12627-72CD-4458-B69D-63E4CF8BC09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D2C38412-3FE1-4A85-85A9-05DE6282C3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3D2D8012-8645-492E-9BF5-50626139D82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30B0B600-9EDA-40A8-AA86-9921FFBB87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E92CBED-5825-4C21-A378-F2E325DD14D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26CCACEC-54DF-4B3D-A699-011AB70C7C4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D59D6252-5BCD-4C0A-A1D2-BB5999CF59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5BB530D8-E0EC-41F9-B649-26705ADD1A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564889D-2C89-403F-9FFE-F9173EBFDE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CAC7F0BA-D1EB-4CD9-A293-AAA85CBD6B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30DF111A-F1E8-4B14-9CD3-75D35E1859A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71F379E3-CB9E-48CC-8F47-65AED94F69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379FA22E-CDCA-446C-B275-ACB9A6A191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520A4AE4-903C-4CED-BC6A-759E58AEF2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72F4C742-F002-4DF1-9E29-6B09B42619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C6CB248C-991E-434A-B605-B4D538226E4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58B475B1-6CFC-4C0F-AAC7-AB4C0860548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C60F1B86-F437-44F4-8854-8E61A24E583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BFF69BCE-4472-4080-94A0-A27DEB9EF6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CC1C091D-1E73-447B-85AB-95743E3394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13DA3268-6ECF-4951-9851-B67D9DEA77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57538AF2-9E1F-4450-87F3-A79C75E99F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E2B6BDC1-8CD6-4D99-8164-F8C598445D4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92F32ED-B51E-45BC-87B1-7035E0E148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7E33481-BD89-420D-97BE-BD34B95D43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C81BF8B7-488F-4083-B8BD-BB863EC690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B7A39849-50AB-40D2-BA86-9F1264E2FB1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CD1E08B3-F2E8-4777-A8D7-DC969DB82C9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2701467B-2657-4F3C-AEA1-64F1DB13198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52D4DDE3-1D9E-42C1-B92B-C68F3B1F68C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5D858899-BB1D-4F93-98A3-44F04F24AE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EC52EBC1-F91A-4396-A50A-12DD06232D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6250FAE8-494B-4702-8B6B-0A78436E2A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B4F034D4-1601-4017-B036-2DDCC4F476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4746547B-C017-4658-8CD1-37F645D922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D8C3DF8C-5FE3-4F5A-BE4E-E1FFC0FA85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BE6E452C-69AE-42F3-85EE-7F7C4921FF3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EEF077C-22C3-4BB6-8C3B-BC9B211B94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ECD5E3D7-982C-406C-80FA-23352DEE931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DE8C9991-68F8-4BDA-8A4D-243ADE83DEB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BBC2FF19-FB4F-41B4-A5BF-2F370DC7189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AA674F6D-71C5-4024-B91B-7ED73B0A8A4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1B6E6CA8-FD16-4EB7-B1F8-8B4D4440E8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50C9D647-5D79-4E7E-B592-D1102ED0132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F54A0234-A8B2-4030-99DF-1776D9C98A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BE3DFFFA-0763-4551-8F1A-934968E4C5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DC6BE810-62CE-4013-9537-E4B1276AAC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7C626280-19F9-4E2F-A471-DDCCB7AE81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167A7844-BDC0-47AA-9E8C-03A5A6B0B96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93EEE6CC-D60D-4621-A343-510E058EE9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ADECEC32-916C-485F-8988-A956E041A4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756003EB-2438-4724-982D-39B0FE1818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F78A945-F16C-4659-B5F6-956430410C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A0104B48-1984-4361-AD46-5F03A4E354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6A0C5B05-6597-43D3-9B39-5D85B7797E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A8528BC6-70C8-4318-B0E0-7E3725AF5D7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B2645F1B-F778-4207-8117-77267D913EA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25FE9B99-191B-4B58-BBAF-115281CB6E2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ACFF3FBE-68B2-43F9-94E4-493D26E9E6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E99D16D8-65B4-445E-A790-CEFA0791E04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DE05316-CCCE-4350-BBD0-1997CF16D90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35FECBC3-9FC7-4207-BA31-8FC7CCC154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D39EC93C-6EF2-4BCE-8109-F3D67AC0E5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F8E1C3CF-A921-4A79-8526-137985DAD42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37E16C34-A2B3-4A99-AEE1-502241EA1D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577ACF88-7F2C-44C2-8EFA-253EF780A32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8EC0B98D-CA86-4B7A-B02C-05C2F936BE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F6F6B3BC-8AC1-47A7-B4BB-A2577E0DCE6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CB9ECF3-14CC-4E5B-848B-9CA92103C6B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B96F0F50-5DF4-4F87-B2C1-589EEFE96C5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8885617A-DF60-48C1-AD1E-9BC8BE92E9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54AA7882-1C0B-415E-85F1-3976CB690B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A026279F-C242-4FAC-826F-85DF345691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17304823-BEF5-43D5-9724-8E73961F45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DEE1C9CC-84E2-49AC-AE49-28EBE492EC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15E35EBE-7E2E-48BB-BA67-5265833831F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D7F89846-85D9-4D3B-9655-D8D6EBA697F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DF9E992E-5DD5-4ABB-ABEF-4FB2B2518C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604FDD8-B110-47D5-B8E9-AA901C785A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7BC2B288-15D4-4EB7-A122-AAD5B5A0B4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3CDCA6C-364E-4213-8264-5AA8ACC8FC2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3FBF51FC-CA55-4831-886C-4C62E90413B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C5E746C1-641C-45EE-AA53-56D9F949A5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197D0A9A-0F9A-4627-B15B-8AA9DC252A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912BB76C-CD3C-4CCF-AA4B-88C7F7EEFB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19CB0EF9-1EDB-4E66-B684-B8C72B29F6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32C5ACA2-30B1-4BD8-9073-BDE2F1BC4A6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2B5E5CF0-A121-4246-BD7E-5FA438CDED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DE0A6E2D-7C4A-4D3C-9308-0806E10BBC8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4639108-D1F7-4A82-9824-A951470F80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57FFD751-EFCF-4857-BEF6-0322211A6F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5DB24F9F-DE3A-41B0-9460-99B63978DE1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4820DAC3-4A23-4264-927E-EAF6E7CDDB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1B1A71EA-5B38-4574-A0D4-A8767C6E8B6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B0F03CBA-D4EB-4AC4-A9D5-EB560DC320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4B6A53B5-3D43-4F86-B09C-A2DC16CB11D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CFB962AB-A4C2-4DD4-B4E8-7C2E80F628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CEE41259-6C11-4840-82E6-C54869E375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A3004D04-91A1-401F-9BCA-9C7BBE8CBA7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E8F7F18-40D2-47EA-9284-8AE9594B636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EA524719-7FDE-441A-BA7D-73763A381D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55A2AC0D-C289-41B9-8D76-DBB24CB3712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479D3A4A-CB52-4751-95E7-307114A268D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E96E2E08-361A-484E-8BDE-7EA9E9E395E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A05838D8-C7DE-4E07-A3B1-5502DB8B141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4A15BC31-0B57-40AA-9E6B-48B831AFB63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1A964EA3-009A-47AF-9C62-B9C832185C4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B1E72004-6B2B-44E9-B206-C53A6669522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85967642-D94A-41CE-85D0-35228BA51D5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3773B723-ACA6-4400-92B2-BE225D69A55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9421BF0C-5910-4FC8-9701-FB350E472FD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36AF08EB-2FB9-4603-A92F-B1C3B0ACF4B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E41AECD9-9B80-47FB-AD4F-14C2AFE55DD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8FA66368-C404-424B-84BB-B4E3ECFD952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214281F0-2E6A-42EC-817B-F2C9691E4E1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A56648B5-CE58-4AB4-9D92-30407EBA803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E938084-03FC-4991-91D8-BE945E3FB54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7B8B9ECA-BC16-4FF4-9E37-06494A54095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E99FD7AD-283A-42AB-8E3D-57E48F289CC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30678CE3-F948-42F1-8BD8-C9ED629EBD0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2B632E92-D704-4DA7-A063-89B856FA360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8A33FCA6-1B01-46F7-B378-979A8731B5D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500637DD-C34F-4667-95EF-5605EB50E98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C1744BD3-BF82-4A02-A81C-7FF0142C243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460036C2-11BB-433F-A7B8-46B5D20FD67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DAD456AA-04CB-440F-B854-761AD129C76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42382B10-B6A9-4C0F-B675-FB89DA0192A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D8F9A945-CB79-4973-96F1-F67721BE432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54D1A993-9824-4697-B42A-D481D4B218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88ECA6E1-ED5D-4B71-9AC7-1107667210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D4AB4FA3-6E6A-410C-9320-7CB1027B575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F55F4EEC-DF59-44BD-85BF-4A99077866C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54C24E0B-FBF2-4536-9868-654AD3D1D4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12A3CDD0-9848-49DB-8669-11F162635B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B7613DC4-9971-4195-8BCA-F1C8D30689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F072028F-FF7E-4A74-89A9-0A1C469BC6B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69A2B374-212B-43E2-9B36-3033598C66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95EDA5B1-DC42-4A01-851C-FDF00D909F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CC8DA25-989E-4362-81C7-A4B1485E273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EBB301A5-FBA3-4BDA-AA5E-287B985F9BF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F0BA3289-0C69-49BD-A873-298504653E1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E6A91C3-A025-4F69-8C3F-70E9F08D923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3DF56134-8CB1-403B-AEF3-A7B5FA423E4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83FC6D1A-B368-480B-BFEC-7DE852510F0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C972424-9F5F-48AE-9BC6-7E90E738FF2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49C6DA85-2255-48F2-BA79-7AA74EEA4BC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68873477-35CE-4747-B3A1-1E2B2829355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6865F63C-08C7-40F4-8202-8AC233D3E9C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289C2E2E-CA31-4C65-99F8-4D81F6A2DA0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B281E008-1A84-46D6-965E-4B69BCBC975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5BBA64A4-645E-43A5-AC93-EF6445C36D2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2CB8F6E9-857F-499F-80E4-FE21D88D488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3003DC91-5BE0-4CC0-BA66-45E246094AC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E597B375-1768-4D86-86F7-401F0788569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194FE3F8-887D-4D10-B636-0ABB5DB2FD2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915921FF-8AB3-4B6E-B01D-0F87A050EE7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4E0A9343-D6E2-4BD2-BAA6-57518180C4C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4D6B65EF-D1ED-4F40-AFD4-29A76A8E1F8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B23EFCE5-6B8D-41AF-8966-F0ABDEB4D4F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4AC51FA-BAEE-4536-854E-6FA6E93E8A2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CE8F071C-A0F9-4F5A-A1D3-C7EA55FDEDD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CEB7E3CA-E146-4DFE-8133-5B9A9F951AB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359C5078-CB72-4A75-8054-CB0B04C52F5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8F1A3A9F-819A-4547-8EB0-9525110C941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9434D676-CD38-4CB2-BD7E-24A9A10D7F7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D0B40086-9561-467B-8968-3F29CBADCA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C06BD13F-5399-4A55-9E7E-EE1C406842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2EB0A022-DB47-4922-9CD9-0E28CB482AB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ED52A557-CE27-406D-924E-DCBD39556F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6DB15E63-6599-43F4-921B-90B6FDD95F6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8DCCFF8B-7AB5-4B53-92C5-0631A7F9D1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E12614BF-9B93-4C50-8CDB-C6F52A0EE6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67F2C1DF-983A-4656-97E7-13668080E0C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CE99353-A5BF-492A-A5A7-F4863F9A52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4593A5D9-511E-4DF7-B055-E870832FCBE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5B118B39-3E1B-4F28-9C46-49B997F9D45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D18360A5-36CB-4DF6-8942-7C88CF0D0DB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1536A46-D5DA-489D-ABD4-EC5E418D18D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F8E9D846-57E1-4DDD-8B1B-90E877CCB47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53551895-73DE-47F7-AB3A-778AE1C2EB7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8D6A6CDB-90E3-40B8-8A24-696830ADFA2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E094164C-3794-452A-85BD-DD7FA9F4814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BF305113-1C28-4594-A6B9-6F852742155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95442A23-D23D-4CFB-9B80-225F41BA944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51BE667C-44C4-4967-AE77-7DEBB1D9566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BEF18403-A679-4E28-92D9-DB8DF0BE421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1C462997-7C7E-4D50-ADB1-0208AA64F8E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56F0E8A1-BFF3-4210-A6D7-1C740001903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3BCC7488-DAB8-4CC4-98D2-9DCEB01868B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D74C8A10-4B39-4682-BBF3-E8D7E2652D9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DE7A4A1E-4B08-4C4F-A77F-5AC6D435DA4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6733C0D4-B76E-48DA-8366-E14590535F1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5DB658B-7765-4764-AD79-34220F44850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78717A9C-D122-4788-9655-C7A4B060D09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D8424B2F-7F60-45F0-8569-1663C07A510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6F4C94BB-A673-46DE-85F8-43890A07C42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6E775B98-1D40-4AF8-B3F0-8557B7C9A5C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49B5015-1B67-4D95-BFE5-D63D3B70884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164FFB0-46C3-4365-9256-5FFCECA88EF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7C08D18B-5513-49A2-B893-158FC0E62E7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46249146-39F2-4F92-BC7B-2B7C28CE400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E5A0F86D-68C9-498F-B6E1-8B8B01B81C7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DFF5DD06-F3E4-49FF-AF21-A7C1C9FD22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A2275C51-C5C0-4112-81BF-C4784E0399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AD7CA307-639A-4E83-B2B3-234C59D064E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F6860E91-8870-413C-B1D8-92DB771175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E024BD27-FAB0-4B99-82D3-4E75DBC853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FA5EF656-43CF-4B6A-BB68-F4E6E934359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4A392BCF-166C-4F49-BF4D-A454072D05D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6E69ADB9-77A9-49D1-B965-8C48FBC0ACC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F02FCFCE-366F-49A0-BFCC-A3A7FE0499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A48DA0FB-9273-48FE-8C7D-1119712B661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2950DFE8-5C0D-4A48-AD4F-46987A2EED4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A403C98F-ABB3-4B3C-8EB4-AA28C1670B2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DF20D831-DB22-4138-AC06-864BCD83425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47DA07F8-C6E7-44D8-A42B-E2EE5CA57A8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E7792194-3842-4C0E-8104-C824A8A0DBC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325B03A9-8D26-462E-B0C7-2EDD628FAA3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976A000C-703D-46C9-8BA0-E9AB6F58D42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89EE9CC5-26F1-4DDB-95FA-F2744276F41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5CA0E26-FAE5-4C9E-BB3F-6DA4D43726B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A8DC5BB7-7806-4C19-859B-A2F6D9DD7F3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7536A881-BD42-46E5-A61E-04C4DE36D14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299E0C01-78AE-4A76-BE27-56226D1DB37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9144E97C-E4E7-457F-B453-3253C26E9E5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C44CA717-8F52-4310-8807-6651465E830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3C42C51D-5485-4728-90F8-CDBD2D887B1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936F0626-0476-4009-B10A-817C2F87BE2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14CA1142-91FA-41DA-9DC1-940987CB829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34453B2-6DD3-4641-817C-F3FA4780F93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6644C92E-3F6F-46D5-B2EB-F455DB69EFA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5D3724D-6D56-48A7-A88A-05D7B0A821F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5C7AD20C-53BF-4FC2-8E84-D460C8B1F2B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D3F3CD39-38BE-48D1-B1E3-E276868750E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3AE958B8-4574-444E-9A66-85DD220CE7D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6B54C724-529D-4812-BB14-7445E57D870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133ADBBE-2812-4C66-8B39-498ADBB61D8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95638D15-DFC7-4673-BD64-D50B2320B18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2A944A25-7CAD-4CB3-B448-92DCE4A5581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D08DC935-83F2-48E6-9047-328FBE16D1E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AEED450C-09D3-47F0-8A57-F03490E3A9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9F72A185-E214-4B0B-B97C-BF3748956B2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9CD84AD2-F69C-4246-885D-EB29921BF0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340B8200-594C-4360-9DA9-2C99D0636AD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217B6D2F-5D4E-4B11-B0D6-E53B9B3FD22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3B1982CF-E54D-4A84-A63A-C1929E21138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D5FDD597-9E96-4202-8B11-3A6F034DC0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5FFDD958-D075-4CB0-B30C-7AA2BFEB50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91FACC38-E805-4643-968C-9EE5F503550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B0030261-DCB9-4E3F-821E-F40B926D90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91DE1EA1-43A1-47BE-B297-EBF587239D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9A70BB36-D018-49E8-99DE-BD809986DFD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FB5F3670-2A72-4192-B3DA-EEF7A3E6DF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EFBEAA42-6989-4B7F-9945-5E171507E5E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329A91EA-75F4-4256-A16A-CD692A6F70E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5F25F260-D7E9-421D-A51F-2EB95900BF8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7CE654DF-E1BE-4B4E-A143-566E1BD718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9B76745A-7DE1-4313-A978-55C03FF5D68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E572285C-E46C-4865-B811-3AD434ED1D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5EB2E9A6-9DD9-45B2-AF3F-291A1C9263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A420C7D9-7896-4A21-A654-EF20EABF50D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6DE4C4C7-398E-4E06-A2B6-405328DB0B4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BFAF8EFD-BB35-400A-9CF6-61119424AB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7F55B860-B812-45C7-B398-30CA278E3F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5574586C-F18A-4295-A71B-A355CB9B10A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D2FEF66A-E993-43EE-B592-99E1B9D0010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7E822B51-DFAD-4660-B2D0-B2172ACE81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FF6ABE4B-1EA8-4810-A6DA-D01C7AAE13E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78EC0CD3-31BE-42DA-9F4E-70FD48A972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7E34224-1346-484B-8A87-CFAB789426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66BF9D0-DFB5-4191-A075-5A15DF041F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33AB6B04-240A-4342-89A8-19E9C7CF688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2D686539-CFCA-42CD-AD70-F7EFE961F9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7AE0569D-B116-4026-A9C6-0F3BD9525FA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CEF3F39A-EBC2-4DCF-B22C-C8E8C558BC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DA0D0510-F21C-49ED-8D9B-9FCDD05630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A0CC7562-2CA0-4FE9-8D25-43B55066D0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1A3DADB5-B63C-4679-83C5-AADCD165A2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BD6167DD-B815-4713-9972-D594600C0F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B9C4C010-AC31-450F-BD70-DDE43A51AA6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76262F73-ED97-41A7-8474-FAAB9BAD49D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7094C64B-6AAB-4DE9-A40C-58B04089F2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3DE5364E-4FA0-4BB5-88BE-FF05E148789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A7A15F07-F4CD-4A60-B6C9-DF0B07BFF9E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53D8A1E3-9C67-4E24-A8BE-392398A7F3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7F59BE22-B869-41D1-B215-D18E2F48AB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9964B5F2-6E33-4C0A-8DEF-6C2B780B847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25CB625E-9BCD-4EC2-B4D2-7B4BB56336B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DF913682-1691-49BC-B14B-6B9FE1317B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C7E90F36-6B84-41F7-974F-CE8500B048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EAB6EA6A-2C43-4C78-8111-0D827883370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675911D3-CD44-4CB1-A5A1-DEC47D4F24B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76CAED81-9E92-44A7-96AD-CFE8720821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408CA7EE-7015-469F-8FFF-ADD0A21AFD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8000F950-8C25-4F59-A6F5-0BD4E3A460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E1D66452-3CF8-478B-B091-D08F794A572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551035A4-5218-4890-8087-33679C48E7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40AB12ED-B1D4-450D-BF87-F103922845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66863A83-AD1D-4A6C-98AA-E988B5E295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AC836A09-BECF-4DFE-9F06-4A5B3C882F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B2D9E7A4-49A7-467F-9AAB-59BBA0F17A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CDDE6F98-D369-4FEC-832F-2AD661AFEF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A5A17DAF-65B7-423D-BC19-B5EDE75F5A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D42C7CD0-9A67-46F6-A49E-77BF9F33C0A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4874549D-A829-4131-8C59-C914F769F2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DDEDCA97-9408-4B67-8CC4-BC1A3CCD244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318EBF19-2AC8-4DBE-992C-F146190E01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8261A167-5960-4544-9C86-F223BEC6FA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E2859618-E762-444A-AB04-22FE45D941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4C1E7828-16FD-45D3-97A7-9384A0AFDE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404AA340-D19C-4D95-98B4-764F0BF487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D5AA6445-DF0E-47E2-A121-34D7E53AD3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6A5CB977-8DBE-4579-963B-2B8B4E5FE86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B33D6AAD-E0E0-4F05-9F10-D5638664C1F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912ACA1A-8B2A-4A62-88D9-163452587A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3502D614-24D8-4016-9430-3D0C64E7E52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A57507F8-79A5-4395-9481-91E3B8C8C2E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924FC90C-DFDC-4601-8A0F-0F82B8D5A05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5DDC919D-DE5B-4C59-B6B6-419EDA0D5A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CA469E1C-C51E-4665-8892-593BBCB8380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D48B94E0-B9D5-4A70-A0C7-2006A31AFB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F7F25B9B-326F-4F05-AB83-C129286F66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1878BFFC-F701-4DA8-95A4-9F245DEF36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9459E6AF-0AAC-40B1-AC97-77C618C923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BEFB5BD3-5EF5-4F60-B42E-3B67747F36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D8E444B2-D7CE-45D5-9A92-0E38783E300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EE1424A9-3B76-4813-A7C1-E9DAC77258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F183C0F3-4CE2-48D0-B274-0CBE396EF55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DFDB7B64-3E54-4085-A799-0B142AD94B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F546DBBB-C1C7-4E63-A2E2-4CA86C22D7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D3EA280D-E4A0-4358-B219-B3F9C2C097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C29CFB6-8D48-4E5A-AA92-FFF4B1A75D2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311E18A4-7B1A-4346-B1F6-6BD677C58BE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E236C70C-7C9B-4160-9D08-D3BC1BB9E44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A40240CB-EBCC-4FB0-B327-79039ECDBDB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8E277B85-C63B-4F3A-A24C-8F2E18A68D4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5094507F-48ED-416A-A6AE-5420116D89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37FB4CC0-9128-41F1-8321-2226D2DB9F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AEDF8D0C-C0AC-40B3-8E96-8C513CCE50A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ECB231C0-567F-4189-AC39-33B30FC283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BA864C95-A8C1-4A11-A0C0-4E48A3B6C1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7524CE02-6801-42CD-A8EA-A47D550ED7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BD82956A-DBBF-4E10-A875-2F57D5D66D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9F8B2496-A90E-40EA-BCC7-DBCDFBC7F3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5CD6CB24-2252-45CF-9924-0C8709B110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772412C1-A236-4F4C-B96C-CA8B99045D8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AC9FE4A7-28F7-446E-B9EE-9EEA79047E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FEC17324-126F-45F8-B382-53E0EED9F7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52D54AD3-BA79-42C2-BFA1-BAF025D20F4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7FB312D6-F46E-4EE9-ABFC-9B5E63909A1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64D06473-AD1C-4C1D-9571-45BE192631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28584DA7-33C6-4663-8AF4-765E6B2D1E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59580A8E-DC92-4C29-B221-9A6FDBF53CE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B023EFA3-1A32-4B0B-AD32-249E638115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37C4B66C-1375-4F27-9569-AC17DEB6C39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F49DDC72-7B2D-45F0-BDC5-B7F85473AED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6E1C1D43-D029-42B7-A7AB-C0D4A2C76E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69A3D7C3-9A34-4D89-B844-F56062D1C4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218496C9-1C78-4B4A-AFB2-8BF5BAB4C3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AC27EB64-BE9E-4B0C-8B18-CF492515A3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A133BA6E-C52A-43BA-8FA1-3F32CE0690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3EA97448-E2F6-4F12-9383-DE4FAB18F9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1806D218-FE4D-4CB3-8A2E-41A1E0724F4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A79DB21-2512-4635-B7C9-3ABCDEFD65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1412BE3C-2220-4370-A652-DF1E930FCF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BBBE87A9-73AF-4930-A89A-2635C7C2690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7F174AE-59D6-4C34-9BD6-716AA6EE24E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C74F3291-6423-4E38-8E5C-8A175EE29F2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4DA9DCF3-4078-44D7-B4BA-3F3DF409521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7D4849C8-4842-4FE0-90D5-57713F5E22B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C4611D5B-618E-49AA-9DC7-746874A73B3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4057537D-FFC5-4FF1-A9EA-757B9524C9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3AA523E3-CAAD-4F6D-8A40-A1470DB2129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50E55D54-88E0-4E17-90F4-82CFBECB79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465BE103-40FB-44BC-B60F-A5F995A85F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4F883C43-C71B-4C09-8115-FB30634841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F665D1BD-419B-475F-A8EB-8AEB57FADD7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1831F45F-B0B4-46F3-B535-BD1E6C724E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6EC402BD-BC5C-4DEF-A012-F11627922CA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E8C61403-2C0C-41B4-9496-4239714B50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9249751E-9B44-48C6-9735-5EE175B548C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2ED92B95-3885-4DDA-96F2-1CF02EDFF1A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7E6E12E4-D2CE-45CE-B0B0-ABED86B173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660A64B1-917E-4C03-BBD1-2FE6D1321F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8FFA1BB9-8B11-4A00-985F-1C753405B29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63ED98E9-F4F6-4EC4-8C5D-518084C08A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FEF1C909-86DF-46ED-8080-079B1658C67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A8F0C513-BD3B-4CF5-9A97-38632AD204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B3F7A320-2F2B-4384-A50D-0FC6901A261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1812C6A2-FCBC-46AE-B928-1E59546CE4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991248A0-C782-4EDD-8A48-E4E5D8FA5B3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63C94623-1D8F-4804-8489-7DC001E437C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6492A4DB-E631-4027-A5BC-12083D556EE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CB36A772-5018-4949-BEB6-A81386BB6F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8D3EE2AC-8138-4BFC-9AC1-A3D6DA05D7C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BA452C6B-3DFE-4C74-AE5C-F3D6E33A6D4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8BEC3682-E6D2-40E5-AF83-DAADDACEBC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F69DB78F-94ED-4316-8DEE-C72758271EA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4ADEF878-D131-4473-AFC6-BF90FEFB21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7643BC51-1DF8-4DA5-B3C2-59D1ED02E3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946562B4-9A20-4539-8F1C-7131ED9F547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B71367C5-8BED-4F8E-B65A-D49A84D66A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E9E9D515-F856-4B23-B8E7-F62322C934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A1265450-A48C-4449-A06B-200B2E5E54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E114E936-D2A8-4C52-BE03-94BEF488514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EE44335-3491-4BA0-909F-8F28B27EB27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886D8118-B8BB-41AD-9F26-DC5CB2A6B6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CACF0E61-86D4-4256-A281-EC4FBF97936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7887257E-507B-48A8-95B7-899A2BDDC4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1EF1A278-E6BA-4F8F-BC94-F62BB76CBD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5F3925AB-AA02-4439-B48E-3AC6CACD3A8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46402913-BE46-426F-B8C0-6A39C36C71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6D2A58B2-43AA-4BD6-A670-7669764A5BE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6864EC0F-2CE7-476D-9C25-CBA358237B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B5CA54D5-59CF-4801-809D-4C8E1F43857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41455506-27E8-406C-B9BE-3CEF8265B10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C2D3CFFE-1E30-4261-82BF-EC6ABED138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F63391A8-C510-4968-A098-046F0A51DE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9F65437D-CA62-464B-9BBD-C469106BF3C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7681A9E9-2FEF-43F5-9DC5-702EBC08F82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7E39D6F4-A1C4-48C4-AC0B-068C732F05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4BF5CE40-89AE-4253-9E2D-009E9338649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7AE484DB-B793-4FD0-94B3-A4FA5D9CA7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F95D589D-D255-4393-A730-86E3E47236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E3E1E65D-5B04-44E6-8BFA-90A4CA7BAD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7B98035C-8FBE-4886-9A41-6EFF72E026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A7CA4C83-E083-407A-B9CB-5B887D1152E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8478758E-EAC7-42CC-86FD-FB57652E86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E9C06313-9A0B-4BDB-AFC1-18BC227D0A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D19DAA03-5A02-4B0B-A95C-0701134C52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491F48AB-A4BE-41CC-930D-CA99FCE5EE6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A66465E3-B648-4F79-AB1F-D31B2B6931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4BD8E03E-4E4E-419D-9A6E-63787B8E994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E0CF817D-6593-463D-8573-A9396EBD50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B6050803-74F7-4CA3-B82B-A5CD7C3F352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16DC3256-B3A6-4C52-8727-C76140D9668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81B86A2E-BCF9-4D77-866A-5CFDDD1E26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6E79A2DA-4D52-4A23-A238-67C979B9E99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97AA2E08-E3FE-4ACC-9AFE-2771342F86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61B90BDC-9FA4-4C81-9C47-07283479995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D354536A-2746-4E6C-983B-CE69D4AC8A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89EB8C7F-DC9B-4133-A43B-E03C9445DF0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5AF0E18C-5DDF-4F4F-914B-D56E184E01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72D3B72E-3C0D-473F-998C-9BFC2F7A1DB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D4149761-5AC3-4DAA-8971-98A7724A77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6695EB17-F12C-4F09-8C27-49D19529A8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F5CA1392-C56E-4E5C-B19F-D59396C2D53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F73A0AA9-AC41-4B0B-851D-2318A61AA44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447B3811-5EF6-4EF0-8096-E2E41104E7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4A422203-1F5E-4464-8B87-E3683F405E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CFDD626F-FCED-432C-8A44-0C4B68A441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15F1993C-251F-465C-AA48-E2D80712FA2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A8849449-C2E7-41C3-A943-CC7C48B7FD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9AFC02B2-D267-4983-A08F-C61A85D038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9E193EE6-8EE7-4D11-B289-E18BB3F14B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EC160DF5-C8F9-4B20-B5C3-851187BCC7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610E22F9-4460-4110-A14D-CB37DDEB23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C9C511DD-B013-4F9E-AC55-1A8D8D1216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BE6AF1F3-3B6F-478D-945A-003E40B4DD7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1A30E1C0-7BFA-4AE2-8FB4-43CD5ADB32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ED45F6F7-9284-48B6-9045-DAA58F49B07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BA7223A8-60E3-4B46-859E-3C278EB936C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87CA6C05-265C-441C-BE29-71198246B4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292F0E9C-D1A1-4F6B-8C1D-C8884C56F7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8C16F760-F6FE-4881-8AEE-35C88A0182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BB3C50C3-E4F2-4EAB-B875-8714D2BE6B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E36EA3A9-F9EE-4060-B807-3DEEE1E494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66ACCE9-4A8E-48E2-A54D-10C7127E0B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1C8A0D83-1F34-4C34-97FB-835972C42C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94664137-0631-4A51-A475-C640274167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32223A5A-08DA-4D7D-970A-41708CB450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1113169C-41C0-44F0-905A-7D0D88D078C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1B868754-C9E1-4062-8B37-FDF1D0194B9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47CD0B56-DE68-425A-979D-E8FA04661F1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DDCD7930-F271-40A9-892F-56A0C6EAB7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C2FD8381-560C-40E5-955F-DB11A94897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9E5B38F4-5922-4D6D-9461-C651C658D54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C89A2418-F6C7-4F6A-8C84-03BC21FE51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3AD1A404-BD5D-41EB-A2BB-7F68EEE21B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27896399-E569-4632-B1BB-E6F1CC32C4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22003C45-2F53-4EE8-9432-08392330819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5DD70813-CD9B-4A7A-B056-7F107E6A2C6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549E681F-3B66-47D8-9BE3-02FF02A59A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4AE56E17-86CD-4130-8F0F-CAF899A2C2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99342D69-224D-450B-8633-953D25B89EC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620DCD32-FBA7-443A-9006-F2D37BA2410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F1A7A6AF-DAE4-439B-B6FB-6F321D6F8D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A72AFB68-63C5-43E4-BF82-C8AA9EC259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F7644942-0CB8-4C0D-AFE7-8885DCA7B3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3F61A450-4606-42DF-9F7D-75AF7218D63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30632D3-9124-4B71-B046-91611B449BF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70250966-E700-4680-ACAA-7004A99642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EB4903CE-4C0C-48C5-BE96-74F4E4D4597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49D7D743-CDAD-40FC-9967-9E52AE792B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197AE6EF-20F5-44EA-96AA-6C74F2AD226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755078CB-15B6-41DD-8624-97990CF2E9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4F46D3DB-5A39-4AD4-9FC9-74A62108B1D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EE99C652-BCD0-4354-AE1A-584E42164C4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8ADF2953-C123-440B-84F2-B7EDDAE3C1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3C9D4C85-1441-4BC7-808B-445449AC041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8E412F97-0BC1-4796-BB81-B4353E5E18D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D84C7200-4B98-4F90-A0D3-77B62101E38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15A90E71-7C5F-4A2A-9BD5-439FCE4E267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21B0C53C-4789-4CC6-8FE9-F6381ED940D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5D06AD68-4A5D-4967-A4C6-630D095915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20A5CFFB-520C-446B-AFA8-61BCC0EE834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BE3424BE-7B70-4947-9BD6-3BC680DCCE3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9F2DEDA0-7485-4067-9185-EB09FF4F36D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D61FDE23-A603-4DF5-90AB-AABB7B7D1D1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E768CE0-5F9E-4C97-9DF2-C62964D20DC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E83E10EB-1FFD-4DA9-A74A-949C7BA0BB4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28F04FC1-D162-4763-A674-226D3D554C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60C70936-A2FA-4420-AC11-091C81812B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48D3936D-E718-4413-878C-A09A023A45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BCA5360B-19EF-4585-8032-67E801FC5A4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7B69E62C-4862-46FF-9ED7-DE92060D0C7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F8C5FD24-A9C6-477D-ABBC-DC255460802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12E25E3A-CF8A-4338-AFC1-EBD2790A769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1B60BD6F-8AD4-4E0B-BF85-7B84272E827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8072763C-2B29-4E89-BA37-E15B64A05A7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F7B92DE1-6554-44CA-B1B7-BCC707C53D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7677C303-F7DA-410F-8F02-365D175F33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2708333F-2519-4470-9EFA-EA1B59FF20A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C6ECB6C5-8574-4BD2-A0C7-C15B87B612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A8573D0A-F5CF-4248-BFE0-787A3FD6D5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37DEDD71-A024-4E4C-9644-B8FFC1CC37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9B4D3CE4-53C2-487C-8777-EEA5C0B0A6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F4553391-2F49-41E7-8830-F2AA735CC7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85CE7A02-997F-46EC-BD9F-E5574ED963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67EB2F86-E91E-4B6F-B625-32EC60FBA2A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F032C684-93C0-4079-B367-CD219CD763B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A944A5EB-FE82-4DB8-AE88-FF2B0BAA2C2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9E5AD894-327A-4425-B3B4-7FB03AAF1F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A8AB9069-E419-468D-9CE7-B235DFFAB1F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C99D6A67-F49B-488B-9EF1-34D9E377B4C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A4CFF08E-1954-4EE7-A567-7DE154CA40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15ED80AA-F96E-48D4-B956-6C0DB38FCAC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74FA01CA-07E7-45FD-AB11-34008B747EA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4B6A3530-9F6B-49BE-8C60-B67C215577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6492BC6B-D69A-4F05-9B44-71BFCE111E1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9E584861-8970-4084-A07A-8271CBB30F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2B58437D-AD6F-4E3E-BB9B-01B3D0E6D5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AECC32A-27B4-42D1-8C00-4F44CCAD377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D3F7FE76-2008-4432-9B85-CBCC12ED3F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A9E23970-8ADA-457D-A053-A9EB2A9152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5583AEF8-F123-416A-B724-63B2440E0BB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10BCD16C-158E-4844-B667-15E48DDF1F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48BA743D-1972-4A7E-831E-86002588FAB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93336E92-702C-41A9-9305-F5E32EC201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D2D586-F5DA-4553-A230-415557EF54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F450F97D-BE18-4B2B-AB33-17DEAECF3A4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2A2BBF12-4DE1-4CA8-898D-1170B5D3091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864B49A1-0A09-431E-87AA-5EB29567A81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1B54DAA0-8584-49DD-8711-D5DE66CAFF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482B4747-AC32-4750-B326-3AC0C3D5C9D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4928E938-E19C-446D-95EC-A5DB127D8C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B2A447E1-A178-4A0B-8F67-8516EF70E2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A05BC27A-FF3D-44DF-B717-1EE34B6192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85FC4BCE-2975-43E4-8FFC-263F736BB47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A842758D-B840-483A-A7F2-13C71F6BF9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23DC562C-DEE4-417E-82B6-68264FEE8F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AA743CCA-B6B9-4DBB-BF93-BB0CB4F34D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9B87DFD8-2DE0-446D-A841-9246168DFE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B1FDA9AE-75B2-4458-8A62-5E5A8D54E74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6B2E021C-205B-4833-8AF2-1E95AB2E69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B0B9570A-0A65-4767-A453-4304BED8735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8D5C3A15-D3A4-41BD-A354-665EC85184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43829ADF-FB8A-4F57-A0EF-6BA10FF7778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AAECDE99-232F-4085-879A-FDE9C58E31B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CA071F61-4488-460D-BDA0-4C16B9F1E19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A52F3E5D-0276-4580-8C45-C483324885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ADD91B8-5377-4AF5-860B-D8822C5DEF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674DEDC7-32F5-4538-9D76-44830334B6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C097C1F6-2A5B-46EF-898E-98FB233288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174A1EE4-DDE1-4F0E-B6AF-3C05F4E547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B167FA83-A18D-4E76-A788-DDEBFE5EA2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FA065890-F0FE-4FEB-8957-C3F78A8B1A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94891F62-44B8-4DAE-A831-7EB0ECE4814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7DD54380-679B-41AD-BC72-8F0006A7E9B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9AC81E8E-40D6-44C3-BB7D-1F79656706B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AA444564-EF0F-4535-AFA7-A3FF92DB12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DED0A69C-AF3C-4C6A-97BF-333D153B20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AF3A5676-CC37-47A0-B034-CA3D1045AA1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8A3876BC-5EF1-4694-AC16-7F46C3BF79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8D428069-BAA9-4DF4-818D-731AA0BCF7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36E4B442-D694-48D5-86B4-DEB95361014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60006B1B-D603-4D14-8AF7-5ACFFEF24A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5D4E99E4-F545-4E7A-B176-2D860BE55E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7189331B-C5C6-4269-8BBA-9E69E2CD1E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5AEC49A3-9DE8-4B7E-B774-654A4A77D3A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39CE8819-97BC-4E27-BF10-6066962921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8F7E7D82-3824-4531-B969-B2B639147F0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32B4AD8A-0683-4BF4-BCF2-5A98436D812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260CE5A1-6612-4767-AAC3-2C26B3BC4C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E49E05C6-640C-41FE-B3DD-A72D6B3192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3A3D5DB4-68CA-4919-A2C2-C9EFDC727F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B39A5D1-D8FB-41DE-B33E-52C8586EC2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42644700-1DD1-4DE7-B297-4A7053C1036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3FABECE6-A378-4DCD-AA5C-39659DFDBC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8F1DC4BF-376B-4662-AD5D-F14A77E3CE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88EF187A-F131-4D46-94D4-9AF69606B4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A7D310D5-47AD-4E45-BFBF-524C6E5FEC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9ED55A6E-DBF3-4A58-A78B-3BD6D2F200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ECFD32A7-D273-4749-AE73-ABDFFE801B1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BA138CF-55FC-443C-B0A6-4849B764B13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574A5D5-6FCE-4AA0-8D85-A1DC19C092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5CAF8A7D-6DC1-4F2E-9DC4-F6460F6A67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6204378C-A071-45AD-AEEE-89146510364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A40031F7-DE42-4C72-9466-E52A8350BD2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ED4EF1B4-C133-4F4E-BF56-C5AF4623BE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DE6DFB39-94DF-42BA-8922-E7AA4219914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B84E09CF-7506-40A5-8196-B0E6994CA70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613A3379-9D8D-4E6F-AB8E-4AC9BC7DD3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5C2127FD-AB0D-4063-9252-7D96CF01C62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6AC41B3F-ABCC-4DB9-A090-EC72775036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C5166FD-4D0A-40BC-9624-7C268FA7E46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AC3FC2C1-E09F-4974-9572-C67688A646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88FCCD73-C43E-43F6-A3ED-46DAF05D0C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AEC9224E-E6BF-479E-A69A-28D517BD388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84F52BF7-4310-41E3-B8B0-C1C3D9BE542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2E21C759-2226-49B4-9300-C4AF9434169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BBB87B33-8EFB-4D88-9559-D0EBCCDF63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554E012E-BC05-4F08-8AAC-DEF5ECAAD2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EEB5970D-C8AE-48C7-8C01-859600313D3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38936DAF-FF71-4C8F-8E4F-065C649430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DF32E4F2-8072-4555-9456-5E8C23AC3C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1136C3C4-5E0D-475E-AB23-001458D6E6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C0EA7A01-C1F4-4EEC-8258-8CA56D73AC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2C748272-9BA6-4421-AC74-CAF6ABE288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F0BC21CF-135E-4701-A304-A804C1DBC13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A0DEE147-8D8C-469A-9B09-B8EA79592A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28724558-A312-4D53-8476-78D4F4AA9A6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D7953BB1-8C5F-4BB4-A886-9CE2A18DAB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3BDD460E-0329-4FC3-81D5-0B140583C58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9AF63397-F5EF-4579-8BB8-66A73BC08F2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2218DF0E-C0B0-4E68-8A89-A30DDFE24EF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1D2B957-2D29-4574-8C18-852C397C94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EB6AA228-78BC-4C40-8AD0-B1668CFB3F3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47C541DA-7D5B-459D-BA05-5988FD4B64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405A26E0-71DC-4A2C-98E3-D951B6960C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672124B1-1366-4EEB-B4A5-1C7CF98760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6C24DE4B-180F-45F0-A644-40D5C1354C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3415B1DE-FD19-4F46-B767-EB652F9EF0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875E7AFF-8E3B-40F8-8603-5ABC43E922B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210B589B-A20F-4BBF-B48C-0FC9C13E13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A6BFDB14-4440-4F0B-B9C7-9144CCBC58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31ADAA1F-FD90-4631-B89D-F37EDF31CD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FF85B12B-117F-4A00-9D9B-AE0178A1E25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CA3ED130-23F1-4CED-88EE-E42BB0B3506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506EF203-7620-4279-B2CF-D8AD03257A7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94C139D6-4EE8-4341-AC2D-9687394FA6C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7CB4E700-EF15-4423-95AB-BAB90F1F81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C9645858-D182-4FCD-8AB8-1F500DC1AAC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A86582DF-354B-447B-AE40-0F9ECF4E4D7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ACEC3E29-C801-4D13-AF32-529AC8FCEF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26830187-D610-4385-B11B-B65AA216E4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7D9BCEF-BC01-4B37-A6BC-9A16234D96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CD040BD4-25E0-49D2-9297-8221E414418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A86C7BAB-5248-4574-8A60-D071035A244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F06617C1-C006-4472-9BCB-AAC8A2F3B9C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54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4763E452-F188-4EEA-927C-7A6886B3FD9B}"/>
            </a:ext>
          </a:extLst>
        </xdr:cNvPr>
        <xdr:cNvSpPr txBox="1">
          <a:spLocks noChangeArrowheads="1"/>
        </xdr:cNvSpPr>
      </xdr:nvSpPr>
      <xdr:spPr bwMode="auto">
        <a:xfrm>
          <a:off x="136445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54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78E37A10-2918-4DF5-A0CC-750DAA01EA73}"/>
            </a:ext>
          </a:extLst>
        </xdr:cNvPr>
        <xdr:cNvSpPr txBox="1">
          <a:spLocks noChangeArrowheads="1"/>
        </xdr:cNvSpPr>
      </xdr:nvSpPr>
      <xdr:spPr bwMode="auto">
        <a:xfrm>
          <a:off x="31742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54</xdr:row>
      <xdr:rowOff>0</xdr:rowOff>
    </xdr:from>
    <xdr:ext cx="0" cy="38100"/>
    <xdr:sp macro="" textlink="">
      <xdr:nvSpPr>
        <xdr:cNvPr id="3083" name="Text Box 870">
          <a:extLst>
            <a:ext uri="{FF2B5EF4-FFF2-40B4-BE49-F238E27FC236}">
              <a16:creationId xmlns:a16="http://schemas.microsoft.com/office/drawing/2014/main" id="{3CD7870D-1E68-4D15-BA5D-999E94FFA1E5}"/>
            </a:ext>
          </a:extLst>
        </xdr:cNvPr>
        <xdr:cNvSpPr txBox="1">
          <a:spLocks noChangeArrowheads="1"/>
        </xdr:cNvSpPr>
      </xdr:nvSpPr>
      <xdr:spPr bwMode="auto">
        <a:xfrm>
          <a:off x="43172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84" name="Text Box 101">
          <a:extLst>
            <a:ext uri="{FF2B5EF4-FFF2-40B4-BE49-F238E27FC236}">
              <a16:creationId xmlns:a16="http://schemas.microsoft.com/office/drawing/2014/main" id="{B3077425-5CA7-411E-AADC-8FF5E82614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085" name="Text Box 102">
          <a:extLst>
            <a:ext uri="{FF2B5EF4-FFF2-40B4-BE49-F238E27FC236}">
              <a16:creationId xmlns:a16="http://schemas.microsoft.com/office/drawing/2014/main" id="{635A8BA2-51EA-4EB6-9787-39FA828E30E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86" name="Text Box 103">
          <a:extLst>
            <a:ext uri="{FF2B5EF4-FFF2-40B4-BE49-F238E27FC236}">
              <a16:creationId xmlns:a16="http://schemas.microsoft.com/office/drawing/2014/main" id="{C7996660-0751-4728-BCD2-68299E13E62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87" name="Text Box 104">
          <a:extLst>
            <a:ext uri="{FF2B5EF4-FFF2-40B4-BE49-F238E27FC236}">
              <a16:creationId xmlns:a16="http://schemas.microsoft.com/office/drawing/2014/main" id="{13F58811-4523-49D9-B2D6-05780ECC178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88" name="Text Box 105">
          <a:extLst>
            <a:ext uri="{FF2B5EF4-FFF2-40B4-BE49-F238E27FC236}">
              <a16:creationId xmlns:a16="http://schemas.microsoft.com/office/drawing/2014/main" id="{41AB4E8A-6E92-40CB-A79B-2A2A4FEB8D9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89" name="Text Box 106">
          <a:extLst>
            <a:ext uri="{FF2B5EF4-FFF2-40B4-BE49-F238E27FC236}">
              <a16:creationId xmlns:a16="http://schemas.microsoft.com/office/drawing/2014/main" id="{D588A104-94D9-43BF-A693-97A8A425DAD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0" name="Text Box 107">
          <a:extLst>
            <a:ext uri="{FF2B5EF4-FFF2-40B4-BE49-F238E27FC236}">
              <a16:creationId xmlns:a16="http://schemas.microsoft.com/office/drawing/2014/main" id="{70914536-D93C-429A-B14A-2AE51E48590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1" name="Text Box 108">
          <a:extLst>
            <a:ext uri="{FF2B5EF4-FFF2-40B4-BE49-F238E27FC236}">
              <a16:creationId xmlns:a16="http://schemas.microsoft.com/office/drawing/2014/main" id="{D4863AF6-345C-4A94-8446-72E5771488E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2" name="Text Box 109">
          <a:extLst>
            <a:ext uri="{FF2B5EF4-FFF2-40B4-BE49-F238E27FC236}">
              <a16:creationId xmlns:a16="http://schemas.microsoft.com/office/drawing/2014/main" id="{A9EC702B-9E51-467A-94BD-628DEC9C63A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3" name="Text Box 110">
          <a:extLst>
            <a:ext uri="{FF2B5EF4-FFF2-40B4-BE49-F238E27FC236}">
              <a16:creationId xmlns:a16="http://schemas.microsoft.com/office/drawing/2014/main" id="{62F755F3-8730-4562-82E6-DCCEE5BC8C0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4" name="Text Box 111">
          <a:extLst>
            <a:ext uri="{FF2B5EF4-FFF2-40B4-BE49-F238E27FC236}">
              <a16:creationId xmlns:a16="http://schemas.microsoft.com/office/drawing/2014/main" id="{BCFF4188-C4AB-4940-87D3-EE0897479E9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5" name="Text Box 112">
          <a:extLst>
            <a:ext uri="{FF2B5EF4-FFF2-40B4-BE49-F238E27FC236}">
              <a16:creationId xmlns:a16="http://schemas.microsoft.com/office/drawing/2014/main" id="{950C9EA5-4152-4ECA-BE21-59D1FBB1037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6" name="Text Box 113">
          <a:extLst>
            <a:ext uri="{FF2B5EF4-FFF2-40B4-BE49-F238E27FC236}">
              <a16:creationId xmlns:a16="http://schemas.microsoft.com/office/drawing/2014/main" id="{1F4644E2-9D8F-4998-9C77-080204843A9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7" name="Text Box 114">
          <a:extLst>
            <a:ext uri="{FF2B5EF4-FFF2-40B4-BE49-F238E27FC236}">
              <a16:creationId xmlns:a16="http://schemas.microsoft.com/office/drawing/2014/main" id="{0A98AA10-D68E-488A-87BF-9139C3DEB74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8" name="Text Box 115">
          <a:extLst>
            <a:ext uri="{FF2B5EF4-FFF2-40B4-BE49-F238E27FC236}">
              <a16:creationId xmlns:a16="http://schemas.microsoft.com/office/drawing/2014/main" id="{6526D637-30D3-4FAC-9320-CFF0C0905E0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099" name="Text Box 116">
          <a:extLst>
            <a:ext uri="{FF2B5EF4-FFF2-40B4-BE49-F238E27FC236}">
              <a16:creationId xmlns:a16="http://schemas.microsoft.com/office/drawing/2014/main" id="{D8F7158E-728F-4D80-BC64-8A5A3FB8675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0" name="Text Box 117">
          <a:extLst>
            <a:ext uri="{FF2B5EF4-FFF2-40B4-BE49-F238E27FC236}">
              <a16:creationId xmlns:a16="http://schemas.microsoft.com/office/drawing/2014/main" id="{CCDCD99A-C04B-42D3-AB4E-15869EC4940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1" name="Text Box 118">
          <a:extLst>
            <a:ext uri="{FF2B5EF4-FFF2-40B4-BE49-F238E27FC236}">
              <a16:creationId xmlns:a16="http://schemas.microsoft.com/office/drawing/2014/main" id="{B4D1FCF7-DFAA-4730-B436-44B922C1A2A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2" name="Text Box 119">
          <a:extLst>
            <a:ext uri="{FF2B5EF4-FFF2-40B4-BE49-F238E27FC236}">
              <a16:creationId xmlns:a16="http://schemas.microsoft.com/office/drawing/2014/main" id="{395C0631-A8A5-4482-B8A6-81BD03A0288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3" name="Text Box 120">
          <a:extLst>
            <a:ext uri="{FF2B5EF4-FFF2-40B4-BE49-F238E27FC236}">
              <a16:creationId xmlns:a16="http://schemas.microsoft.com/office/drawing/2014/main" id="{67439800-CBA8-43AB-8015-B12359B8FF4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4" name="Text Box 121">
          <a:extLst>
            <a:ext uri="{FF2B5EF4-FFF2-40B4-BE49-F238E27FC236}">
              <a16:creationId xmlns:a16="http://schemas.microsoft.com/office/drawing/2014/main" id="{9ACD9102-CCC4-4140-959A-5243ABA3D9D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5" name="Text Box 122">
          <a:extLst>
            <a:ext uri="{FF2B5EF4-FFF2-40B4-BE49-F238E27FC236}">
              <a16:creationId xmlns:a16="http://schemas.microsoft.com/office/drawing/2014/main" id="{FD9CA55A-B22A-4E24-96C8-EE708ED877B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6" name="Text Box 123">
          <a:extLst>
            <a:ext uri="{FF2B5EF4-FFF2-40B4-BE49-F238E27FC236}">
              <a16:creationId xmlns:a16="http://schemas.microsoft.com/office/drawing/2014/main" id="{68B23E70-09BB-482B-BB5E-4AE90858A18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7" name="Text Box 124">
          <a:extLst>
            <a:ext uri="{FF2B5EF4-FFF2-40B4-BE49-F238E27FC236}">
              <a16:creationId xmlns:a16="http://schemas.microsoft.com/office/drawing/2014/main" id="{8395392C-E971-4A3E-9F8D-FB2EB526A77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8" name="Text Box 125">
          <a:extLst>
            <a:ext uri="{FF2B5EF4-FFF2-40B4-BE49-F238E27FC236}">
              <a16:creationId xmlns:a16="http://schemas.microsoft.com/office/drawing/2014/main" id="{F6CE568A-2F36-442F-A5D9-53988A1CC4B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09" name="Text Box 126">
          <a:extLst>
            <a:ext uri="{FF2B5EF4-FFF2-40B4-BE49-F238E27FC236}">
              <a16:creationId xmlns:a16="http://schemas.microsoft.com/office/drawing/2014/main" id="{6728F24D-4B4D-4C42-89DA-6E1BD4B8BD7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10" name="Text Box 127">
          <a:extLst>
            <a:ext uri="{FF2B5EF4-FFF2-40B4-BE49-F238E27FC236}">
              <a16:creationId xmlns:a16="http://schemas.microsoft.com/office/drawing/2014/main" id="{799DB932-B9D0-4BB6-903F-2F768D91B32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11" name="Text Box 128">
          <a:extLst>
            <a:ext uri="{FF2B5EF4-FFF2-40B4-BE49-F238E27FC236}">
              <a16:creationId xmlns:a16="http://schemas.microsoft.com/office/drawing/2014/main" id="{2BD302EF-88E9-4B23-ABB2-A689739098A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12" name="Text Box 129">
          <a:extLst>
            <a:ext uri="{FF2B5EF4-FFF2-40B4-BE49-F238E27FC236}">
              <a16:creationId xmlns:a16="http://schemas.microsoft.com/office/drawing/2014/main" id="{7013F3BF-B117-41F7-8E6C-BD9ACF2D1E5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3113" name="Text Box 130">
          <a:extLst>
            <a:ext uri="{FF2B5EF4-FFF2-40B4-BE49-F238E27FC236}">
              <a16:creationId xmlns:a16="http://schemas.microsoft.com/office/drawing/2014/main" id="{6DE3B279-780E-48B9-9433-16BA15320C5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114" name="Text Box 131">
          <a:extLst>
            <a:ext uri="{FF2B5EF4-FFF2-40B4-BE49-F238E27FC236}">
              <a16:creationId xmlns:a16="http://schemas.microsoft.com/office/drawing/2014/main" id="{463490DC-FF51-495D-A105-A4CAC51024A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15" name="Text Box 132">
          <a:extLst>
            <a:ext uri="{FF2B5EF4-FFF2-40B4-BE49-F238E27FC236}">
              <a16:creationId xmlns:a16="http://schemas.microsoft.com/office/drawing/2014/main" id="{DC9E4C53-A443-40A1-BAE2-C5E1F48F917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16" name="Text Box 133">
          <a:extLst>
            <a:ext uri="{FF2B5EF4-FFF2-40B4-BE49-F238E27FC236}">
              <a16:creationId xmlns:a16="http://schemas.microsoft.com/office/drawing/2014/main" id="{DD0B0B95-80CD-44B7-AA5A-7804A24A1E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17" name="Text Box 134">
          <a:extLst>
            <a:ext uri="{FF2B5EF4-FFF2-40B4-BE49-F238E27FC236}">
              <a16:creationId xmlns:a16="http://schemas.microsoft.com/office/drawing/2014/main" id="{F6BF2F4A-8813-4985-98C2-04086B062C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18" name="Text Box 135">
          <a:extLst>
            <a:ext uri="{FF2B5EF4-FFF2-40B4-BE49-F238E27FC236}">
              <a16:creationId xmlns:a16="http://schemas.microsoft.com/office/drawing/2014/main" id="{F87401EE-F900-4FBB-9905-E72A0AD118F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19" name="Text Box 136">
          <a:extLst>
            <a:ext uri="{FF2B5EF4-FFF2-40B4-BE49-F238E27FC236}">
              <a16:creationId xmlns:a16="http://schemas.microsoft.com/office/drawing/2014/main" id="{D5FAB0D3-E266-47A7-B2B1-4F6B9D9AC2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120" name="Text Box 137">
          <a:extLst>
            <a:ext uri="{FF2B5EF4-FFF2-40B4-BE49-F238E27FC236}">
              <a16:creationId xmlns:a16="http://schemas.microsoft.com/office/drawing/2014/main" id="{CAD17939-6CD3-4331-A949-76E73F81CB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21" name="Text Box 138">
          <a:extLst>
            <a:ext uri="{FF2B5EF4-FFF2-40B4-BE49-F238E27FC236}">
              <a16:creationId xmlns:a16="http://schemas.microsoft.com/office/drawing/2014/main" id="{EDC095CD-B06E-4781-8164-30808BB910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22" name="Text Box 139">
          <a:extLst>
            <a:ext uri="{FF2B5EF4-FFF2-40B4-BE49-F238E27FC236}">
              <a16:creationId xmlns:a16="http://schemas.microsoft.com/office/drawing/2014/main" id="{7AD1188B-A153-4F27-A08B-06509F2B152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23" name="Text Box 140">
          <a:extLst>
            <a:ext uri="{FF2B5EF4-FFF2-40B4-BE49-F238E27FC236}">
              <a16:creationId xmlns:a16="http://schemas.microsoft.com/office/drawing/2014/main" id="{486B24E4-EC80-4AF2-B046-185BA1FF2F2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24" name="Text Box 141">
          <a:extLst>
            <a:ext uri="{FF2B5EF4-FFF2-40B4-BE49-F238E27FC236}">
              <a16:creationId xmlns:a16="http://schemas.microsoft.com/office/drawing/2014/main" id="{363E6A5A-9AE1-4055-9AE2-81A5B0A27AE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25" name="Text Box 142">
          <a:extLst>
            <a:ext uri="{FF2B5EF4-FFF2-40B4-BE49-F238E27FC236}">
              <a16:creationId xmlns:a16="http://schemas.microsoft.com/office/drawing/2014/main" id="{5D64FDEE-3DFD-45ED-8113-A19C1263A0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126" name="Text Box 143">
          <a:extLst>
            <a:ext uri="{FF2B5EF4-FFF2-40B4-BE49-F238E27FC236}">
              <a16:creationId xmlns:a16="http://schemas.microsoft.com/office/drawing/2014/main" id="{D3EB3BCA-843F-4911-8654-E68E6E9B31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27" name="Text Box 144">
          <a:extLst>
            <a:ext uri="{FF2B5EF4-FFF2-40B4-BE49-F238E27FC236}">
              <a16:creationId xmlns:a16="http://schemas.microsoft.com/office/drawing/2014/main" id="{14A2E171-D2BC-4378-9D68-008214DDF17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28" name="Text Box 145">
          <a:extLst>
            <a:ext uri="{FF2B5EF4-FFF2-40B4-BE49-F238E27FC236}">
              <a16:creationId xmlns:a16="http://schemas.microsoft.com/office/drawing/2014/main" id="{829B26D8-2CB2-4C15-AD07-364034B6DD1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29" name="Text Box 146">
          <a:extLst>
            <a:ext uri="{FF2B5EF4-FFF2-40B4-BE49-F238E27FC236}">
              <a16:creationId xmlns:a16="http://schemas.microsoft.com/office/drawing/2014/main" id="{24D4DF9D-3D5D-49FC-84BE-F502A351314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130" name="Text Box 147">
          <a:extLst>
            <a:ext uri="{FF2B5EF4-FFF2-40B4-BE49-F238E27FC236}">
              <a16:creationId xmlns:a16="http://schemas.microsoft.com/office/drawing/2014/main" id="{6E02567E-776A-4A86-9F04-E26642BBC33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31" name="Text Box 148">
          <a:extLst>
            <a:ext uri="{FF2B5EF4-FFF2-40B4-BE49-F238E27FC236}">
              <a16:creationId xmlns:a16="http://schemas.microsoft.com/office/drawing/2014/main" id="{063DF97D-865B-47BE-8357-737FE711C93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32" name="Text Box 149">
          <a:extLst>
            <a:ext uri="{FF2B5EF4-FFF2-40B4-BE49-F238E27FC236}">
              <a16:creationId xmlns:a16="http://schemas.microsoft.com/office/drawing/2014/main" id="{7B1A63CC-5AC3-4E0F-A044-4D51A8480FD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133" name="Text Box 150">
          <a:extLst>
            <a:ext uri="{FF2B5EF4-FFF2-40B4-BE49-F238E27FC236}">
              <a16:creationId xmlns:a16="http://schemas.microsoft.com/office/drawing/2014/main" id="{A774CF78-6B4A-4584-958E-9B0ABB69EA4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34" name="Text Box 151">
          <a:extLst>
            <a:ext uri="{FF2B5EF4-FFF2-40B4-BE49-F238E27FC236}">
              <a16:creationId xmlns:a16="http://schemas.microsoft.com/office/drawing/2014/main" id="{8B0C5D47-CD25-4954-B846-CC8D5C54EC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35" name="Text Box 152">
          <a:extLst>
            <a:ext uri="{FF2B5EF4-FFF2-40B4-BE49-F238E27FC236}">
              <a16:creationId xmlns:a16="http://schemas.microsoft.com/office/drawing/2014/main" id="{A48BF469-3DA7-4F44-BA18-1A597305C54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136" name="Text Box 153">
          <a:extLst>
            <a:ext uri="{FF2B5EF4-FFF2-40B4-BE49-F238E27FC236}">
              <a16:creationId xmlns:a16="http://schemas.microsoft.com/office/drawing/2014/main" id="{08F4FF80-C9D6-4868-BE52-BD82CE3B10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37" name="Text Box 154">
          <a:extLst>
            <a:ext uri="{FF2B5EF4-FFF2-40B4-BE49-F238E27FC236}">
              <a16:creationId xmlns:a16="http://schemas.microsoft.com/office/drawing/2014/main" id="{F4501FB6-24B0-4555-9FC7-B5D7EE03B2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38" name="Text Box 155">
          <a:extLst>
            <a:ext uri="{FF2B5EF4-FFF2-40B4-BE49-F238E27FC236}">
              <a16:creationId xmlns:a16="http://schemas.microsoft.com/office/drawing/2014/main" id="{82E608F3-186D-42D0-9B2F-B874764822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139" name="Text Box 156">
          <a:extLst>
            <a:ext uri="{FF2B5EF4-FFF2-40B4-BE49-F238E27FC236}">
              <a16:creationId xmlns:a16="http://schemas.microsoft.com/office/drawing/2014/main" id="{A87D489F-4AB9-4430-89DF-881B74A565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40" name="Text Box 157">
          <a:extLst>
            <a:ext uri="{FF2B5EF4-FFF2-40B4-BE49-F238E27FC236}">
              <a16:creationId xmlns:a16="http://schemas.microsoft.com/office/drawing/2014/main" id="{64681908-22B8-4283-8177-494958562D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41" name="Text Box 158">
          <a:extLst>
            <a:ext uri="{FF2B5EF4-FFF2-40B4-BE49-F238E27FC236}">
              <a16:creationId xmlns:a16="http://schemas.microsoft.com/office/drawing/2014/main" id="{19B92ED6-BE43-4ED0-B1F6-1486233A5B1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142" name="Text Box 159">
          <a:extLst>
            <a:ext uri="{FF2B5EF4-FFF2-40B4-BE49-F238E27FC236}">
              <a16:creationId xmlns:a16="http://schemas.microsoft.com/office/drawing/2014/main" id="{20883784-D3ED-4062-8884-2681DB7AA8B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43" name="Text Box 160">
          <a:extLst>
            <a:ext uri="{FF2B5EF4-FFF2-40B4-BE49-F238E27FC236}">
              <a16:creationId xmlns:a16="http://schemas.microsoft.com/office/drawing/2014/main" id="{170D0C49-7E0F-48B2-B2C0-8DEB48903ED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44" name="Text Box 161">
          <a:extLst>
            <a:ext uri="{FF2B5EF4-FFF2-40B4-BE49-F238E27FC236}">
              <a16:creationId xmlns:a16="http://schemas.microsoft.com/office/drawing/2014/main" id="{0CA3391C-0DD8-422D-975F-70A2E65EB2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145" name="Text Box 162">
          <a:extLst>
            <a:ext uri="{FF2B5EF4-FFF2-40B4-BE49-F238E27FC236}">
              <a16:creationId xmlns:a16="http://schemas.microsoft.com/office/drawing/2014/main" id="{C341ADFF-77F4-43EA-9B9E-08BE1EA1967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46" name="Text Box 163">
          <a:extLst>
            <a:ext uri="{FF2B5EF4-FFF2-40B4-BE49-F238E27FC236}">
              <a16:creationId xmlns:a16="http://schemas.microsoft.com/office/drawing/2014/main" id="{9D026DD6-0322-4547-A928-86FF45D531E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47" name="Text Box 164">
          <a:extLst>
            <a:ext uri="{FF2B5EF4-FFF2-40B4-BE49-F238E27FC236}">
              <a16:creationId xmlns:a16="http://schemas.microsoft.com/office/drawing/2014/main" id="{8C47D952-493B-4536-BBCF-2CA0F7112EE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48" name="Text Box 165">
          <a:extLst>
            <a:ext uri="{FF2B5EF4-FFF2-40B4-BE49-F238E27FC236}">
              <a16:creationId xmlns:a16="http://schemas.microsoft.com/office/drawing/2014/main" id="{30CEDF94-2741-4AD2-9A6E-ADAB639A6F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149" name="Text Box 166">
          <a:extLst>
            <a:ext uri="{FF2B5EF4-FFF2-40B4-BE49-F238E27FC236}">
              <a16:creationId xmlns:a16="http://schemas.microsoft.com/office/drawing/2014/main" id="{D52A59F2-15F5-48FF-80D9-14705E4B634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50" name="Text Box 167">
          <a:extLst>
            <a:ext uri="{FF2B5EF4-FFF2-40B4-BE49-F238E27FC236}">
              <a16:creationId xmlns:a16="http://schemas.microsoft.com/office/drawing/2014/main" id="{98D4BA60-41A9-4BAB-AAE2-EAC28A70D2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51" name="Text Box 168">
          <a:extLst>
            <a:ext uri="{FF2B5EF4-FFF2-40B4-BE49-F238E27FC236}">
              <a16:creationId xmlns:a16="http://schemas.microsoft.com/office/drawing/2014/main" id="{850A3DA1-7A88-4C5C-BA4F-F80C077D541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52" name="Text Box 169">
          <a:extLst>
            <a:ext uri="{FF2B5EF4-FFF2-40B4-BE49-F238E27FC236}">
              <a16:creationId xmlns:a16="http://schemas.microsoft.com/office/drawing/2014/main" id="{A6CB5BDD-E2BD-4F05-ADCC-E55A63A072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53" name="Text Box 170">
          <a:extLst>
            <a:ext uri="{FF2B5EF4-FFF2-40B4-BE49-F238E27FC236}">
              <a16:creationId xmlns:a16="http://schemas.microsoft.com/office/drawing/2014/main" id="{E5A833A9-8F47-4A66-8702-0B1E1C4BD5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54" name="Text Box 171">
          <a:extLst>
            <a:ext uri="{FF2B5EF4-FFF2-40B4-BE49-F238E27FC236}">
              <a16:creationId xmlns:a16="http://schemas.microsoft.com/office/drawing/2014/main" id="{659CE358-7D05-4607-BB4E-977BF40718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155" name="Text Box 172">
          <a:extLst>
            <a:ext uri="{FF2B5EF4-FFF2-40B4-BE49-F238E27FC236}">
              <a16:creationId xmlns:a16="http://schemas.microsoft.com/office/drawing/2014/main" id="{78EB4542-9F09-44BF-901E-66C887F442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56" name="Text Box 173">
          <a:extLst>
            <a:ext uri="{FF2B5EF4-FFF2-40B4-BE49-F238E27FC236}">
              <a16:creationId xmlns:a16="http://schemas.microsoft.com/office/drawing/2014/main" id="{F5FA91BE-6AE5-4AD7-9855-46EF54B5CA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57" name="Text Box 174">
          <a:extLst>
            <a:ext uri="{FF2B5EF4-FFF2-40B4-BE49-F238E27FC236}">
              <a16:creationId xmlns:a16="http://schemas.microsoft.com/office/drawing/2014/main" id="{25FEB931-06CB-4CA7-BFC4-DE99B760964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58" name="Text Box 175">
          <a:extLst>
            <a:ext uri="{FF2B5EF4-FFF2-40B4-BE49-F238E27FC236}">
              <a16:creationId xmlns:a16="http://schemas.microsoft.com/office/drawing/2014/main" id="{825A28A4-1B7A-44AE-87FE-04F2E52410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59" name="Text Box 176">
          <a:extLst>
            <a:ext uri="{FF2B5EF4-FFF2-40B4-BE49-F238E27FC236}">
              <a16:creationId xmlns:a16="http://schemas.microsoft.com/office/drawing/2014/main" id="{103A2FAA-46ED-47FC-A110-78AF711CEC9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60" name="Text Box 177">
          <a:extLst>
            <a:ext uri="{FF2B5EF4-FFF2-40B4-BE49-F238E27FC236}">
              <a16:creationId xmlns:a16="http://schemas.microsoft.com/office/drawing/2014/main" id="{55FB232C-78CA-4A4D-B8E7-1E0E386D5D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161" name="Text Box 178">
          <a:extLst>
            <a:ext uri="{FF2B5EF4-FFF2-40B4-BE49-F238E27FC236}">
              <a16:creationId xmlns:a16="http://schemas.microsoft.com/office/drawing/2014/main" id="{11931D05-4F2F-433E-8A21-85960A071C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62" name="Text Box 179">
          <a:extLst>
            <a:ext uri="{FF2B5EF4-FFF2-40B4-BE49-F238E27FC236}">
              <a16:creationId xmlns:a16="http://schemas.microsoft.com/office/drawing/2014/main" id="{3FD84660-4C83-4DD7-89A8-592456EE540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63" name="Text Box 180">
          <a:extLst>
            <a:ext uri="{FF2B5EF4-FFF2-40B4-BE49-F238E27FC236}">
              <a16:creationId xmlns:a16="http://schemas.microsoft.com/office/drawing/2014/main" id="{9450CD13-F243-4391-AEEB-1E7A69877EE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64" name="Text Box 181">
          <a:extLst>
            <a:ext uri="{FF2B5EF4-FFF2-40B4-BE49-F238E27FC236}">
              <a16:creationId xmlns:a16="http://schemas.microsoft.com/office/drawing/2014/main" id="{C1B603BB-01CA-4A1E-A753-D4BA170DFEE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65" name="Text Box 182">
          <a:extLst>
            <a:ext uri="{FF2B5EF4-FFF2-40B4-BE49-F238E27FC236}">
              <a16:creationId xmlns:a16="http://schemas.microsoft.com/office/drawing/2014/main" id="{26C11D30-7A5F-4DCE-A0E3-3784D4D88A2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66" name="Text Box 183">
          <a:extLst>
            <a:ext uri="{FF2B5EF4-FFF2-40B4-BE49-F238E27FC236}">
              <a16:creationId xmlns:a16="http://schemas.microsoft.com/office/drawing/2014/main" id="{53A3EBA4-E0AB-4D5D-96EC-74FB9B3AD95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67" name="Text Box 184">
          <a:extLst>
            <a:ext uri="{FF2B5EF4-FFF2-40B4-BE49-F238E27FC236}">
              <a16:creationId xmlns:a16="http://schemas.microsoft.com/office/drawing/2014/main" id="{E078957C-96DB-4817-BD1E-9BCEEFFF363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68" name="Text Box 185">
          <a:extLst>
            <a:ext uri="{FF2B5EF4-FFF2-40B4-BE49-F238E27FC236}">
              <a16:creationId xmlns:a16="http://schemas.microsoft.com/office/drawing/2014/main" id="{6EA9E7DB-F8FA-413C-B288-2F0B53615CB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69" name="Text Box 186">
          <a:extLst>
            <a:ext uri="{FF2B5EF4-FFF2-40B4-BE49-F238E27FC236}">
              <a16:creationId xmlns:a16="http://schemas.microsoft.com/office/drawing/2014/main" id="{6B6F7AA8-838B-4814-A57A-4B1D47BE0AC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0" name="Text Box 187">
          <a:extLst>
            <a:ext uri="{FF2B5EF4-FFF2-40B4-BE49-F238E27FC236}">
              <a16:creationId xmlns:a16="http://schemas.microsoft.com/office/drawing/2014/main" id="{B22C923A-05E7-4764-A9D7-EF18B415F86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1" name="Text Box 188">
          <a:extLst>
            <a:ext uri="{FF2B5EF4-FFF2-40B4-BE49-F238E27FC236}">
              <a16:creationId xmlns:a16="http://schemas.microsoft.com/office/drawing/2014/main" id="{4513D5BC-7390-4B9D-AD9C-EE922085987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2" name="Text Box 189">
          <a:extLst>
            <a:ext uri="{FF2B5EF4-FFF2-40B4-BE49-F238E27FC236}">
              <a16:creationId xmlns:a16="http://schemas.microsoft.com/office/drawing/2014/main" id="{AFB8C4D2-C915-439A-AD0B-1DF4CF12FCF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3" name="Text Box 190">
          <a:extLst>
            <a:ext uri="{FF2B5EF4-FFF2-40B4-BE49-F238E27FC236}">
              <a16:creationId xmlns:a16="http://schemas.microsoft.com/office/drawing/2014/main" id="{098CF4CD-E8D1-4939-9AE9-493BA35EB47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4" name="Text Box 191">
          <a:extLst>
            <a:ext uri="{FF2B5EF4-FFF2-40B4-BE49-F238E27FC236}">
              <a16:creationId xmlns:a16="http://schemas.microsoft.com/office/drawing/2014/main" id="{9DCCBF3D-4146-4E74-BEC9-E1061E19033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5" name="Text Box 192">
          <a:extLst>
            <a:ext uri="{FF2B5EF4-FFF2-40B4-BE49-F238E27FC236}">
              <a16:creationId xmlns:a16="http://schemas.microsoft.com/office/drawing/2014/main" id="{FCECC3CB-F231-4CCA-AFD2-AB16DDDA632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6" name="Text Box 193">
          <a:extLst>
            <a:ext uri="{FF2B5EF4-FFF2-40B4-BE49-F238E27FC236}">
              <a16:creationId xmlns:a16="http://schemas.microsoft.com/office/drawing/2014/main" id="{0019F4AE-1273-41AE-B1D1-38E38E606D7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7" name="Text Box 194">
          <a:extLst>
            <a:ext uri="{FF2B5EF4-FFF2-40B4-BE49-F238E27FC236}">
              <a16:creationId xmlns:a16="http://schemas.microsoft.com/office/drawing/2014/main" id="{C07E414D-F858-4F73-9E65-A05355122EA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8" name="Text Box 195">
          <a:extLst>
            <a:ext uri="{FF2B5EF4-FFF2-40B4-BE49-F238E27FC236}">
              <a16:creationId xmlns:a16="http://schemas.microsoft.com/office/drawing/2014/main" id="{ECECE249-9998-4F8B-9DAF-FD49CA05585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79" name="Text Box 196">
          <a:extLst>
            <a:ext uri="{FF2B5EF4-FFF2-40B4-BE49-F238E27FC236}">
              <a16:creationId xmlns:a16="http://schemas.microsoft.com/office/drawing/2014/main" id="{024E9A6C-6C0E-4B13-8182-D94B862E231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0" name="Text Box 197">
          <a:extLst>
            <a:ext uri="{FF2B5EF4-FFF2-40B4-BE49-F238E27FC236}">
              <a16:creationId xmlns:a16="http://schemas.microsoft.com/office/drawing/2014/main" id="{1C5C1776-82F8-43CE-9B40-8A8D96B776A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1" name="Text Box 198">
          <a:extLst>
            <a:ext uri="{FF2B5EF4-FFF2-40B4-BE49-F238E27FC236}">
              <a16:creationId xmlns:a16="http://schemas.microsoft.com/office/drawing/2014/main" id="{54FAA9EE-80CA-4C07-82A7-F019A39CA89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2" name="Text Box 199">
          <a:extLst>
            <a:ext uri="{FF2B5EF4-FFF2-40B4-BE49-F238E27FC236}">
              <a16:creationId xmlns:a16="http://schemas.microsoft.com/office/drawing/2014/main" id="{D263CEFF-FB2D-49B5-BB33-AC7CE68235A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3" name="Text Box 200">
          <a:extLst>
            <a:ext uri="{FF2B5EF4-FFF2-40B4-BE49-F238E27FC236}">
              <a16:creationId xmlns:a16="http://schemas.microsoft.com/office/drawing/2014/main" id="{D7D779B4-03FE-4DA5-B080-E4627361316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4" name="Text Box 201">
          <a:extLst>
            <a:ext uri="{FF2B5EF4-FFF2-40B4-BE49-F238E27FC236}">
              <a16:creationId xmlns:a16="http://schemas.microsoft.com/office/drawing/2014/main" id="{9549E1C6-821E-4BBC-BF67-FFF07F3313A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5" name="Text Box 202">
          <a:extLst>
            <a:ext uri="{FF2B5EF4-FFF2-40B4-BE49-F238E27FC236}">
              <a16:creationId xmlns:a16="http://schemas.microsoft.com/office/drawing/2014/main" id="{B141ADF5-8C48-4A62-965E-20E45333DA2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6" name="Text Box 203">
          <a:extLst>
            <a:ext uri="{FF2B5EF4-FFF2-40B4-BE49-F238E27FC236}">
              <a16:creationId xmlns:a16="http://schemas.microsoft.com/office/drawing/2014/main" id="{6C3F9662-B8F5-4629-A125-C847C4853C6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7" name="Text Box 204">
          <a:extLst>
            <a:ext uri="{FF2B5EF4-FFF2-40B4-BE49-F238E27FC236}">
              <a16:creationId xmlns:a16="http://schemas.microsoft.com/office/drawing/2014/main" id="{D6066AE2-067B-4FA8-AF47-68E68172CA5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8" name="Text Box 205">
          <a:extLst>
            <a:ext uri="{FF2B5EF4-FFF2-40B4-BE49-F238E27FC236}">
              <a16:creationId xmlns:a16="http://schemas.microsoft.com/office/drawing/2014/main" id="{64BE202E-4B00-430A-8F77-07D3FD0EE74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89" name="Text Box 206">
          <a:extLst>
            <a:ext uri="{FF2B5EF4-FFF2-40B4-BE49-F238E27FC236}">
              <a16:creationId xmlns:a16="http://schemas.microsoft.com/office/drawing/2014/main" id="{3A204AC0-CBFB-43AE-80F9-1FB14FFC7B7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190" name="Text Box 207">
          <a:extLst>
            <a:ext uri="{FF2B5EF4-FFF2-40B4-BE49-F238E27FC236}">
              <a16:creationId xmlns:a16="http://schemas.microsoft.com/office/drawing/2014/main" id="{F4970C62-E10C-4542-A851-37030611483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191" name="Text Box 208">
          <a:extLst>
            <a:ext uri="{FF2B5EF4-FFF2-40B4-BE49-F238E27FC236}">
              <a16:creationId xmlns:a16="http://schemas.microsoft.com/office/drawing/2014/main" id="{976B9686-1086-4082-B8D2-E979244D84C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92" name="Text Box 209">
          <a:extLst>
            <a:ext uri="{FF2B5EF4-FFF2-40B4-BE49-F238E27FC236}">
              <a16:creationId xmlns:a16="http://schemas.microsoft.com/office/drawing/2014/main" id="{EC6F31AA-37E7-42FF-9011-79FC4CCEEE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93" name="Text Box 210">
          <a:extLst>
            <a:ext uri="{FF2B5EF4-FFF2-40B4-BE49-F238E27FC236}">
              <a16:creationId xmlns:a16="http://schemas.microsoft.com/office/drawing/2014/main" id="{63483538-92F9-4CCC-8054-B267B997E84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94" name="Text Box 211">
          <a:extLst>
            <a:ext uri="{FF2B5EF4-FFF2-40B4-BE49-F238E27FC236}">
              <a16:creationId xmlns:a16="http://schemas.microsoft.com/office/drawing/2014/main" id="{9EEDD51C-BAD7-451F-8257-73D7706A56E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95" name="Text Box 212">
          <a:extLst>
            <a:ext uri="{FF2B5EF4-FFF2-40B4-BE49-F238E27FC236}">
              <a16:creationId xmlns:a16="http://schemas.microsoft.com/office/drawing/2014/main" id="{15020B52-09FE-47A4-87E1-723327F3DD2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96" name="Text Box 213">
          <a:extLst>
            <a:ext uri="{FF2B5EF4-FFF2-40B4-BE49-F238E27FC236}">
              <a16:creationId xmlns:a16="http://schemas.microsoft.com/office/drawing/2014/main" id="{35C03BB9-52EE-40C2-AD32-4959EB4284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97" name="Text Box 214">
          <a:extLst>
            <a:ext uri="{FF2B5EF4-FFF2-40B4-BE49-F238E27FC236}">
              <a16:creationId xmlns:a16="http://schemas.microsoft.com/office/drawing/2014/main" id="{59E201C8-43C1-408B-B0EB-A7F14EE3421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198" name="Text Box 215">
          <a:extLst>
            <a:ext uri="{FF2B5EF4-FFF2-40B4-BE49-F238E27FC236}">
              <a16:creationId xmlns:a16="http://schemas.microsoft.com/office/drawing/2014/main" id="{CD45F5B3-820A-4AA5-B990-AAF5F4A326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199" name="Text Box 216">
          <a:extLst>
            <a:ext uri="{FF2B5EF4-FFF2-40B4-BE49-F238E27FC236}">
              <a16:creationId xmlns:a16="http://schemas.microsoft.com/office/drawing/2014/main" id="{F600ECED-31C6-46D9-868A-87B252A159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00" name="Text Box 217">
          <a:extLst>
            <a:ext uri="{FF2B5EF4-FFF2-40B4-BE49-F238E27FC236}">
              <a16:creationId xmlns:a16="http://schemas.microsoft.com/office/drawing/2014/main" id="{301382C3-550B-481A-B641-31F1E3188A4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01" name="Text Box 218">
          <a:extLst>
            <a:ext uri="{FF2B5EF4-FFF2-40B4-BE49-F238E27FC236}">
              <a16:creationId xmlns:a16="http://schemas.microsoft.com/office/drawing/2014/main" id="{F31BA985-1EA2-4DF8-B53E-6BF33DEAB9C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02" name="Text Box 219">
          <a:extLst>
            <a:ext uri="{FF2B5EF4-FFF2-40B4-BE49-F238E27FC236}">
              <a16:creationId xmlns:a16="http://schemas.microsoft.com/office/drawing/2014/main" id="{8992D8EC-A0C3-4063-B367-9336978B257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03" name="Text Box 220">
          <a:extLst>
            <a:ext uri="{FF2B5EF4-FFF2-40B4-BE49-F238E27FC236}">
              <a16:creationId xmlns:a16="http://schemas.microsoft.com/office/drawing/2014/main" id="{8D88262C-27E8-4015-8B07-335B63D9BE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04" name="Text Box 221">
          <a:extLst>
            <a:ext uri="{FF2B5EF4-FFF2-40B4-BE49-F238E27FC236}">
              <a16:creationId xmlns:a16="http://schemas.microsoft.com/office/drawing/2014/main" id="{0FF182D3-3C54-47E7-BF68-9640D82A2C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05" name="Text Box 222">
          <a:extLst>
            <a:ext uri="{FF2B5EF4-FFF2-40B4-BE49-F238E27FC236}">
              <a16:creationId xmlns:a16="http://schemas.microsoft.com/office/drawing/2014/main" id="{6C13CC32-CEC1-4777-9C88-C924B326C10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06" name="Text Box 223">
          <a:extLst>
            <a:ext uri="{FF2B5EF4-FFF2-40B4-BE49-F238E27FC236}">
              <a16:creationId xmlns:a16="http://schemas.microsoft.com/office/drawing/2014/main" id="{3F6049D9-9223-47E3-99B8-4FFCD29F14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07" name="Text Box 224">
          <a:extLst>
            <a:ext uri="{FF2B5EF4-FFF2-40B4-BE49-F238E27FC236}">
              <a16:creationId xmlns:a16="http://schemas.microsoft.com/office/drawing/2014/main" id="{B625AC4B-D669-4BF9-AD2E-A8958D5FFC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08" name="Text Box 225">
          <a:extLst>
            <a:ext uri="{FF2B5EF4-FFF2-40B4-BE49-F238E27FC236}">
              <a16:creationId xmlns:a16="http://schemas.microsoft.com/office/drawing/2014/main" id="{F3D9E2FF-B49A-4C7D-8815-B0A0E8544D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09" name="Text Box 226">
          <a:extLst>
            <a:ext uri="{FF2B5EF4-FFF2-40B4-BE49-F238E27FC236}">
              <a16:creationId xmlns:a16="http://schemas.microsoft.com/office/drawing/2014/main" id="{53EA44EB-CA2F-43BA-B235-A5029C6948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10" name="Text Box 227">
          <a:extLst>
            <a:ext uri="{FF2B5EF4-FFF2-40B4-BE49-F238E27FC236}">
              <a16:creationId xmlns:a16="http://schemas.microsoft.com/office/drawing/2014/main" id="{3695C5E6-85AD-4716-98D4-988731D40E5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11" name="Text Box 228">
          <a:extLst>
            <a:ext uri="{FF2B5EF4-FFF2-40B4-BE49-F238E27FC236}">
              <a16:creationId xmlns:a16="http://schemas.microsoft.com/office/drawing/2014/main" id="{D974F3B8-1D03-4A50-8A92-7F79209C6A4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12" name="Text Box 229">
          <a:extLst>
            <a:ext uri="{FF2B5EF4-FFF2-40B4-BE49-F238E27FC236}">
              <a16:creationId xmlns:a16="http://schemas.microsoft.com/office/drawing/2014/main" id="{B7F90CE8-E3B4-4BA8-8D47-94FC53074D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13" name="Text Box 230">
          <a:extLst>
            <a:ext uri="{FF2B5EF4-FFF2-40B4-BE49-F238E27FC236}">
              <a16:creationId xmlns:a16="http://schemas.microsoft.com/office/drawing/2014/main" id="{2A1F4425-82E0-4F65-88C8-6C817D86D3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14" name="Text Box 231">
          <a:extLst>
            <a:ext uri="{FF2B5EF4-FFF2-40B4-BE49-F238E27FC236}">
              <a16:creationId xmlns:a16="http://schemas.microsoft.com/office/drawing/2014/main" id="{DCD4D126-9533-4F33-922E-3FC6B132C7D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15" name="Text Box 232">
          <a:extLst>
            <a:ext uri="{FF2B5EF4-FFF2-40B4-BE49-F238E27FC236}">
              <a16:creationId xmlns:a16="http://schemas.microsoft.com/office/drawing/2014/main" id="{2946A9B1-964C-4986-AE2F-A40596C5F3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16" name="Text Box 233">
          <a:extLst>
            <a:ext uri="{FF2B5EF4-FFF2-40B4-BE49-F238E27FC236}">
              <a16:creationId xmlns:a16="http://schemas.microsoft.com/office/drawing/2014/main" id="{31F9C0D8-EC4A-4111-B0FC-4E4D00D7CC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17" name="Text Box 234">
          <a:extLst>
            <a:ext uri="{FF2B5EF4-FFF2-40B4-BE49-F238E27FC236}">
              <a16:creationId xmlns:a16="http://schemas.microsoft.com/office/drawing/2014/main" id="{6F94D3DA-FC02-4949-9673-CC4AD9C236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18" name="Text Box 235">
          <a:extLst>
            <a:ext uri="{FF2B5EF4-FFF2-40B4-BE49-F238E27FC236}">
              <a16:creationId xmlns:a16="http://schemas.microsoft.com/office/drawing/2014/main" id="{765D1919-D891-4D72-9921-D65341931D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19" name="Text Box 236">
          <a:extLst>
            <a:ext uri="{FF2B5EF4-FFF2-40B4-BE49-F238E27FC236}">
              <a16:creationId xmlns:a16="http://schemas.microsoft.com/office/drawing/2014/main" id="{A344D372-A23C-4066-9A20-518A7D82C4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20" name="Text Box 237">
          <a:extLst>
            <a:ext uri="{FF2B5EF4-FFF2-40B4-BE49-F238E27FC236}">
              <a16:creationId xmlns:a16="http://schemas.microsoft.com/office/drawing/2014/main" id="{DC7D0EA7-1A84-41CE-BADD-CEBD108B3A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21" name="Text Box 238">
          <a:extLst>
            <a:ext uri="{FF2B5EF4-FFF2-40B4-BE49-F238E27FC236}">
              <a16:creationId xmlns:a16="http://schemas.microsoft.com/office/drawing/2014/main" id="{CBF677A0-70A6-47E8-B440-57126FA2F96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22" name="Text Box 239">
          <a:extLst>
            <a:ext uri="{FF2B5EF4-FFF2-40B4-BE49-F238E27FC236}">
              <a16:creationId xmlns:a16="http://schemas.microsoft.com/office/drawing/2014/main" id="{F72C7631-9591-4009-B985-4BA0393140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23" name="Text Box 240">
          <a:extLst>
            <a:ext uri="{FF2B5EF4-FFF2-40B4-BE49-F238E27FC236}">
              <a16:creationId xmlns:a16="http://schemas.microsoft.com/office/drawing/2014/main" id="{0ED12AD0-BE69-4AB9-A224-E56ACC8030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24" name="Text Box 241">
          <a:extLst>
            <a:ext uri="{FF2B5EF4-FFF2-40B4-BE49-F238E27FC236}">
              <a16:creationId xmlns:a16="http://schemas.microsoft.com/office/drawing/2014/main" id="{1273DF92-4379-49D3-86B6-99DEF30CA43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25" name="Text Box 242">
          <a:extLst>
            <a:ext uri="{FF2B5EF4-FFF2-40B4-BE49-F238E27FC236}">
              <a16:creationId xmlns:a16="http://schemas.microsoft.com/office/drawing/2014/main" id="{99FC00AF-4D52-4F46-AAEA-D695862100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26" name="Text Box 243">
          <a:extLst>
            <a:ext uri="{FF2B5EF4-FFF2-40B4-BE49-F238E27FC236}">
              <a16:creationId xmlns:a16="http://schemas.microsoft.com/office/drawing/2014/main" id="{243BC64A-9985-4EC3-AEFC-9484CD2EBD7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27" name="Text Box 244">
          <a:extLst>
            <a:ext uri="{FF2B5EF4-FFF2-40B4-BE49-F238E27FC236}">
              <a16:creationId xmlns:a16="http://schemas.microsoft.com/office/drawing/2014/main" id="{4E612EBF-7239-4442-9802-10C31E6FB33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28" name="Text Box 245">
          <a:extLst>
            <a:ext uri="{FF2B5EF4-FFF2-40B4-BE49-F238E27FC236}">
              <a16:creationId xmlns:a16="http://schemas.microsoft.com/office/drawing/2014/main" id="{6D6159DD-48BC-4532-BF46-038EB5448C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29" name="Text Box 246">
          <a:extLst>
            <a:ext uri="{FF2B5EF4-FFF2-40B4-BE49-F238E27FC236}">
              <a16:creationId xmlns:a16="http://schemas.microsoft.com/office/drawing/2014/main" id="{00EE13D2-A441-43EC-8E75-1CD09EBFD8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30" name="Text Box 247">
          <a:extLst>
            <a:ext uri="{FF2B5EF4-FFF2-40B4-BE49-F238E27FC236}">
              <a16:creationId xmlns:a16="http://schemas.microsoft.com/office/drawing/2014/main" id="{F3546E24-E5C1-43EA-BA3E-EB37735099E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31" name="Text Box 248">
          <a:extLst>
            <a:ext uri="{FF2B5EF4-FFF2-40B4-BE49-F238E27FC236}">
              <a16:creationId xmlns:a16="http://schemas.microsoft.com/office/drawing/2014/main" id="{D251EC85-E8A4-48BF-AE29-FA69B75728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32" name="Text Box 249">
          <a:extLst>
            <a:ext uri="{FF2B5EF4-FFF2-40B4-BE49-F238E27FC236}">
              <a16:creationId xmlns:a16="http://schemas.microsoft.com/office/drawing/2014/main" id="{1258AE9D-6D4D-4E12-AB7D-AD2C87FE84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33" name="Text Box 250">
          <a:extLst>
            <a:ext uri="{FF2B5EF4-FFF2-40B4-BE49-F238E27FC236}">
              <a16:creationId xmlns:a16="http://schemas.microsoft.com/office/drawing/2014/main" id="{4323F0FA-D837-406F-B5E5-60BB12E1BE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34" name="Text Box 251">
          <a:extLst>
            <a:ext uri="{FF2B5EF4-FFF2-40B4-BE49-F238E27FC236}">
              <a16:creationId xmlns:a16="http://schemas.microsoft.com/office/drawing/2014/main" id="{2E0AC351-8B65-4D97-95E3-EAF4103E5F4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35" name="Text Box 252">
          <a:extLst>
            <a:ext uri="{FF2B5EF4-FFF2-40B4-BE49-F238E27FC236}">
              <a16:creationId xmlns:a16="http://schemas.microsoft.com/office/drawing/2014/main" id="{5F97D2D7-FF6E-4624-BB4A-44BA6B8E34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36" name="Text Box 253">
          <a:extLst>
            <a:ext uri="{FF2B5EF4-FFF2-40B4-BE49-F238E27FC236}">
              <a16:creationId xmlns:a16="http://schemas.microsoft.com/office/drawing/2014/main" id="{C3E1C69D-99A2-48A4-BC24-7AC14E085DA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37" name="Text Box 254">
          <a:extLst>
            <a:ext uri="{FF2B5EF4-FFF2-40B4-BE49-F238E27FC236}">
              <a16:creationId xmlns:a16="http://schemas.microsoft.com/office/drawing/2014/main" id="{F58EB4E5-E0EB-46FA-8242-A96BEACB5F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38" name="Text Box 255">
          <a:extLst>
            <a:ext uri="{FF2B5EF4-FFF2-40B4-BE49-F238E27FC236}">
              <a16:creationId xmlns:a16="http://schemas.microsoft.com/office/drawing/2014/main" id="{860B4810-FDE6-4583-917E-B3B8E1EDA6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39" name="Text Box 256">
          <a:extLst>
            <a:ext uri="{FF2B5EF4-FFF2-40B4-BE49-F238E27FC236}">
              <a16:creationId xmlns:a16="http://schemas.microsoft.com/office/drawing/2014/main" id="{D1431E84-3665-4713-ADEE-20E0EBFA787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240" name="Text Box 257">
          <a:extLst>
            <a:ext uri="{FF2B5EF4-FFF2-40B4-BE49-F238E27FC236}">
              <a16:creationId xmlns:a16="http://schemas.microsoft.com/office/drawing/2014/main" id="{5EAFC500-41B9-4DBB-8144-87498B8CBBF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41" name="Text Box 258">
          <a:extLst>
            <a:ext uri="{FF2B5EF4-FFF2-40B4-BE49-F238E27FC236}">
              <a16:creationId xmlns:a16="http://schemas.microsoft.com/office/drawing/2014/main" id="{25303A9B-3018-447C-83D2-E20E20F5E0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42" name="Text Box 259">
          <a:extLst>
            <a:ext uri="{FF2B5EF4-FFF2-40B4-BE49-F238E27FC236}">
              <a16:creationId xmlns:a16="http://schemas.microsoft.com/office/drawing/2014/main" id="{D1336241-906C-4CEC-9566-B7588C03D8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43" name="Text Box 260">
          <a:extLst>
            <a:ext uri="{FF2B5EF4-FFF2-40B4-BE49-F238E27FC236}">
              <a16:creationId xmlns:a16="http://schemas.microsoft.com/office/drawing/2014/main" id="{466D70A2-8410-4EA4-8799-25616D8B37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44" name="Text Box 261">
          <a:extLst>
            <a:ext uri="{FF2B5EF4-FFF2-40B4-BE49-F238E27FC236}">
              <a16:creationId xmlns:a16="http://schemas.microsoft.com/office/drawing/2014/main" id="{FD78980C-00CD-42D2-9B9E-2FEF013975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45" name="Text Box 262">
          <a:extLst>
            <a:ext uri="{FF2B5EF4-FFF2-40B4-BE49-F238E27FC236}">
              <a16:creationId xmlns:a16="http://schemas.microsoft.com/office/drawing/2014/main" id="{C5069E3F-2BE4-41A5-9F01-2DF8162848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46" name="Text Box 263">
          <a:extLst>
            <a:ext uri="{FF2B5EF4-FFF2-40B4-BE49-F238E27FC236}">
              <a16:creationId xmlns:a16="http://schemas.microsoft.com/office/drawing/2014/main" id="{36EBE7D4-24D5-4B05-9577-166D86AAE8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47" name="Text Box 264">
          <a:extLst>
            <a:ext uri="{FF2B5EF4-FFF2-40B4-BE49-F238E27FC236}">
              <a16:creationId xmlns:a16="http://schemas.microsoft.com/office/drawing/2014/main" id="{935B5FB3-9466-41E2-BE5D-36FEA6E60DD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48" name="Text Box 265">
          <a:extLst>
            <a:ext uri="{FF2B5EF4-FFF2-40B4-BE49-F238E27FC236}">
              <a16:creationId xmlns:a16="http://schemas.microsoft.com/office/drawing/2014/main" id="{5212AE5B-4B2F-4CB9-AC97-67011CCD76E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49" name="Text Box 266">
          <a:extLst>
            <a:ext uri="{FF2B5EF4-FFF2-40B4-BE49-F238E27FC236}">
              <a16:creationId xmlns:a16="http://schemas.microsoft.com/office/drawing/2014/main" id="{F73BE14B-8954-40AB-BB6D-51A2E75B23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50" name="Text Box 267">
          <a:extLst>
            <a:ext uri="{FF2B5EF4-FFF2-40B4-BE49-F238E27FC236}">
              <a16:creationId xmlns:a16="http://schemas.microsoft.com/office/drawing/2014/main" id="{51BECCB0-7A90-4132-915A-8C96F8C618E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51" name="Text Box 268">
          <a:extLst>
            <a:ext uri="{FF2B5EF4-FFF2-40B4-BE49-F238E27FC236}">
              <a16:creationId xmlns:a16="http://schemas.microsoft.com/office/drawing/2014/main" id="{37B39083-A1B2-484A-9115-F7F1E5DA79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52" name="Text Box 269">
          <a:extLst>
            <a:ext uri="{FF2B5EF4-FFF2-40B4-BE49-F238E27FC236}">
              <a16:creationId xmlns:a16="http://schemas.microsoft.com/office/drawing/2014/main" id="{1777ACF4-DE20-4351-A438-0844F79DDC7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53" name="Text Box 270">
          <a:extLst>
            <a:ext uri="{FF2B5EF4-FFF2-40B4-BE49-F238E27FC236}">
              <a16:creationId xmlns:a16="http://schemas.microsoft.com/office/drawing/2014/main" id="{67F9684C-7BB3-47D6-81FD-49102AB6E5C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54" name="Text Box 271">
          <a:extLst>
            <a:ext uri="{FF2B5EF4-FFF2-40B4-BE49-F238E27FC236}">
              <a16:creationId xmlns:a16="http://schemas.microsoft.com/office/drawing/2014/main" id="{60C9B3EB-5868-4D37-A497-9B2A9603AB2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55" name="Text Box 272">
          <a:extLst>
            <a:ext uri="{FF2B5EF4-FFF2-40B4-BE49-F238E27FC236}">
              <a16:creationId xmlns:a16="http://schemas.microsoft.com/office/drawing/2014/main" id="{1E48F163-3FFD-4C24-B633-3937E6AEAC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56" name="Text Box 273">
          <a:extLst>
            <a:ext uri="{FF2B5EF4-FFF2-40B4-BE49-F238E27FC236}">
              <a16:creationId xmlns:a16="http://schemas.microsoft.com/office/drawing/2014/main" id="{FF8CAAC1-9695-4598-8AB5-F20141D866B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57" name="Text Box 274">
          <a:extLst>
            <a:ext uri="{FF2B5EF4-FFF2-40B4-BE49-F238E27FC236}">
              <a16:creationId xmlns:a16="http://schemas.microsoft.com/office/drawing/2014/main" id="{AE7F0399-2F31-4C2B-ADB1-E04C738BF3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58" name="Text Box 275">
          <a:extLst>
            <a:ext uri="{FF2B5EF4-FFF2-40B4-BE49-F238E27FC236}">
              <a16:creationId xmlns:a16="http://schemas.microsoft.com/office/drawing/2014/main" id="{C48D1499-ED08-4E74-AACE-1118B62FC1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59" name="Text Box 276">
          <a:extLst>
            <a:ext uri="{FF2B5EF4-FFF2-40B4-BE49-F238E27FC236}">
              <a16:creationId xmlns:a16="http://schemas.microsoft.com/office/drawing/2014/main" id="{3294552A-4684-49F9-B59A-33692CB9E7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260" name="Text Box 277">
          <a:extLst>
            <a:ext uri="{FF2B5EF4-FFF2-40B4-BE49-F238E27FC236}">
              <a16:creationId xmlns:a16="http://schemas.microsoft.com/office/drawing/2014/main" id="{79A470E0-8A62-443D-B3B1-83883A87D2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61" name="Text Box 278">
          <a:extLst>
            <a:ext uri="{FF2B5EF4-FFF2-40B4-BE49-F238E27FC236}">
              <a16:creationId xmlns:a16="http://schemas.microsoft.com/office/drawing/2014/main" id="{9CCAF01F-7D4C-415B-BD26-07A3C77B997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62" name="Text Box 279">
          <a:extLst>
            <a:ext uri="{FF2B5EF4-FFF2-40B4-BE49-F238E27FC236}">
              <a16:creationId xmlns:a16="http://schemas.microsoft.com/office/drawing/2014/main" id="{46EA9FD3-A516-4638-924B-349B3013F27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63" name="Text Box 280">
          <a:extLst>
            <a:ext uri="{FF2B5EF4-FFF2-40B4-BE49-F238E27FC236}">
              <a16:creationId xmlns:a16="http://schemas.microsoft.com/office/drawing/2014/main" id="{7E3CA369-F5C1-4BC8-BF82-60DE4FF1CA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64" name="Text Box 281">
          <a:extLst>
            <a:ext uri="{FF2B5EF4-FFF2-40B4-BE49-F238E27FC236}">
              <a16:creationId xmlns:a16="http://schemas.microsoft.com/office/drawing/2014/main" id="{78C3C83E-CA79-4C34-A868-BDCD333A785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65" name="Text Box 282">
          <a:extLst>
            <a:ext uri="{FF2B5EF4-FFF2-40B4-BE49-F238E27FC236}">
              <a16:creationId xmlns:a16="http://schemas.microsoft.com/office/drawing/2014/main" id="{B59D2BDA-BD7C-4343-99FB-28F2B99D27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66" name="Text Box 283">
          <a:extLst>
            <a:ext uri="{FF2B5EF4-FFF2-40B4-BE49-F238E27FC236}">
              <a16:creationId xmlns:a16="http://schemas.microsoft.com/office/drawing/2014/main" id="{19ECBCD9-2AC0-4943-9C62-82B6ACF495A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67" name="Text Box 284">
          <a:extLst>
            <a:ext uri="{FF2B5EF4-FFF2-40B4-BE49-F238E27FC236}">
              <a16:creationId xmlns:a16="http://schemas.microsoft.com/office/drawing/2014/main" id="{426F1273-8006-4E70-BBD7-DA842FD9A8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68" name="Text Box 285">
          <a:extLst>
            <a:ext uri="{FF2B5EF4-FFF2-40B4-BE49-F238E27FC236}">
              <a16:creationId xmlns:a16="http://schemas.microsoft.com/office/drawing/2014/main" id="{3CDD448F-B20A-4366-92FA-EF12C22383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69" name="Text Box 286">
          <a:extLst>
            <a:ext uri="{FF2B5EF4-FFF2-40B4-BE49-F238E27FC236}">
              <a16:creationId xmlns:a16="http://schemas.microsoft.com/office/drawing/2014/main" id="{08A2AACE-D09E-4AFE-B987-B4ED726B97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70" name="Text Box 287">
          <a:extLst>
            <a:ext uri="{FF2B5EF4-FFF2-40B4-BE49-F238E27FC236}">
              <a16:creationId xmlns:a16="http://schemas.microsoft.com/office/drawing/2014/main" id="{48B6FEC0-3F1C-4153-8AEC-3D935275CCA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71" name="Text Box 288">
          <a:extLst>
            <a:ext uri="{FF2B5EF4-FFF2-40B4-BE49-F238E27FC236}">
              <a16:creationId xmlns:a16="http://schemas.microsoft.com/office/drawing/2014/main" id="{B8BB9EAA-8B7F-4BC9-A920-38F3825A6D5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72" name="Text Box 289">
          <a:extLst>
            <a:ext uri="{FF2B5EF4-FFF2-40B4-BE49-F238E27FC236}">
              <a16:creationId xmlns:a16="http://schemas.microsoft.com/office/drawing/2014/main" id="{8BD42952-9FF4-4C9B-A86A-2C80FA90E1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73" name="Text Box 290">
          <a:extLst>
            <a:ext uri="{FF2B5EF4-FFF2-40B4-BE49-F238E27FC236}">
              <a16:creationId xmlns:a16="http://schemas.microsoft.com/office/drawing/2014/main" id="{63E93DE0-A257-4139-953E-78962FB977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74" name="Text Box 291">
          <a:extLst>
            <a:ext uri="{FF2B5EF4-FFF2-40B4-BE49-F238E27FC236}">
              <a16:creationId xmlns:a16="http://schemas.microsoft.com/office/drawing/2014/main" id="{772B1106-10D7-4E1E-AF68-2B35F0FF45E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75" name="Text Box 292">
          <a:extLst>
            <a:ext uri="{FF2B5EF4-FFF2-40B4-BE49-F238E27FC236}">
              <a16:creationId xmlns:a16="http://schemas.microsoft.com/office/drawing/2014/main" id="{A033B720-C0FE-4265-95BC-D8A3312933F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76" name="Text Box 293">
          <a:extLst>
            <a:ext uri="{FF2B5EF4-FFF2-40B4-BE49-F238E27FC236}">
              <a16:creationId xmlns:a16="http://schemas.microsoft.com/office/drawing/2014/main" id="{9755AE1F-8BAC-4BC8-BA32-A429E21F4C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77" name="Text Box 294">
          <a:extLst>
            <a:ext uri="{FF2B5EF4-FFF2-40B4-BE49-F238E27FC236}">
              <a16:creationId xmlns:a16="http://schemas.microsoft.com/office/drawing/2014/main" id="{639D07CB-85C4-4D21-9613-D7D521EC3FD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78" name="Text Box 295">
          <a:extLst>
            <a:ext uri="{FF2B5EF4-FFF2-40B4-BE49-F238E27FC236}">
              <a16:creationId xmlns:a16="http://schemas.microsoft.com/office/drawing/2014/main" id="{74A3D2B3-AE37-4F7F-A576-45DC916291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79" name="Text Box 296">
          <a:extLst>
            <a:ext uri="{FF2B5EF4-FFF2-40B4-BE49-F238E27FC236}">
              <a16:creationId xmlns:a16="http://schemas.microsoft.com/office/drawing/2014/main" id="{2F85E0C3-7EEB-4E34-857C-C1E2F828DD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80" name="Text Box 297">
          <a:extLst>
            <a:ext uri="{FF2B5EF4-FFF2-40B4-BE49-F238E27FC236}">
              <a16:creationId xmlns:a16="http://schemas.microsoft.com/office/drawing/2014/main" id="{85B61D1D-A350-448F-9D55-11A356EF7E6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81" name="Text Box 298">
          <a:extLst>
            <a:ext uri="{FF2B5EF4-FFF2-40B4-BE49-F238E27FC236}">
              <a16:creationId xmlns:a16="http://schemas.microsoft.com/office/drawing/2014/main" id="{A756C68A-8C77-4E37-9D64-6EB54100FB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82" name="Text Box 299">
          <a:extLst>
            <a:ext uri="{FF2B5EF4-FFF2-40B4-BE49-F238E27FC236}">
              <a16:creationId xmlns:a16="http://schemas.microsoft.com/office/drawing/2014/main" id="{D572FC89-41F0-4946-B759-22E0197DCC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83" name="Text Box 300">
          <a:extLst>
            <a:ext uri="{FF2B5EF4-FFF2-40B4-BE49-F238E27FC236}">
              <a16:creationId xmlns:a16="http://schemas.microsoft.com/office/drawing/2014/main" id="{6378FA50-0ED5-4557-A6E2-588FECB891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84" name="Text Box 301">
          <a:extLst>
            <a:ext uri="{FF2B5EF4-FFF2-40B4-BE49-F238E27FC236}">
              <a16:creationId xmlns:a16="http://schemas.microsoft.com/office/drawing/2014/main" id="{1154ECB8-D61F-4749-8ED4-4CF289679F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85" name="Text Box 302">
          <a:extLst>
            <a:ext uri="{FF2B5EF4-FFF2-40B4-BE49-F238E27FC236}">
              <a16:creationId xmlns:a16="http://schemas.microsoft.com/office/drawing/2014/main" id="{03C156D3-7F60-4993-86E8-B4E3911E74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86" name="Text Box 303">
          <a:extLst>
            <a:ext uri="{FF2B5EF4-FFF2-40B4-BE49-F238E27FC236}">
              <a16:creationId xmlns:a16="http://schemas.microsoft.com/office/drawing/2014/main" id="{5D0B0CD7-89EB-4F8E-9C8E-93E8C9B6B8C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87" name="Text Box 304">
          <a:extLst>
            <a:ext uri="{FF2B5EF4-FFF2-40B4-BE49-F238E27FC236}">
              <a16:creationId xmlns:a16="http://schemas.microsoft.com/office/drawing/2014/main" id="{970386D3-290A-431B-9B70-5752488C127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88" name="Text Box 305">
          <a:extLst>
            <a:ext uri="{FF2B5EF4-FFF2-40B4-BE49-F238E27FC236}">
              <a16:creationId xmlns:a16="http://schemas.microsoft.com/office/drawing/2014/main" id="{C943B841-95D8-4006-9B30-C0E687F5C3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289" name="Text Box 306">
          <a:extLst>
            <a:ext uri="{FF2B5EF4-FFF2-40B4-BE49-F238E27FC236}">
              <a16:creationId xmlns:a16="http://schemas.microsoft.com/office/drawing/2014/main" id="{0C45CF9F-3832-4510-9F49-353FF53EE14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90" name="Text Box 307">
          <a:extLst>
            <a:ext uri="{FF2B5EF4-FFF2-40B4-BE49-F238E27FC236}">
              <a16:creationId xmlns:a16="http://schemas.microsoft.com/office/drawing/2014/main" id="{34D14721-F577-4112-9063-4A25CF2BCA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291" name="Text Box 308">
          <a:extLst>
            <a:ext uri="{FF2B5EF4-FFF2-40B4-BE49-F238E27FC236}">
              <a16:creationId xmlns:a16="http://schemas.microsoft.com/office/drawing/2014/main" id="{1FDA648D-4F30-4EB1-822A-2D1C494ED6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2" name="Text Box 309">
          <a:extLst>
            <a:ext uri="{FF2B5EF4-FFF2-40B4-BE49-F238E27FC236}">
              <a16:creationId xmlns:a16="http://schemas.microsoft.com/office/drawing/2014/main" id="{FFC24F2E-1EE9-4ACA-991A-C289110354F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3" name="Text Box 310">
          <a:extLst>
            <a:ext uri="{FF2B5EF4-FFF2-40B4-BE49-F238E27FC236}">
              <a16:creationId xmlns:a16="http://schemas.microsoft.com/office/drawing/2014/main" id="{42464241-6704-4E31-A61E-00494CA075F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4" name="Text Box 311">
          <a:extLst>
            <a:ext uri="{FF2B5EF4-FFF2-40B4-BE49-F238E27FC236}">
              <a16:creationId xmlns:a16="http://schemas.microsoft.com/office/drawing/2014/main" id="{3A7C4D38-D910-40F5-8214-391C06A1593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5" name="Text Box 312">
          <a:extLst>
            <a:ext uri="{FF2B5EF4-FFF2-40B4-BE49-F238E27FC236}">
              <a16:creationId xmlns:a16="http://schemas.microsoft.com/office/drawing/2014/main" id="{D0C99343-9B39-40E2-8596-3223B71E841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6" name="Text Box 313">
          <a:extLst>
            <a:ext uri="{FF2B5EF4-FFF2-40B4-BE49-F238E27FC236}">
              <a16:creationId xmlns:a16="http://schemas.microsoft.com/office/drawing/2014/main" id="{9710B346-8A4E-4534-8164-2A7ED8EAFB2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7" name="Text Box 314">
          <a:extLst>
            <a:ext uri="{FF2B5EF4-FFF2-40B4-BE49-F238E27FC236}">
              <a16:creationId xmlns:a16="http://schemas.microsoft.com/office/drawing/2014/main" id="{A64069C5-134C-495C-A356-A9A24C47633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8" name="Text Box 315">
          <a:extLst>
            <a:ext uri="{FF2B5EF4-FFF2-40B4-BE49-F238E27FC236}">
              <a16:creationId xmlns:a16="http://schemas.microsoft.com/office/drawing/2014/main" id="{12C1B4D0-0DF3-4401-9C4F-4935F07979B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299" name="Text Box 316">
          <a:extLst>
            <a:ext uri="{FF2B5EF4-FFF2-40B4-BE49-F238E27FC236}">
              <a16:creationId xmlns:a16="http://schemas.microsoft.com/office/drawing/2014/main" id="{1F40DBC8-539F-4E4D-BF1E-28E3C9F103E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0" name="Text Box 317">
          <a:extLst>
            <a:ext uri="{FF2B5EF4-FFF2-40B4-BE49-F238E27FC236}">
              <a16:creationId xmlns:a16="http://schemas.microsoft.com/office/drawing/2014/main" id="{5FF486EC-F704-4D7B-8832-3CD9E17FE71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1" name="Text Box 318">
          <a:extLst>
            <a:ext uri="{FF2B5EF4-FFF2-40B4-BE49-F238E27FC236}">
              <a16:creationId xmlns:a16="http://schemas.microsoft.com/office/drawing/2014/main" id="{E40B1324-78A3-4563-8F59-ADC9B0DA767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2" name="Text Box 319">
          <a:extLst>
            <a:ext uri="{FF2B5EF4-FFF2-40B4-BE49-F238E27FC236}">
              <a16:creationId xmlns:a16="http://schemas.microsoft.com/office/drawing/2014/main" id="{C638AE44-B898-4519-966C-7556F19CF32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3" name="Text Box 320">
          <a:extLst>
            <a:ext uri="{FF2B5EF4-FFF2-40B4-BE49-F238E27FC236}">
              <a16:creationId xmlns:a16="http://schemas.microsoft.com/office/drawing/2014/main" id="{5B9A20F8-53E4-43C5-BEA4-59455B2C203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4" name="Text Box 321">
          <a:extLst>
            <a:ext uri="{FF2B5EF4-FFF2-40B4-BE49-F238E27FC236}">
              <a16:creationId xmlns:a16="http://schemas.microsoft.com/office/drawing/2014/main" id="{32CC290A-AA06-47E6-B1FC-3BCBC847B09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5" name="Text Box 322">
          <a:extLst>
            <a:ext uri="{FF2B5EF4-FFF2-40B4-BE49-F238E27FC236}">
              <a16:creationId xmlns:a16="http://schemas.microsoft.com/office/drawing/2014/main" id="{F70F2BC1-17E9-45E9-822D-66FC5C5FFD7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6" name="Text Box 323">
          <a:extLst>
            <a:ext uri="{FF2B5EF4-FFF2-40B4-BE49-F238E27FC236}">
              <a16:creationId xmlns:a16="http://schemas.microsoft.com/office/drawing/2014/main" id="{D9129920-3386-43A6-9AFF-F14521CDE23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7" name="Text Box 324">
          <a:extLst>
            <a:ext uri="{FF2B5EF4-FFF2-40B4-BE49-F238E27FC236}">
              <a16:creationId xmlns:a16="http://schemas.microsoft.com/office/drawing/2014/main" id="{E543F4F3-8463-4DA4-9217-624E23872C4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8" name="Text Box 325">
          <a:extLst>
            <a:ext uri="{FF2B5EF4-FFF2-40B4-BE49-F238E27FC236}">
              <a16:creationId xmlns:a16="http://schemas.microsoft.com/office/drawing/2014/main" id="{A5BCE327-8CD9-4C41-8FB9-978783E96D0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09" name="Text Box 326">
          <a:extLst>
            <a:ext uri="{FF2B5EF4-FFF2-40B4-BE49-F238E27FC236}">
              <a16:creationId xmlns:a16="http://schemas.microsoft.com/office/drawing/2014/main" id="{172EDBA0-C397-42AA-8E57-DE6A3896A4C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0" name="Text Box 327">
          <a:extLst>
            <a:ext uri="{FF2B5EF4-FFF2-40B4-BE49-F238E27FC236}">
              <a16:creationId xmlns:a16="http://schemas.microsoft.com/office/drawing/2014/main" id="{0D00817C-34EC-4551-BED2-2A95F7D21DA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1" name="Text Box 328">
          <a:extLst>
            <a:ext uri="{FF2B5EF4-FFF2-40B4-BE49-F238E27FC236}">
              <a16:creationId xmlns:a16="http://schemas.microsoft.com/office/drawing/2014/main" id="{677CAE4F-2E89-4460-9471-88F00FB2619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2" name="Text Box 329">
          <a:extLst>
            <a:ext uri="{FF2B5EF4-FFF2-40B4-BE49-F238E27FC236}">
              <a16:creationId xmlns:a16="http://schemas.microsoft.com/office/drawing/2014/main" id="{A84585E7-464F-4E0A-9FF8-ADC487AFBF5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3" name="Text Box 330">
          <a:extLst>
            <a:ext uri="{FF2B5EF4-FFF2-40B4-BE49-F238E27FC236}">
              <a16:creationId xmlns:a16="http://schemas.microsoft.com/office/drawing/2014/main" id="{60083105-CEA2-44BF-AF58-8E7D50953CB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4" name="Text Box 331">
          <a:extLst>
            <a:ext uri="{FF2B5EF4-FFF2-40B4-BE49-F238E27FC236}">
              <a16:creationId xmlns:a16="http://schemas.microsoft.com/office/drawing/2014/main" id="{7E1760B8-3BF4-4564-8894-786952A2512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5" name="Text Box 332">
          <a:extLst>
            <a:ext uri="{FF2B5EF4-FFF2-40B4-BE49-F238E27FC236}">
              <a16:creationId xmlns:a16="http://schemas.microsoft.com/office/drawing/2014/main" id="{B2060103-B812-4F45-B8AD-5FECC9B4B4F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6" name="Text Box 333">
          <a:extLst>
            <a:ext uri="{FF2B5EF4-FFF2-40B4-BE49-F238E27FC236}">
              <a16:creationId xmlns:a16="http://schemas.microsoft.com/office/drawing/2014/main" id="{3AE6BD47-54E7-4A74-A585-D8988F22C21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7" name="Text Box 334">
          <a:extLst>
            <a:ext uri="{FF2B5EF4-FFF2-40B4-BE49-F238E27FC236}">
              <a16:creationId xmlns:a16="http://schemas.microsoft.com/office/drawing/2014/main" id="{FB2776B6-F482-4BC2-91DD-D67C2B05456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18" name="Text Box 335">
          <a:extLst>
            <a:ext uri="{FF2B5EF4-FFF2-40B4-BE49-F238E27FC236}">
              <a16:creationId xmlns:a16="http://schemas.microsoft.com/office/drawing/2014/main" id="{F74C967C-7A59-4F65-A547-293226C5A54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319" name="Text Box 336">
          <a:extLst>
            <a:ext uri="{FF2B5EF4-FFF2-40B4-BE49-F238E27FC236}">
              <a16:creationId xmlns:a16="http://schemas.microsoft.com/office/drawing/2014/main" id="{EDF75B15-10BC-46A9-B576-85C8F77591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320" name="Text Box 337">
          <a:extLst>
            <a:ext uri="{FF2B5EF4-FFF2-40B4-BE49-F238E27FC236}">
              <a16:creationId xmlns:a16="http://schemas.microsoft.com/office/drawing/2014/main" id="{556721CF-02B0-402C-9552-8234B1351C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21" name="Text Box 338">
          <a:extLst>
            <a:ext uri="{FF2B5EF4-FFF2-40B4-BE49-F238E27FC236}">
              <a16:creationId xmlns:a16="http://schemas.microsoft.com/office/drawing/2014/main" id="{D8C35158-069C-42A2-89DA-9C858F95E2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22" name="Text Box 339">
          <a:extLst>
            <a:ext uri="{FF2B5EF4-FFF2-40B4-BE49-F238E27FC236}">
              <a16:creationId xmlns:a16="http://schemas.microsoft.com/office/drawing/2014/main" id="{7BDF37E2-0D62-4E5C-95E9-0E93CC7882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323" name="Text Box 340">
          <a:extLst>
            <a:ext uri="{FF2B5EF4-FFF2-40B4-BE49-F238E27FC236}">
              <a16:creationId xmlns:a16="http://schemas.microsoft.com/office/drawing/2014/main" id="{F953BED0-9C36-4F8A-8451-47ED547A88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24" name="Text Box 341">
          <a:extLst>
            <a:ext uri="{FF2B5EF4-FFF2-40B4-BE49-F238E27FC236}">
              <a16:creationId xmlns:a16="http://schemas.microsoft.com/office/drawing/2014/main" id="{02184F31-60C6-4368-8D83-68A18D2A0E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25" name="Text Box 342">
          <a:extLst>
            <a:ext uri="{FF2B5EF4-FFF2-40B4-BE49-F238E27FC236}">
              <a16:creationId xmlns:a16="http://schemas.microsoft.com/office/drawing/2014/main" id="{A983F4BE-05DC-4AF8-B38C-0FAB7BE34F1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326" name="Text Box 343">
          <a:extLst>
            <a:ext uri="{FF2B5EF4-FFF2-40B4-BE49-F238E27FC236}">
              <a16:creationId xmlns:a16="http://schemas.microsoft.com/office/drawing/2014/main" id="{BC33B082-A76F-4B40-9612-317FDAD58E9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27" name="Text Box 344">
          <a:extLst>
            <a:ext uri="{FF2B5EF4-FFF2-40B4-BE49-F238E27FC236}">
              <a16:creationId xmlns:a16="http://schemas.microsoft.com/office/drawing/2014/main" id="{75C09E27-5307-4063-867D-AE7D5A092A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28" name="Text Box 345">
          <a:extLst>
            <a:ext uri="{FF2B5EF4-FFF2-40B4-BE49-F238E27FC236}">
              <a16:creationId xmlns:a16="http://schemas.microsoft.com/office/drawing/2014/main" id="{797BED63-16B6-41D0-86CA-2F285B95FD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29" name="Text Box 346">
          <a:extLst>
            <a:ext uri="{FF2B5EF4-FFF2-40B4-BE49-F238E27FC236}">
              <a16:creationId xmlns:a16="http://schemas.microsoft.com/office/drawing/2014/main" id="{C0923B58-493B-428C-8D78-894F515A837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0" name="Text Box 347">
          <a:extLst>
            <a:ext uri="{FF2B5EF4-FFF2-40B4-BE49-F238E27FC236}">
              <a16:creationId xmlns:a16="http://schemas.microsoft.com/office/drawing/2014/main" id="{E6719A2A-0C96-45C5-92EA-373C51FA8FA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1" name="Text Box 348">
          <a:extLst>
            <a:ext uri="{FF2B5EF4-FFF2-40B4-BE49-F238E27FC236}">
              <a16:creationId xmlns:a16="http://schemas.microsoft.com/office/drawing/2014/main" id="{CA4ED872-C200-4839-A47F-D939A28CC1C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2" name="Text Box 349">
          <a:extLst>
            <a:ext uri="{FF2B5EF4-FFF2-40B4-BE49-F238E27FC236}">
              <a16:creationId xmlns:a16="http://schemas.microsoft.com/office/drawing/2014/main" id="{98477E54-4BC6-44D4-A39F-87E262F3843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3" name="Text Box 350">
          <a:extLst>
            <a:ext uri="{FF2B5EF4-FFF2-40B4-BE49-F238E27FC236}">
              <a16:creationId xmlns:a16="http://schemas.microsoft.com/office/drawing/2014/main" id="{C58120A8-2E0E-4E6A-9CE6-8625957D9B1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4" name="Text Box 351">
          <a:extLst>
            <a:ext uri="{FF2B5EF4-FFF2-40B4-BE49-F238E27FC236}">
              <a16:creationId xmlns:a16="http://schemas.microsoft.com/office/drawing/2014/main" id="{64060A0C-3C87-456E-9735-29CAD65A4FB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5" name="Text Box 352">
          <a:extLst>
            <a:ext uri="{FF2B5EF4-FFF2-40B4-BE49-F238E27FC236}">
              <a16:creationId xmlns:a16="http://schemas.microsoft.com/office/drawing/2014/main" id="{1208B383-1167-4431-94F7-EB6FE49AB53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6" name="Text Box 353">
          <a:extLst>
            <a:ext uri="{FF2B5EF4-FFF2-40B4-BE49-F238E27FC236}">
              <a16:creationId xmlns:a16="http://schemas.microsoft.com/office/drawing/2014/main" id="{7D86A4AF-7FF8-45CB-8F2A-A4DB6703D44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7" name="Text Box 354">
          <a:extLst>
            <a:ext uri="{FF2B5EF4-FFF2-40B4-BE49-F238E27FC236}">
              <a16:creationId xmlns:a16="http://schemas.microsoft.com/office/drawing/2014/main" id="{DD9632D5-E308-4A79-A602-25E0F54A325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8" name="Text Box 355">
          <a:extLst>
            <a:ext uri="{FF2B5EF4-FFF2-40B4-BE49-F238E27FC236}">
              <a16:creationId xmlns:a16="http://schemas.microsoft.com/office/drawing/2014/main" id="{496BA9D1-CE37-40C8-A4E8-114B1DCE871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39" name="Text Box 356">
          <a:extLst>
            <a:ext uri="{FF2B5EF4-FFF2-40B4-BE49-F238E27FC236}">
              <a16:creationId xmlns:a16="http://schemas.microsoft.com/office/drawing/2014/main" id="{8FF1C034-DDED-44ED-8823-091A197AD0D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0" name="Text Box 357">
          <a:extLst>
            <a:ext uri="{FF2B5EF4-FFF2-40B4-BE49-F238E27FC236}">
              <a16:creationId xmlns:a16="http://schemas.microsoft.com/office/drawing/2014/main" id="{8ABF2D42-CD2D-4C86-994E-760755F51FE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1" name="Text Box 358">
          <a:extLst>
            <a:ext uri="{FF2B5EF4-FFF2-40B4-BE49-F238E27FC236}">
              <a16:creationId xmlns:a16="http://schemas.microsoft.com/office/drawing/2014/main" id="{4BF9635E-B799-469C-8458-2AE3E120C22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2" name="Text Box 359">
          <a:extLst>
            <a:ext uri="{FF2B5EF4-FFF2-40B4-BE49-F238E27FC236}">
              <a16:creationId xmlns:a16="http://schemas.microsoft.com/office/drawing/2014/main" id="{C40F2A4F-77D8-4DB7-81CC-B31F13B8C40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3" name="Text Box 360">
          <a:extLst>
            <a:ext uri="{FF2B5EF4-FFF2-40B4-BE49-F238E27FC236}">
              <a16:creationId xmlns:a16="http://schemas.microsoft.com/office/drawing/2014/main" id="{1980D42F-A826-4972-8B34-E955A63819A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4" name="Text Box 361">
          <a:extLst>
            <a:ext uri="{FF2B5EF4-FFF2-40B4-BE49-F238E27FC236}">
              <a16:creationId xmlns:a16="http://schemas.microsoft.com/office/drawing/2014/main" id="{66F673D7-62FF-45F3-8AC3-3F162193B80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5" name="Text Box 362">
          <a:extLst>
            <a:ext uri="{FF2B5EF4-FFF2-40B4-BE49-F238E27FC236}">
              <a16:creationId xmlns:a16="http://schemas.microsoft.com/office/drawing/2014/main" id="{C44A7130-ABC7-4643-AA23-BEE83BE272F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6" name="Text Box 363">
          <a:extLst>
            <a:ext uri="{FF2B5EF4-FFF2-40B4-BE49-F238E27FC236}">
              <a16:creationId xmlns:a16="http://schemas.microsoft.com/office/drawing/2014/main" id="{E66E12EF-8D93-4703-9C2A-390B959E67E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7" name="Text Box 364">
          <a:extLst>
            <a:ext uri="{FF2B5EF4-FFF2-40B4-BE49-F238E27FC236}">
              <a16:creationId xmlns:a16="http://schemas.microsoft.com/office/drawing/2014/main" id="{B437155C-6599-472E-B3EB-B5E87A2F9F3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8" name="Text Box 365">
          <a:extLst>
            <a:ext uri="{FF2B5EF4-FFF2-40B4-BE49-F238E27FC236}">
              <a16:creationId xmlns:a16="http://schemas.microsoft.com/office/drawing/2014/main" id="{285485A1-84D5-44FC-9283-7825CF60739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49" name="Text Box 366">
          <a:extLst>
            <a:ext uri="{FF2B5EF4-FFF2-40B4-BE49-F238E27FC236}">
              <a16:creationId xmlns:a16="http://schemas.microsoft.com/office/drawing/2014/main" id="{9D91BFBB-89E6-47E0-AF45-820ED4BD93D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50" name="Text Box 367">
          <a:extLst>
            <a:ext uri="{FF2B5EF4-FFF2-40B4-BE49-F238E27FC236}">
              <a16:creationId xmlns:a16="http://schemas.microsoft.com/office/drawing/2014/main" id="{AC600CB5-96B8-435E-8B8B-B8AC8812572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51" name="Text Box 368">
          <a:extLst>
            <a:ext uri="{FF2B5EF4-FFF2-40B4-BE49-F238E27FC236}">
              <a16:creationId xmlns:a16="http://schemas.microsoft.com/office/drawing/2014/main" id="{178DD9C3-FF28-4C2E-B6AC-84AF3758DF2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52" name="Text Box 369">
          <a:extLst>
            <a:ext uri="{FF2B5EF4-FFF2-40B4-BE49-F238E27FC236}">
              <a16:creationId xmlns:a16="http://schemas.microsoft.com/office/drawing/2014/main" id="{1B5FE184-F71E-4430-817E-204E30C3CAC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53" name="Text Box 370">
          <a:extLst>
            <a:ext uri="{FF2B5EF4-FFF2-40B4-BE49-F238E27FC236}">
              <a16:creationId xmlns:a16="http://schemas.microsoft.com/office/drawing/2014/main" id="{1E4A9CB5-AE36-4371-A3D7-55ECF3B75E0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54" name="Text Box 371">
          <a:extLst>
            <a:ext uri="{FF2B5EF4-FFF2-40B4-BE49-F238E27FC236}">
              <a16:creationId xmlns:a16="http://schemas.microsoft.com/office/drawing/2014/main" id="{DE708E0B-CF17-4F32-8A35-EC8B4C3A6E1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55" name="Text Box 372">
          <a:extLst>
            <a:ext uri="{FF2B5EF4-FFF2-40B4-BE49-F238E27FC236}">
              <a16:creationId xmlns:a16="http://schemas.microsoft.com/office/drawing/2014/main" id="{4793F565-7F58-43D5-B526-5A69CACFA0F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356" name="Text Box 373">
          <a:extLst>
            <a:ext uri="{FF2B5EF4-FFF2-40B4-BE49-F238E27FC236}">
              <a16:creationId xmlns:a16="http://schemas.microsoft.com/office/drawing/2014/main" id="{DD9B08CA-E99E-4F12-B877-7D3096F9F3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357" name="Text Box 374">
          <a:extLst>
            <a:ext uri="{FF2B5EF4-FFF2-40B4-BE49-F238E27FC236}">
              <a16:creationId xmlns:a16="http://schemas.microsoft.com/office/drawing/2014/main" id="{218AF7E3-28C3-4A36-9AE0-69EEB174BB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58" name="Text Box 375">
          <a:extLst>
            <a:ext uri="{FF2B5EF4-FFF2-40B4-BE49-F238E27FC236}">
              <a16:creationId xmlns:a16="http://schemas.microsoft.com/office/drawing/2014/main" id="{740EED73-A74C-4D21-A2FE-DA4465C16A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59" name="Text Box 376">
          <a:extLst>
            <a:ext uri="{FF2B5EF4-FFF2-40B4-BE49-F238E27FC236}">
              <a16:creationId xmlns:a16="http://schemas.microsoft.com/office/drawing/2014/main" id="{711CA19F-8513-4742-8620-CB4B8E829C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360" name="Text Box 377">
          <a:extLst>
            <a:ext uri="{FF2B5EF4-FFF2-40B4-BE49-F238E27FC236}">
              <a16:creationId xmlns:a16="http://schemas.microsoft.com/office/drawing/2014/main" id="{6DC6134C-3BDB-4E8E-976B-6474ABB9ED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61" name="Text Box 378">
          <a:extLst>
            <a:ext uri="{FF2B5EF4-FFF2-40B4-BE49-F238E27FC236}">
              <a16:creationId xmlns:a16="http://schemas.microsoft.com/office/drawing/2014/main" id="{866443E5-010A-4EFA-A79C-E9C6106723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62" name="Text Box 379">
          <a:extLst>
            <a:ext uri="{FF2B5EF4-FFF2-40B4-BE49-F238E27FC236}">
              <a16:creationId xmlns:a16="http://schemas.microsoft.com/office/drawing/2014/main" id="{5047808E-9F64-481A-914B-A02E2C79BA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363" name="Text Box 380">
          <a:extLst>
            <a:ext uri="{FF2B5EF4-FFF2-40B4-BE49-F238E27FC236}">
              <a16:creationId xmlns:a16="http://schemas.microsoft.com/office/drawing/2014/main" id="{00897F18-2F24-4BED-8488-24FC2C204E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64" name="Text Box 381">
          <a:extLst>
            <a:ext uri="{FF2B5EF4-FFF2-40B4-BE49-F238E27FC236}">
              <a16:creationId xmlns:a16="http://schemas.microsoft.com/office/drawing/2014/main" id="{6AD14C6D-AAC7-4B5C-A945-BACEBD511E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65" name="Text Box 382">
          <a:extLst>
            <a:ext uri="{FF2B5EF4-FFF2-40B4-BE49-F238E27FC236}">
              <a16:creationId xmlns:a16="http://schemas.microsoft.com/office/drawing/2014/main" id="{7E98458D-E20E-4EC0-A0A2-C758719685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66" name="Text Box 383">
          <a:extLst>
            <a:ext uri="{FF2B5EF4-FFF2-40B4-BE49-F238E27FC236}">
              <a16:creationId xmlns:a16="http://schemas.microsoft.com/office/drawing/2014/main" id="{6AD0FCF5-C150-4274-8B8C-BDD1C4D3192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67" name="Text Box 384">
          <a:extLst>
            <a:ext uri="{FF2B5EF4-FFF2-40B4-BE49-F238E27FC236}">
              <a16:creationId xmlns:a16="http://schemas.microsoft.com/office/drawing/2014/main" id="{5CD1126D-7CDD-4062-94A5-078A756977E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68" name="Text Box 385">
          <a:extLst>
            <a:ext uri="{FF2B5EF4-FFF2-40B4-BE49-F238E27FC236}">
              <a16:creationId xmlns:a16="http://schemas.microsoft.com/office/drawing/2014/main" id="{9A69163A-7DB1-43FC-9362-4940BA03544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69" name="Text Box 386">
          <a:extLst>
            <a:ext uri="{FF2B5EF4-FFF2-40B4-BE49-F238E27FC236}">
              <a16:creationId xmlns:a16="http://schemas.microsoft.com/office/drawing/2014/main" id="{538BEFE1-E013-480F-B3BE-C9B0C1C2F2C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0" name="Text Box 387">
          <a:extLst>
            <a:ext uri="{FF2B5EF4-FFF2-40B4-BE49-F238E27FC236}">
              <a16:creationId xmlns:a16="http://schemas.microsoft.com/office/drawing/2014/main" id="{37CA0FBB-527F-4864-97F9-76DB4C83008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1" name="Text Box 388">
          <a:extLst>
            <a:ext uri="{FF2B5EF4-FFF2-40B4-BE49-F238E27FC236}">
              <a16:creationId xmlns:a16="http://schemas.microsoft.com/office/drawing/2014/main" id="{819D9655-5CBA-4779-AA68-A07F81DB23F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2" name="Text Box 389">
          <a:extLst>
            <a:ext uri="{FF2B5EF4-FFF2-40B4-BE49-F238E27FC236}">
              <a16:creationId xmlns:a16="http://schemas.microsoft.com/office/drawing/2014/main" id="{90209EFD-3A02-471E-9A96-39928633685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3" name="Text Box 390">
          <a:extLst>
            <a:ext uri="{FF2B5EF4-FFF2-40B4-BE49-F238E27FC236}">
              <a16:creationId xmlns:a16="http://schemas.microsoft.com/office/drawing/2014/main" id="{81D65BBD-84E8-4391-AB99-821C734E3E4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4" name="Text Box 391">
          <a:extLst>
            <a:ext uri="{FF2B5EF4-FFF2-40B4-BE49-F238E27FC236}">
              <a16:creationId xmlns:a16="http://schemas.microsoft.com/office/drawing/2014/main" id="{1DE77A8A-F05B-4925-A5B6-C1E21D2C136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5" name="Text Box 392">
          <a:extLst>
            <a:ext uri="{FF2B5EF4-FFF2-40B4-BE49-F238E27FC236}">
              <a16:creationId xmlns:a16="http://schemas.microsoft.com/office/drawing/2014/main" id="{E9B894A0-F102-4532-A2DB-E75839C8604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6" name="Text Box 393">
          <a:extLst>
            <a:ext uri="{FF2B5EF4-FFF2-40B4-BE49-F238E27FC236}">
              <a16:creationId xmlns:a16="http://schemas.microsoft.com/office/drawing/2014/main" id="{FEC6C18E-0C1B-4D77-9B52-9D772593079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7" name="Text Box 394">
          <a:extLst>
            <a:ext uri="{FF2B5EF4-FFF2-40B4-BE49-F238E27FC236}">
              <a16:creationId xmlns:a16="http://schemas.microsoft.com/office/drawing/2014/main" id="{E6BB1D7F-3640-42FC-83EF-7035CA213E8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8" name="Text Box 395">
          <a:extLst>
            <a:ext uri="{FF2B5EF4-FFF2-40B4-BE49-F238E27FC236}">
              <a16:creationId xmlns:a16="http://schemas.microsoft.com/office/drawing/2014/main" id="{4319D5FE-6CF1-47AB-9A3A-05DEAB69F52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79" name="Text Box 396">
          <a:extLst>
            <a:ext uri="{FF2B5EF4-FFF2-40B4-BE49-F238E27FC236}">
              <a16:creationId xmlns:a16="http://schemas.microsoft.com/office/drawing/2014/main" id="{3FD9B09D-C3C9-47E9-B26B-74856AC8A63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0" name="Text Box 397">
          <a:extLst>
            <a:ext uri="{FF2B5EF4-FFF2-40B4-BE49-F238E27FC236}">
              <a16:creationId xmlns:a16="http://schemas.microsoft.com/office/drawing/2014/main" id="{422BE3A1-87C5-45CC-971E-E0B0BB459CF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1" name="Text Box 398">
          <a:extLst>
            <a:ext uri="{FF2B5EF4-FFF2-40B4-BE49-F238E27FC236}">
              <a16:creationId xmlns:a16="http://schemas.microsoft.com/office/drawing/2014/main" id="{57F996A3-7E95-4419-B995-92322029041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2" name="Text Box 399">
          <a:extLst>
            <a:ext uri="{FF2B5EF4-FFF2-40B4-BE49-F238E27FC236}">
              <a16:creationId xmlns:a16="http://schemas.microsoft.com/office/drawing/2014/main" id="{8A880229-8FE9-4685-8A74-E552A46160B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3" name="Text Box 400">
          <a:extLst>
            <a:ext uri="{FF2B5EF4-FFF2-40B4-BE49-F238E27FC236}">
              <a16:creationId xmlns:a16="http://schemas.microsoft.com/office/drawing/2014/main" id="{EFC3D975-0A3F-46F0-ACFC-DA2ACE42EBD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4" name="Text Box 401">
          <a:extLst>
            <a:ext uri="{FF2B5EF4-FFF2-40B4-BE49-F238E27FC236}">
              <a16:creationId xmlns:a16="http://schemas.microsoft.com/office/drawing/2014/main" id="{FE64CA82-5B28-4ADA-9740-EABFE00A126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5" name="Text Box 402">
          <a:extLst>
            <a:ext uri="{FF2B5EF4-FFF2-40B4-BE49-F238E27FC236}">
              <a16:creationId xmlns:a16="http://schemas.microsoft.com/office/drawing/2014/main" id="{97961EE1-3FEA-41C3-B55C-2BE53021D3B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6" name="Text Box 403">
          <a:extLst>
            <a:ext uri="{FF2B5EF4-FFF2-40B4-BE49-F238E27FC236}">
              <a16:creationId xmlns:a16="http://schemas.microsoft.com/office/drawing/2014/main" id="{FAF02E18-2C78-445D-B8DD-A92514403E4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7" name="Text Box 404">
          <a:extLst>
            <a:ext uri="{FF2B5EF4-FFF2-40B4-BE49-F238E27FC236}">
              <a16:creationId xmlns:a16="http://schemas.microsoft.com/office/drawing/2014/main" id="{4442165C-3138-433E-ABB0-9C4253718D9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8" name="Text Box 405">
          <a:extLst>
            <a:ext uri="{FF2B5EF4-FFF2-40B4-BE49-F238E27FC236}">
              <a16:creationId xmlns:a16="http://schemas.microsoft.com/office/drawing/2014/main" id="{8879DB7B-38EE-4592-A845-1E7101CB8E9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89" name="Text Box 406">
          <a:extLst>
            <a:ext uri="{FF2B5EF4-FFF2-40B4-BE49-F238E27FC236}">
              <a16:creationId xmlns:a16="http://schemas.microsoft.com/office/drawing/2014/main" id="{C5102038-153F-48CC-80F7-0C37ED233A7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90" name="Text Box 407">
          <a:extLst>
            <a:ext uri="{FF2B5EF4-FFF2-40B4-BE49-F238E27FC236}">
              <a16:creationId xmlns:a16="http://schemas.microsoft.com/office/drawing/2014/main" id="{09E2D7ED-0B9C-4FE0-B235-4170F2BA0E0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91" name="Text Box 408">
          <a:extLst>
            <a:ext uri="{FF2B5EF4-FFF2-40B4-BE49-F238E27FC236}">
              <a16:creationId xmlns:a16="http://schemas.microsoft.com/office/drawing/2014/main" id="{5C463A85-3194-40C4-B214-46C9A74F3D7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392" name="Text Box 409">
          <a:extLst>
            <a:ext uri="{FF2B5EF4-FFF2-40B4-BE49-F238E27FC236}">
              <a16:creationId xmlns:a16="http://schemas.microsoft.com/office/drawing/2014/main" id="{91EA7E0E-A13B-4670-A6DB-55623624BF5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393" name="Text Box 410">
          <a:extLst>
            <a:ext uri="{FF2B5EF4-FFF2-40B4-BE49-F238E27FC236}">
              <a16:creationId xmlns:a16="http://schemas.microsoft.com/office/drawing/2014/main" id="{2D08E2DC-863E-4514-8306-7524D374DCD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394" name="Text Box 411">
          <a:extLst>
            <a:ext uri="{FF2B5EF4-FFF2-40B4-BE49-F238E27FC236}">
              <a16:creationId xmlns:a16="http://schemas.microsoft.com/office/drawing/2014/main" id="{FA4F6318-2A56-4D31-B858-018587424A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95" name="Text Box 412">
          <a:extLst>
            <a:ext uri="{FF2B5EF4-FFF2-40B4-BE49-F238E27FC236}">
              <a16:creationId xmlns:a16="http://schemas.microsoft.com/office/drawing/2014/main" id="{7120AF2C-8984-4CF7-ABCB-691C6168F5E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96" name="Text Box 413">
          <a:extLst>
            <a:ext uri="{FF2B5EF4-FFF2-40B4-BE49-F238E27FC236}">
              <a16:creationId xmlns:a16="http://schemas.microsoft.com/office/drawing/2014/main" id="{CD4E22FE-840A-4D3B-AE18-A959A91C76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397" name="Text Box 414">
          <a:extLst>
            <a:ext uri="{FF2B5EF4-FFF2-40B4-BE49-F238E27FC236}">
              <a16:creationId xmlns:a16="http://schemas.microsoft.com/office/drawing/2014/main" id="{8AB4E93F-1046-446E-9747-51D91CDE85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98" name="Text Box 415">
          <a:extLst>
            <a:ext uri="{FF2B5EF4-FFF2-40B4-BE49-F238E27FC236}">
              <a16:creationId xmlns:a16="http://schemas.microsoft.com/office/drawing/2014/main" id="{A946E242-C6D3-4128-AAB4-8B8588DF35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399" name="Text Box 416">
          <a:extLst>
            <a:ext uri="{FF2B5EF4-FFF2-40B4-BE49-F238E27FC236}">
              <a16:creationId xmlns:a16="http://schemas.microsoft.com/office/drawing/2014/main" id="{D02B8512-9643-4C53-970A-95A9E581FFF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00" name="Text Box 417">
          <a:extLst>
            <a:ext uri="{FF2B5EF4-FFF2-40B4-BE49-F238E27FC236}">
              <a16:creationId xmlns:a16="http://schemas.microsoft.com/office/drawing/2014/main" id="{04A069ED-8CFB-4CF2-AB71-D21F5AD7D5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01" name="Text Box 418">
          <a:extLst>
            <a:ext uri="{FF2B5EF4-FFF2-40B4-BE49-F238E27FC236}">
              <a16:creationId xmlns:a16="http://schemas.microsoft.com/office/drawing/2014/main" id="{7546FD5D-7148-4C14-9C4A-6D8C2196AD5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02" name="Text Box 419">
          <a:extLst>
            <a:ext uri="{FF2B5EF4-FFF2-40B4-BE49-F238E27FC236}">
              <a16:creationId xmlns:a16="http://schemas.microsoft.com/office/drawing/2014/main" id="{3B7A5883-8A85-4C7F-BF0A-27C2700736D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03" name="Text Box 420">
          <a:extLst>
            <a:ext uri="{FF2B5EF4-FFF2-40B4-BE49-F238E27FC236}">
              <a16:creationId xmlns:a16="http://schemas.microsoft.com/office/drawing/2014/main" id="{B34C8FA9-21D1-4AD6-B670-A77644416CC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04" name="Text Box 421">
          <a:extLst>
            <a:ext uri="{FF2B5EF4-FFF2-40B4-BE49-F238E27FC236}">
              <a16:creationId xmlns:a16="http://schemas.microsoft.com/office/drawing/2014/main" id="{E4A8E788-FC50-4FF4-BD70-5FE01EE3CF6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05" name="Text Box 422">
          <a:extLst>
            <a:ext uri="{FF2B5EF4-FFF2-40B4-BE49-F238E27FC236}">
              <a16:creationId xmlns:a16="http://schemas.microsoft.com/office/drawing/2014/main" id="{01D5558E-631D-4244-9A56-7C648D8C8D4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06" name="Text Box 423">
          <a:extLst>
            <a:ext uri="{FF2B5EF4-FFF2-40B4-BE49-F238E27FC236}">
              <a16:creationId xmlns:a16="http://schemas.microsoft.com/office/drawing/2014/main" id="{A1617E30-B935-4361-A84F-B178EB91054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07" name="Text Box 424">
          <a:extLst>
            <a:ext uri="{FF2B5EF4-FFF2-40B4-BE49-F238E27FC236}">
              <a16:creationId xmlns:a16="http://schemas.microsoft.com/office/drawing/2014/main" id="{55D8D734-5DDB-4E54-A4B8-6953F88F084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08" name="Text Box 425">
          <a:extLst>
            <a:ext uri="{FF2B5EF4-FFF2-40B4-BE49-F238E27FC236}">
              <a16:creationId xmlns:a16="http://schemas.microsoft.com/office/drawing/2014/main" id="{6C9B9793-1611-4A95-B742-15B1AFE44C4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09" name="Text Box 426">
          <a:extLst>
            <a:ext uri="{FF2B5EF4-FFF2-40B4-BE49-F238E27FC236}">
              <a16:creationId xmlns:a16="http://schemas.microsoft.com/office/drawing/2014/main" id="{26344FC1-EFB0-43C8-9387-F3D9A0DD53F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0" name="Text Box 427">
          <a:extLst>
            <a:ext uri="{FF2B5EF4-FFF2-40B4-BE49-F238E27FC236}">
              <a16:creationId xmlns:a16="http://schemas.microsoft.com/office/drawing/2014/main" id="{FF2615C7-7E41-4BE1-8285-68F9B1ACC87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1" name="Text Box 428">
          <a:extLst>
            <a:ext uri="{FF2B5EF4-FFF2-40B4-BE49-F238E27FC236}">
              <a16:creationId xmlns:a16="http://schemas.microsoft.com/office/drawing/2014/main" id="{C2E2892F-F052-4AA2-AAAA-A919A8F8426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2" name="Text Box 429">
          <a:extLst>
            <a:ext uri="{FF2B5EF4-FFF2-40B4-BE49-F238E27FC236}">
              <a16:creationId xmlns:a16="http://schemas.microsoft.com/office/drawing/2014/main" id="{3C1E0F57-D05E-4457-8E40-44C76B4E0E5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3" name="Text Box 430">
          <a:extLst>
            <a:ext uri="{FF2B5EF4-FFF2-40B4-BE49-F238E27FC236}">
              <a16:creationId xmlns:a16="http://schemas.microsoft.com/office/drawing/2014/main" id="{44A77EE4-CBC0-4C40-BD0A-21CA1696929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4" name="Text Box 431">
          <a:extLst>
            <a:ext uri="{FF2B5EF4-FFF2-40B4-BE49-F238E27FC236}">
              <a16:creationId xmlns:a16="http://schemas.microsoft.com/office/drawing/2014/main" id="{704BC964-6F46-48DA-8902-FD91F855CDC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5" name="Text Box 432">
          <a:extLst>
            <a:ext uri="{FF2B5EF4-FFF2-40B4-BE49-F238E27FC236}">
              <a16:creationId xmlns:a16="http://schemas.microsoft.com/office/drawing/2014/main" id="{0771E159-49D3-4B6E-A5C7-BC6061198E2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6" name="Text Box 433">
          <a:extLst>
            <a:ext uri="{FF2B5EF4-FFF2-40B4-BE49-F238E27FC236}">
              <a16:creationId xmlns:a16="http://schemas.microsoft.com/office/drawing/2014/main" id="{39110DD9-873F-45E6-9611-7DCB90A4C74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7" name="Text Box 434">
          <a:extLst>
            <a:ext uri="{FF2B5EF4-FFF2-40B4-BE49-F238E27FC236}">
              <a16:creationId xmlns:a16="http://schemas.microsoft.com/office/drawing/2014/main" id="{DF9C3642-7FB9-4E71-8F92-97D0167CB0A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8" name="Text Box 435">
          <a:extLst>
            <a:ext uri="{FF2B5EF4-FFF2-40B4-BE49-F238E27FC236}">
              <a16:creationId xmlns:a16="http://schemas.microsoft.com/office/drawing/2014/main" id="{14E91D3B-A9A3-44DF-9566-C6BA8799C8B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19" name="Text Box 436">
          <a:extLst>
            <a:ext uri="{FF2B5EF4-FFF2-40B4-BE49-F238E27FC236}">
              <a16:creationId xmlns:a16="http://schemas.microsoft.com/office/drawing/2014/main" id="{FB2D077E-F4F9-49BF-A59F-07A90E86F93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0" name="Text Box 437">
          <a:extLst>
            <a:ext uri="{FF2B5EF4-FFF2-40B4-BE49-F238E27FC236}">
              <a16:creationId xmlns:a16="http://schemas.microsoft.com/office/drawing/2014/main" id="{631DB0A5-9BEA-49DE-91FB-BE3E421B96E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1" name="Text Box 438">
          <a:extLst>
            <a:ext uri="{FF2B5EF4-FFF2-40B4-BE49-F238E27FC236}">
              <a16:creationId xmlns:a16="http://schemas.microsoft.com/office/drawing/2014/main" id="{8B608F2E-2040-4420-8558-B53D5EC0AFC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2" name="Text Box 439">
          <a:extLst>
            <a:ext uri="{FF2B5EF4-FFF2-40B4-BE49-F238E27FC236}">
              <a16:creationId xmlns:a16="http://schemas.microsoft.com/office/drawing/2014/main" id="{94BFA6DF-812E-4877-8387-33924BCEEB4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3" name="Text Box 440">
          <a:extLst>
            <a:ext uri="{FF2B5EF4-FFF2-40B4-BE49-F238E27FC236}">
              <a16:creationId xmlns:a16="http://schemas.microsoft.com/office/drawing/2014/main" id="{DE2C1E0D-7A17-4228-9695-69A93A18F19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4" name="Text Box 441">
          <a:extLst>
            <a:ext uri="{FF2B5EF4-FFF2-40B4-BE49-F238E27FC236}">
              <a16:creationId xmlns:a16="http://schemas.microsoft.com/office/drawing/2014/main" id="{C2F3153A-8832-4E2C-9868-AFE2A41907A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5" name="Text Box 442">
          <a:extLst>
            <a:ext uri="{FF2B5EF4-FFF2-40B4-BE49-F238E27FC236}">
              <a16:creationId xmlns:a16="http://schemas.microsoft.com/office/drawing/2014/main" id="{A703C793-87F7-468C-A66A-F3AD8058362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6" name="Text Box 443">
          <a:extLst>
            <a:ext uri="{FF2B5EF4-FFF2-40B4-BE49-F238E27FC236}">
              <a16:creationId xmlns:a16="http://schemas.microsoft.com/office/drawing/2014/main" id="{A739BC83-F357-4B36-B6FD-E3661150A3D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7" name="Text Box 444">
          <a:extLst>
            <a:ext uri="{FF2B5EF4-FFF2-40B4-BE49-F238E27FC236}">
              <a16:creationId xmlns:a16="http://schemas.microsoft.com/office/drawing/2014/main" id="{77A815F1-2DC5-4088-AE28-87926F1087F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8" name="Text Box 445">
          <a:extLst>
            <a:ext uri="{FF2B5EF4-FFF2-40B4-BE49-F238E27FC236}">
              <a16:creationId xmlns:a16="http://schemas.microsoft.com/office/drawing/2014/main" id="{43B1E045-1B5E-4CAA-B552-0E5B0085D9E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429" name="Text Box 446">
          <a:extLst>
            <a:ext uri="{FF2B5EF4-FFF2-40B4-BE49-F238E27FC236}">
              <a16:creationId xmlns:a16="http://schemas.microsoft.com/office/drawing/2014/main" id="{FE636ACA-4669-4C9F-B184-334C0D74B2E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30" name="Text Box 447">
          <a:extLst>
            <a:ext uri="{FF2B5EF4-FFF2-40B4-BE49-F238E27FC236}">
              <a16:creationId xmlns:a16="http://schemas.microsoft.com/office/drawing/2014/main" id="{901C6389-1A11-45CF-AC86-909F6E3146E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31" name="Text Box 448">
          <a:extLst>
            <a:ext uri="{FF2B5EF4-FFF2-40B4-BE49-F238E27FC236}">
              <a16:creationId xmlns:a16="http://schemas.microsoft.com/office/drawing/2014/main" id="{33790FC9-4AD2-4735-9C82-1CF710D8F17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32" name="Text Box 449">
          <a:extLst>
            <a:ext uri="{FF2B5EF4-FFF2-40B4-BE49-F238E27FC236}">
              <a16:creationId xmlns:a16="http://schemas.microsoft.com/office/drawing/2014/main" id="{B02A3CEA-38C0-47E7-9EA7-BD49374B52D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33" name="Text Box 450">
          <a:extLst>
            <a:ext uri="{FF2B5EF4-FFF2-40B4-BE49-F238E27FC236}">
              <a16:creationId xmlns:a16="http://schemas.microsoft.com/office/drawing/2014/main" id="{AD1D53F1-C4BA-4D9F-A5AD-B868DE0F3A7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34" name="Text Box 451">
          <a:extLst>
            <a:ext uri="{FF2B5EF4-FFF2-40B4-BE49-F238E27FC236}">
              <a16:creationId xmlns:a16="http://schemas.microsoft.com/office/drawing/2014/main" id="{E9ABE87B-2C2C-4CCE-BDC8-B0AA14F5AF8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35" name="Text Box 452">
          <a:extLst>
            <a:ext uri="{FF2B5EF4-FFF2-40B4-BE49-F238E27FC236}">
              <a16:creationId xmlns:a16="http://schemas.microsoft.com/office/drawing/2014/main" id="{906AB21A-0B48-4FF3-86A3-4C1A91BF0E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36" name="Text Box 453">
          <a:extLst>
            <a:ext uri="{FF2B5EF4-FFF2-40B4-BE49-F238E27FC236}">
              <a16:creationId xmlns:a16="http://schemas.microsoft.com/office/drawing/2014/main" id="{C88D6B73-D03F-4018-919B-BB9E94229BD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37" name="Text Box 454">
          <a:extLst>
            <a:ext uri="{FF2B5EF4-FFF2-40B4-BE49-F238E27FC236}">
              <a16:creationId xmlns:a16="http://schemas.microsoft.com/office/drawing/2014/main" id="{1004D2E8-71B2-4485-A8C0-5F4D7F33DD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38" name="Text Box 455">
          <a:extLst>
            <a:ext uri="{FF2B5EF4-FFF2-40B4-BE49-F238E27FC236}">
              <a16:creationId xmlns:a16="http://schemas.microsoft.com/office/drawing/2014/main" id="{5603ECFA-3FE8-4E5B-97CA-890D08365C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39" name="Text Box 456">
          <a:extLst>
            <a:ext uri="{FF2B5EF4-FFF2-40B4-BE49-F238E27FC236}">
              <a16:creationId xmlns:a16="http://schemas.microsoft.com/office/drawing/2014/main" id="{363DC2FC-5E3B-435C-A0C9-E3753A9ADC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40" name="Text Box 457">
          <a:extLst>
            <a:ext uri="{FF2B5EF4-FFF2-40B4-BE49-F238E27FC236}">
              <a16:creationId xmlns:a16="http://schemas.microsoft.com/office/drawing/2014/main" id="{5A8CD327-5AC5-427C-BE5A-78F98F7149F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41" name="Text Box 458">
          <a:extLst>
            <a:ext uri="{FF2B5EF4-FFF2-40B4-BE49-F238E27FC236}">
              <a16:creationId xmlns:a16="http://schemas.microsoft.com/office/drawing/2014/main" id="{E5CAB7B4-365A-4A76-92B7-933566F247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42" name="Text Box 459">
          <a:extLst>
            <a:ext uri="{FF2B5EF4-FFF2-40B4-BE49-F238E27FC236}">
              <a16:creationId xmlns:a16="http://schemas.microsoft.com/office/drawing/2014/main" id="{9887571A-2639-47CE-9C00-3F24982884E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43" name="Text Box 460">
          <a:extLst>
            <a:ext uri="{FF2B5EF4-FFF2-40B4-BE49-F238E27FC236}">
              <a16:creationId xmlns:a16="http://schemas.microsoft.com/office/drawing/2014/main" id="{1D2A014F-85F1-4DFF-8CCF-E213D13A53B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44" name="Text Box 461">
          <a:extLst>
            <a:ext uri="{FF2B5EF4-FFF2-40B4-BE49-F238E27FC236}">
              <a16:creationId xmlns:a16="http://schemas.microsoft.com/office/drawing/2014/main" id="{145E9A05-71F4-4B60-92CB-CC569E2C21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45" name="Text Box 462">
          <a:extLst>
            <a:ext uri="{FF2B5EF4-FFF2-40B4-BE49-F238E27FC236}">
              <a16:creationId xmlns:a16="http://schemas.microsoft.com/office/drawing/2014/main" id="{BA851FB5-D3E0-40BF-B255-D24A87F844E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46" name="Text Box 463">
          <a:extLst>
            <a:ext uri="{FF2B5EF4-FFF2-40B4-BE49-F238E27FC236}">
              <a16:creationId xmlns:a16="http://schemas.microsoft.com/office/drawing/2014/main" id="{7A791DFA-4B5E-42FE-A1F6-8ACBCFFAED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47" name="Text Box 464">
          <a:extLst>
            <a:ext uri="{FF2B5EF4-FFF2-40B4-BE49-F238E27FC236}">
              <a16:creationId xmlns:a16="http://schemas.microsoft.com/office/drawing/2014/main" id="{5BFDB7D8-8C6B-4411-905A-AFF709C0F3C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48" name="Text Box 465">
          <a:extLst>
            <a:ext uri="{FF2B5EF4-FFF2-40B4-BE49-F238E27FC236}">
              <a16:creationId xmlns:a16="http://schemas.microsoft.com/office/drawing/2014/main" id="{C61204F2-6B5E-4ABE-9378-3E7F7EB1C6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49" name="Text Box 466">
          <a:extLst>
            <a:ext uri="{FF2B5EF4-FFF2-40B4-BE49-F238E27FC236}">
              <a16:creationId xmlns:a16="http://schemas.microsoft.com/office/drawing/2014/main" id="{4C310E32-B231-4A82-8620-D10D7627E3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50" name="Text Box 467">
          <a:extLst>
            <a:ext uri="{FF2B5EF4-FFF2-40B4-BE49-F238E27FC236}">
              <a16:creationId xmlns:a16="http://schemas.microsoft.com/office/drawing/2014/main" id="{C863AFDD-0D16-433B-868C-4656BF11AE6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51" name="Text Box 468">
          <a:extLst>
            <a:ext uri="{FF2B5EF4-FFF2-40B4-BE49-F238E27FC236}">
              <a16:creationId xmlns:a16="http://schemas.microsoft.com/office/drawing/2014/main" id="{4DE4F5AE-61A0-405D-90CC-B3BEDEEDFC5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52" name="Text Box 469">
          <a:extLst>
            <a:ext uri="{FF2B5EF4-FFF2-40B4-BE49-F238E27FC236}">
              <a16:creationId xmlns:a16="http://schemas.microsoft.com/office/drawing/2014/main" id="{9FE83719-BCA6-41EA-809F-43CB0FCB36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53" name="Text Box 470">
          <a:extLst>
            <a:ext uri="{FF2B5EF4-FFF2-40B4-BE49-F238E27FC236}">
              <a16:creationId xmlns:a16="http://schemas.microsoft.com/office/drawing/2014/main" id="{B72B795C-64CE-4697-94FE-2977463586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54" name="Text Box 471">
          <a:extLst>
            <a:ext uri="{FF2B5EF4-FFF2-40B4-BE49-F238E27FC236}">
              <a16:creationId xmlns:a16="http://schemas.microsoft.com/office/drawing/2014/main" id="{26631207-3053-43F7-8F3E-8B2E1F87902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55" name="Text Box 472">
          <a:extLst>
            <a:ext uri="{FF2B5EF4-FFF2-40B4-BE49-F238E27FC236}">
              <a16:creationId xmlns:a16="http://schemas.microsoft.com/office/drawing/2014/main" id="{A0BC6301-73A3-4946-AB9F-40E2C41B75B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56" name="Text Box 473">
          <a:extLst>
            <a:ext uri="{FF2B5EF4-FFF2-40B4-BE49-F238E27FC236}">
              <a16:creationId xmlns:a16="http://schemas.microsoft.com/office/drawing/2014/main" id="{28D4E171-5D62-4891-B09E-593302F334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57" name="Text Box 474">
          <a:extLst>
            <a:ext uri="{FF2B5EF4-FFF2-40B4-BE49-F238E27FC236}">
              <a16:creationId xmlns:a16="http://schemas.microsoft.com/office/drawing/2014/main" id="{CA4FA948-90E8-4B0C-9DDB-76E9F95D1C8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58" name="Text Box 475">
          <a:extLst>
            <a:ext uri="{FF2B5EF4-FFF2-40B4-BE49-F238E27FC236}">
              <a16:creationId xmlns:a16="http://schemas.microsoft.com/office/drawing/2014/main" id="{7A82DA72-8E56-4C7A-9AB4-973669E90E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59" name="Text Box 476">
          <a:extLst>
            <a:ext uri="{FF2B5EF4-FFF2-40B4-BE49-F238E27FC236}">
              <a16:creationId xmlns:a16="http://schemas.microsoft.com/office/drawing/2014/main" id="{9BA19BBE-8BB5-4267-B714-4C771472028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60" name="Text Box 477">
          <a:extLst>
            <a:ext uri="{FF2B5EF4-FFF2-40B4-BE49-F238E27FC236}">
              <a16:creationId xmlns:a16="http://schemas.microsoft.com/office/drawing/2014/main" id="{BA21E22E-15E0-4C55-A709-3B9FA7D6E2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61" name="Text Box 478">
          <a:extLst>
            <a:ext uri="{FF2B5EF4-FFF2-40B4-BE49-F238E27FC236}">
              <a16:creationId xmlns:a16="http://schemas.microsoft.com/office/drawing/2014/main" id="{1CB9EB2B-D1DB-4AFC-8F44-05A08FBBA7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62" name="Text Box 479">
          <a:extLst>
            <a:ext uri="{FF2B5EF4-FFF2-40B4-BE49-F238E27FC236}">
              <a16:creationId xmlns:a16="http://schemas.microsoft.com/office/drawing/2014/main" id="{7F60F8D3-2C57-4E7B-AF1D-D2A209383B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63" name="Text Box 480">
          <a:extLst>
            <a:ext uri="{FF2B5EF4-FFF2-40B4-BE49-F238E27FC236}">
              <a16:creationId xmlns:a16="http://schemas.microsoft.com/office/drawing/2014/main" id="{10C815A3-4DB1-48CD-8988-647D91CD69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64" name="Text Box 481">
          <a:extLst>
            <a:ext uri="{FF2B5EF4-FFF2-40B4-BE49-F238E27FC236}">
              <a16:creationId xmlns:a16="http://schemas.microsoft.com/office/drawing/2014/main" id="{0F4B4D2A-9073-4DE4-BEBC-F3C110FD52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65" name="Text Box 482">
          <a:extLst>
            <a:ext uri="{FF2B5EF4-FFF2-40B4-BE49-F238E27FC236}">
              <a16:creationId xmlns:a16="http://schemas.microsoft.com/office/drawing/2014/main" id="{FAEC79A4-C310-4870-8E49-296EB5EA07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66" name="Text Box 483">
          <a:extLst>
            <a:ext uri="{FF2B5EF4-FFF2-40B4-BE49-F238E27FC236}">
              <a16:creationId xmlns:a16="http://schemas.microsoft.com/office/drawing/2014/main" id="{3FE988EE-FB07-4CFC-AB17-759A61E6CF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67" name="Text Box 484">
          <a:extLst>
            <a:ext uri="{FF2B5EF4-FFF2-40B4-BE49-F238E27FC236}">
              <a16:creationId xmlns:a16="http://schemas.microsoft.com/office/drawing/2014/main" id="{0F0CF0EB-F03B-4ADD-8D9E-170997A1D5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68" name="Text Box 485">
          <a:extLst>
            <a:ext uri="{FF2B5EF4-FFF2-40B4-BE49-F238E27FC236}">
              <a16:creationId xmlns:a16="http://schemas.microsoft.com/office/drawing/2014/main" id="{6365AEC1-5A2F-4DAE-A75B-731551E4D27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69" name="Text Box 486">
          <a:extLst>
            <a:ext uri="{FF2B5EF4-FFF2-40B4-BE49-F238E27FC236}">
              <a16:creationId xmlns:a16="http://schemas.microsoft.com/office/drawing/2014/main" id="{909A0986-71A3-45A8-B559-938AF77849C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70" name="Text Box 487">
          <a:extLst>
            <a:ext uri="{FF2B5EF4-FFF2-40B4-BE49-F238E27FC236}">
              <a16:creationId xmlns:a16="http://schemas.microsoft.com/office/drawing/2014/main" id="{7CE3C2F8-8CD5-4AAC-9101-6B48772960F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71" name="Text Box 488">
          <a:extLst>
            <a:ext uri="{FF2B5EF4-FFF2-40B4-BE49-F238E27FC236}">
              <a16:creationId xmlns:a16="http://schemas.microsoft.com/office/drawing/2014/main" id="{2F03DEED-10FE-4596-939D-D81576D2D8B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72" name="Text Box 489">
          <a:extLst>
            <a:ext uri="{FF2B5EF4-FFF2-40B4-BE49-F238E27FC236}">
              <a16:creationId xmlns:a16="http://schemas.microsoft.com/office/drawing/2014/main" id="{1E3CF49F-1328-47C2-AF53-443E0D25CF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73" name="Text Box 490">
          <a:extLst>
            <a:ext uri="{FF2B5EF4-FFF2-40B4-BE49-F238E27FC236}">
              <a16:creationId xmlns:a16="http://schemas.microsoft.com/office/drawing/2014/main" id="{69886C48-31CB-46EE-B6A4-B0F6B3BA56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74" name="Text Box 491">
          <a:extLst>
            <a:ext uri="{FF2B5EF4-FFF2-40B4-BE49-F238E27FC236}">
              <a16:creationId xmlns:a16="http://schemas.microsoft.com/office/drawing/2014/main" id="{0F083F3C-215A-4128-BB7F-E157AD660C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75" name="Text Box 492">
          <a:extLst>
            <a:ext uri="{FF2B5EF4-FFF2-40B4-BE49-F238E27FC236}">
              <a16:creationId xmlns:a16="http://schemas.microsoft.com/office/drawing/2014/main" id="{BF4E1159-E591-4CBD-8E1D-615BD8645A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76" name="Text Box 493">
          <a:extLst>
            <a:ext uri="{FF2B5EF4-FFF2-40B4-BE49-F238E27FC236}">
              <a16:creationId xmlns:a16="http://schemas.microsoft.com/office/drawing/2014/main" id="{594453D7-D5CE-4C49-BF9C-B764725C5D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77" name="Text Box 494">
          <a:extLst>
            <a:ext uri="{FF2B5EF4-FFF2-40B4-BE49-F238E27FC236}">
              <a16:creationId xmlns:a16="http://schemas.microsoft.com/office/drawing/2014/main" id="{92C4DBC6-4B36-4C68-9752-D15E96C51BD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78" name="Text Box 495">
          <a:extLst>
            <a:ext uri="{FF2B5EF4-FFF2-40B4-BE49-F238E27FC236}">
              <a16:creationId xmlns:a16="http://schemas.microsoft.com/office/drawing/2014/main" id="{BF3830B7-71F6-4DD5-818B-5161D753F6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79" name="Text Box 496">
          <a:extLst>
            <a:ext uri="{FF2B5EF4-FFF2-40B4-BE49-F238E27FC236}">
              <a16:creationId xmlns:a16="http://schemas.microsoft.com/office/drawing/2014/main" id="{4EF96CA7-733D-4A2D-A271-89E1FABD0E9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80" name="Text Box 497">
          <a:extLst>
            <a:ext uri="{FF2B5EF4-FFF2-40B4-BE49-F238E27FC236}">
              <a16:creationId xmlns:a16="http://schemas.microsoft.com/office/drawing/2014/main" id="{AD9497CC-73A1-41DD-B2DB-DDE0C102824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81" name="Text Box 498">
          <a:extLst>
            <a:ext uri="{FF2B5EF4-FFF2-40B4-BE49-F238E27FC236}">
              <a16:creationId xmlns:a16="http://schemas.microsoft.com/office/drawing/2014/main" id="{31A34042-89EB-41B1-B689-A6AACDA13C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82" name="Text Box 499">
          <a:extLst>
            <a:ext uri="{FF2B5EF4-FFF2-40B4-BE49-F238E27FC236}">
              <a16:creationId xmlns:a16="http://schemas.microsoft.com/office/drawing/2014/main" id="{5B80FCD7-888C-40AF-BD97-51438059365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83" name="Text Box 500">
          <a:extLst>
            <a:ext uri="{FF2B5EF4-FFF2-40B4-BE49-F238E27FC236}">
              <a16:creationId xmlns:a16="http://schemas.microsoft.com/office/drawing/2014/main" id="{1CCF4D92-27B3-41B6-91CF-8BA7376782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84" name="Text Box 501">
          <a:extLst>
            <a:ext uri="{FF2B5EF4-FFF2-40B4-BE49-F238E27FC236}">
              <a16:creationId xmlns:a16="http://schemas.microsoft.com/office/drawing/2014/main" id="{AF5FB76A-7889-4D2C-AF39-86AC1026A64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85" name="Text Box 502">
          <a:extLst>
            <a:ext uri="{FF2B5EF4-FFF2-40B4-BE49-F238E27FC236}">
              <a16:creationId xmlns:a16="http://schemas.microsoft.com/office/drawing/2014/main" id="{FF4C39CD-50DD-40F6-9CCF-98BE884297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86" name="Text Box 503">
          <a:extLst>
            <a:ext uri="{FF2B5EF4-FFF2-40B4-BE49-F238E27FC236}">
              <a16:creationId xmlns:a16="http://schemas.microsoft.com/office/drawing/2014/main" id="{04649935-9F8B-4E1A-AE86-EA49FFD904E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87" name="Text Box 504">
          <a:extLst>
            <a:ext uri="{FF2B5EF4-FFF2-40B4-BE49-F238E27FC236}">
              <a16:creationId xmlns:a16="http://schemas.microsoft.com/office/drawing/2014/main" id="{BFE74BD8-11BD-4BCE-A1EA-4F9C8F4569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3488" name="Text Box 505">
          <a:extLst>
            <a:ext uri="{FF2B5EF4-FFF2-40B4-BE49-F238E27FC236}">
              <a16:creationId xmlns:a16="http://schemas.microsoft.com/office/drawing/2014/main" id="{19D6497C-B01A-48CF-9BCA-306538F3EFC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89" name="Text Box 506">
          <a:extLst>
            <a:ext uri="{FF2B5EF4-FFF2-40B4-BE49-F238E27FC236}">
              <a16:creationId xmlns:a16="http://schemas.microsoft.com/office/drawing/2014/main" id="{05D7F97E-08AF-4AA1-8C9C-A9DBCCCF1F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90" name="Text Box 507">
          <a:extLst>
            <a:ext uri="{FF2B5EF4-FFF2-40B4-BE49-F238E27FC236}">
              <a16:creationId xmlns:a16="http://schemas.microsoft.com/office/drawing/2014/main" id="{412459C0-934E-4D71-B135-181E8907C1E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91" name="Text Box 508">
          <a:extLst>
            <a:ext uri="{FF2B5EF4-FFF2-40B4-BE49-F238E27FC236}">
              <a16:creationId xmlns:a16="http://schemas.microsoft.com/office/drawing/2014/main" id="{283B1A9C-017B-4EB2-AF9A-FE6A830E65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92" name="Text Box 509">
          <a:extLst>
            <a:ext uri="{FF2B5EF4-FFF2-40B4-BE49-F238E27FC236}">
              <a16:creationId xmlns:a16="http://schemas.microsoft.com/office/drawing/2014/main" id="{A2335782-3291-49C3-AC1D-74F6E05F6F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93" name="Text Box 510">
          <a:extLst>
            <a:ext uri="{FF2B5EF4-FFF2-40B4-BE49-F238E27FC236}">
              <a16:creationId xmlns:a16="http://schemas.microsoft.com/office/drawing/2014/main" id="{8F88D903-F159-400D-BAF8-28E2538082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94" name="Text Box 511">
          <a:extLst>
            <a:ext uri="{FF2B5EF4-FFF2-40B4-BE49-F238E27FC236}">
              <a16:creationId xmlns:a16="http://schemas.microsoft.com/office/drawing/2014/main" id="{9D13A01F-C866-4DF1-9169-E7AF75EEB53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95" name="Text Box 512">
          <a:extLst>
            <a:ext uri="{FF2B5EF4-FFF2-40B4-BE49-F238E27FC236}">
              <a16:creationId xmlns:a16="http://schemas.microsoft.com/office/drawing/2014/main" id="{4809D531-6185-4C6D-AA8C-78CBB55235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96" name="Text Box 513">
          <a:extLst>
            <a:ext uri="{FF2B5EF4-FFF2-40B4-BE49-F238E27FC236}">
              <a16:creationId xmlns:a16="http://schemas.microsoft.com/office/drawing/2014/main" id="{3E212EA4-A12C-4C34-B3A3-B374FBE3CF3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97" name="Text Box 514">
          <a:extLst>
            <a:ext uri="{FF2B5EF4-FFF2-40B4-BE49-F238E27FC236}">
              <a16:creationId xmlns:a16="http://schemas.microsoft.com/office/drawing/2014/main" id="{34CFF6FC-86FB-4332-8F44-48712AFC7A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498" name="Text Box 515">
          <a:extLst>
            <a:ext uri="{FF2B5EF4-FFF2-40B4-BE49-F238E27FC236}">
              <a16:creationId xmlns:a16="http://schemas.microsoft.com/office/drawing/2014/main" id="{A65090DE-3A3A-4D95-8013-ABAD84F5A9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499" name="Text Box 516">
          <a:extLst>
            <a:ext uri="{FF2B5EF4-FFF2-40B4-BE49-F238E27FC236}">
              <a16:creationId xmlns:a16="http://schemas.microsoft.com/office/drawing/2014/main" id="{32D69316-2AAE-420C-BF50-C9B5E43D684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00" name="Text Box 517">
          <a:extLst>
            <a:ext uri="{FF2B5EF4-FFF2-40B4-BE49-F238E27FC236}">
              <a16:creationId xmlns:a16="http://schemas.microsoft.com/office/drawing/2014/main" id="{08711263-60FD-4544-9798-27BEBD61F3F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501" name="Text Box 518">
          <a:extLst>
            <a:ext uri="{FF2B5EF4-FFF2-40B4-BE49-F238E27FC236}">
              <a16:creationId xmlns:a16="http://schemas.microsoft.com/office/drawing/2014/main" id="{D1CD45C6-757E-4214-AB84-89A8874B69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02" name="Text Box 519">
          <a:extLst>
            <a:ext uri="{FF2B5EF4-FFF2-40B4-BE49-F238E27FC236}">
              <a16:creationId xmlns:a16="http://schemas.microsoft.com/office/drawing/2014/main" id="{D6582645-5890-4B4B-B035-B8DEB0B1E5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03" name="Text Box 520">
          <a:extLst>
            <a:ext uri="{FF2B5EF4-FFF2-40B4-BE49-F238E27FC236}">
              <a16:creationId xmlns:a16="http://schemas.microsoft.com/office/drawing/2014/main" id="{B2FFFC6A-1D3B-4E45-99C5-0C3C2122842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504" name="Text Box 521">
          <a:extLst>
            <a:ext uri="{FF2B5EF4-FFF2-40B4-BE49-F238E27FC236}">
              <a16:creationId xmlns:a16="http://schemas.microsoft.com/office/drawing/2014/main" id="{18146CB3-91F3-4E81-AC60-D70D318C838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05" name="Text Box 522">
          <a:extLst>
            <a:ext uri="{FF2B5EF4-FFF2-40B4-BE49-F238E27FC236}">
              <a16:creationId xmlns:a16="http://schemas.microsoft.com/office/drawing/2014/main" id="{5AD8BCCF-0F34-4D4D-B410-E43A1FA687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06" name="Text Box 523">
          <a:extLst>
            <a:ext uri="{FF2B5EF4-FFF2-40B4-BE49-F238E27FC236}">
              <a16:creationId xmlns:a16="http://schemas.microsoft.com/office/drawing/2014/main" id="{3A42528B-F349-49D4-A202-58FAC15672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507" name="Text Box 524">
          <a:extLst>
            <a:ext uri="{FF2B5EF4-FFF2-40B4-BE49-F238E27FC236}">
              <a16:creationId xmlns:a16="http://schemas.microsoft.com/office/drawing/2014/main" id="{EDD206FE-92A5-4DEB-9243-C6EE4D8C7A8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508" name="Text Box 525">
          <a:extLst>
            <a:ext uri="{FF2B5EF4-FFF2-40B4-BE49-F238E27FC236}">
              <a16:creationId xmlns:a16="http://schemas.microsoft.com/office/drawing/2014/main" id="{163C14E1-B822-485E-A889-1774E87B22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09" name="Text Box 526">
          <a:extLst>
            <a:ext uri="{FF2B5EF4-FFF2-40B4-BE49-F238E27FC236}">
              <a16:creationId xmlns:a16="http://schemas.microsoft.com/office/drawing/2014/main" id="{B3CDA5A4-6A6D-47A7-B86A-F87A8D0FC0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10" name="Text Box 527">
          <a:extLst>
            <a:ext uri="{FF2B5EF4-FFF2-40B4-BE49-F238E27FC236}">
              <a16:creationId xmlns:a16="http://schemas.microsoft.com/office/drawing/2014/main" id="{0686D2BC-E204-487E-A34B-B1BF5485A1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511" name="Text Box 528">
          <a:extLst>
            <a:ext uri="{FF2B5EF4-FFF2-40B4-BE49-F238E27FC236}">
              <a16:creationId xmlns:a16="http://schemas.microsoft.com/office/drawing/2014/main" id="{6834FE0A-739E-469C-963A-CA2DBD75FB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12" name="Text Box 529">
          <a:extLst>
            <a:ext uri="{FF2B5EF4-FFF2-40B4-BE49-F238E27FC236}">
              <a16:creationId xmlns:a16="http://schemas.microsoft.com/office/drawing/2014/main" id="{C7745027-A00E-4FE7-9A9F-D31B1FB85B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13" name="Text Box 530">
          <a:extLst>
            <a:ext uri="{FF2B5EF4-FFF2-40B4-BE49-F238E27FC236}">
              <a16:creationId xmlns:a16="http://schemas.microsoft.com/office/drawing/2014/main" id="{E238B029-77B7-4910-824F-A6F5F683E01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514" name="Text Box 531">
          <a:extLst>
            <a:ext uri="{FF2B5EF4-FFF2-40B4-BE49-F238E27FC236}">
              <a16:creationId xmlns:a16="http://schemas.microsoft.com/office/drawing/2014/main" id="{0C1108F0-5E8E-46EF-9AC3-F0282E612D1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15" name="Text Box 532">
          <a:extLst>
            <a:ext uri="{FF2B5EF4-FFF2-40B4-BE49-F238E27FC236}">
              <a16:creationId xmlns:a16="http://schemas.microsoft.com/office/drawing/2014/main" id="{513344A8-F2A6-4796-9CE6-462A21A9395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16" name="Text Box 533">
          <a:extLst>
            <a:ext uri="{FF2B5EF4-FFF2-40B4-BE49-F238E27FC236}">
              <a16:creationId xmlns:a16="http://schemas.microsoft.com/office/drawing/2014/main" id="{83E1A398-3A16-4EA3-905D-D6BEB94755A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517" name="Text Box 534">
          <a:extLst>
            <a:ext uri="{FF2B5EF4-FFF2-40B4-BE49-F238E27FC236}">
              <a16:creationId xmlns:a16="http://schemas.microsoft.com/office/drawing/2014/main" id="{6181AC8D-B2F7-4379-8EA1-8BAB736AC04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18" name="Text Box 535">
          <a:extLst>
            <a:ext uri="{FF2B5EF4-FFF2-40B4-BE49-F238E27FC236}">
              <a16:creationId xmlns:a16="http://schemas.microsoft.com/office/drawing/2014/main" id="{BE8604D0-126F-4207-BBB4-12BA0E957A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19" name="Text Box 536">
          <a:extLst>
            <a:ext uri="{FF2B5EF4-FFF2-40B4-BE49-F238E27FC236}">
              <a16:creationId xmlns:a16="http://schemas.microsoft.com/office/drawing/2014/main" id="{7567ACEE-519B-4039-8896-C55264EF03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20" name="Text Box 537">
          <a:extLst>
            <a:ext uri="{FF2B5EF4-FFF2-40B4-BE49-F238E27FC236}">
              <a16:creationId xmlns:a16="http://schemas.microsoft.com/office/drawing/2014/main" id="{B1101E95-F0FC-4D67-B8C5-585969772DA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21" name="Text Box 538">
          <a:extLst>
            <a:ext uri="{FF2B5EF4-FFF2-40B4-BE49-F238E27FC236}">
              <a16:creationId xmlns:a16="http://schemas.microsoft.com/office/drawing/2014/main" id="{67337EAB-6835-436F-A9A8-ECD6745B4F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22" name="Text Box 539">
          <a:extLst>
            <a:ext uri="{FF2B5EF4-FFF2-40B4-BE49-F238E27FC236}">
              <a16:creationId xmlns:a16="http://schemas.microsoft.com/office/drawing/2014/main" id="{C4EDD5FB-45B6-4A7B-9F5F-C50FD561E20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23" name="Text Box 540">
          <a:extLst>
            <a:ext uri="{FF2B5EF4-FFF2-40B4-BE49-F238E27FC236}">
              <a16:creationId xmlns:a16="http://schemas.microsoft.com/office/drawing/2014/main" id="{45B13C6D-F21B-4E06-AC6F-6D13B02987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24" name="Text Box 541">
          <a:extLst>
            <a:ext uri="{FF2B5EF4-FFF2-40B4-BE49-F238E27FC236}">
              <a16:creationId xmlns:a16="http://schemas.microsoft.com/office/drawing/2014/main" id="{2B8C200D-603C-46FE-ABB3-D81E7E2B077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25" name="Text Box 542">
          <a:extLst>
            <a:ext uri="{FF2B5EF4-FFF2-40B4-BE49-F238E27FC236}">
              <a16:creationId xmlns:a16="http://schemas.microsoft.com/office/drawing/2014/main" id="{FD07EE07-D2C8-4F7E-BCB0-83A385C6FC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26" name="Text Box 543">
          <a:extLst>
            <a:ext uri="{FF2B5EF4-FFF2-40B4-BE49-F238E27FC236}">
              <a16:creationId xmlns:a16="http://schemas.microsoft.com/office/drawing/2014/main" id="{76558425-AAF3-4430-B217-6DC555C7B0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27" name="Text Box 544">
          <a:extLst>
            <a:ext uri="{FF2B5EF4-FFF2-40B4-BE49-F238E27FC236}">
              <a16:creationId xmlns:a16="http://schemas.microsoft.com/office/drawing/2014/main" id="{72CA43C3-1BC3-4011-B8C3-DFB9192E8F9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28" name="Text Box 545">
          <a:extLst>
            <a:ext uri="{FF2B5EF4-FFF2-40B4-BE49-F238E27FC236}">
              <a16:creationId xmlns:a16="http://schemas.microsoft.com/office/drawing/2014/main" id="{1C4D6907-B08C-45A2-92EC-3C0C252D67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29" name="Text Box 546">
          <a:extLst>
            <a:ext uri="{FF2B5EF4-FFF2-40B4-BE49-F238E27FC236}">
              <a16:creationId xmlns:a16="http://schemas.microsoft.com/office/drawing/2014/main" id="{F7695C91-37B9-421A-B17F-1777A8F7E23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30" name="Text Box 547">
          <a:extLst>
            <a:ext uri="{FF2B5EF4-FFF2-40B4-BE49-F238E27FC236}">
              <a16:creationId xmlns:a16="http://schemas.microsoft.com/office/drawing/2014/main" id="{B6BAD5FA-7973-489C-8516-B31ADE3823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31" name="Text Box 548">
          <a:extLst>
            <a:ext uri="{FF2B5EF4-FFF2-40B4-BE49-F238E27FC236}">
              <a16:creationId xmlns:a16="http://schemas.microsoft.com/office/drawing/2014/main" id="{F86F724E-02DB-46A1-AEC3-F994935776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32" name="Text Box 549">
          <a:extLst>
            <a:ext uri="{FF2B5EF4-FFF2-40B4-BE49-F238E27FC236}">
              <a16:creationId xmlns:a16="http://schemas.microsoft.com/office/drawing/2014/main" id="{1F89B50D-0774-4D30-8843-9F35E255A3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33" name="Text Box 550">
          <a:extLst>
            <a:ext uri="{FF2B5EF4-FFF2-40B4-BE49-F238E27FC236}">
              <a16:creationId xmlns:a16="http://schemas.microsoft.com/office/drawing/2014/main" id="{03C21C97-7B03-4792-ADD7-B82F5BC293D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34" name="Text Box 551">
          <a:extLst>
            <a:ext uri="{FF2B5EF4-FFF2-40B4-BE49-F238E27FC236}">
              <a16:creationId xmlns:a16="http://schemas.microsoft.com/office/drawing/2014/main" id="{636890BA-9796-4ADE-866C-FB8537558A3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35" name="Text Box 552">
          <a:extLst>
            <a:ext uri="{FF2B5EF4-FFF2-40B4-BE49-F238E27FC236}">
              <a16:creationId xmlns:a16="http://schemas.microsoft.com/office/drawing/2014/main" id="{6261FF05-6E66-450E-A3D4-9585653EA06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36" name="Text Box 553">
          <a:extLst>
            <a:ext uri="{FF2B5EF4-FFF2-40B4-BE49-F238E27FC236}">
              <a16:creationId xmlns:a16="http://schemas.microsoft.com/office/drawing/2014/main" id="{D5A586D1-832F-447E-B38D-B2A7912529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37" name="Text Box 554">
          <a:extLst>
            <a:ext uri="{FF2B5EF4-FFF2-40B4-BE49-F238E27FC236}">
              <a16:creationId xmlns:a16="http://schemas.microsoft.com/office/drawing/2014/main" id="{41E9B91A-80FB-4615-9E5D-5C7D81EC57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38" name="Text Box 555">
          <a:extLst>
            <a:ext uri="{FF2B5EF4-FFF2-40B4-BE49-F238E27FC236}">
              <a16:creationId xmlns:a16="http://schemas.microsoft.com/office/drawing/2014/main" id="{C244386D-CC65-4354-89CC-5B17E46CED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39" name="Text Box 556">
          <a:extLst>
            <a:ext uri="{FF2B5EF4-FFF2-40B4-BE49-F238E27FC236}">
              <a16:creationId xmlns:a16="http://schemas.microsoft.com/office/drawing/2014/main" id="{FC831BA5-AB20-428C-A672-30AD0417BD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40" name="Text Box 557">
          <a:extLst>
            <a:ext uri="{FF2B5EF4-FFF2-40B4-BE49-F238E27FC236}">
              <a16:creationId xmlns:a16="http://schemas.microsoft.com/office/drawing/2014/main" id="{3D54A8F6-2301-42FD-A5C2-9CF1BE589F4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41" name="Text Box 558">
          <a:extLst>
            <a:ext uri="{FF2B5EF4-FFF2-40B4-BE49-F238E27FC236}">
              <a16:creationId xmlns:a16="http://schemas.microsoft.com/office/drawing/2014/main" id="{9539B6F0-8B36-4244-8A85-DD57D406B64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42" name="Text Box 559">
          <a:extLst>
            <a:ext uri="{FF2B5EF4-FFF2-40B4-BE49-F238E27FC236}">
              <a16:creationId xmlns:a16="http://schemas.microsoft.com/office/drawing/2014/main" id="{39A8C5E6-BC96-4E37-9E81-0A7E9993532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43" name="Text Box 560">
          <a:extLst>
            <a:ext uri="{FF2B5EF4-FFF2-40B4-BE49-F238E27FC236}">
              <a16:creationId xmlns:a16="http://schemas.microsoft.com/office/drawing/2014/main" id="{2EEC2689-634E-435D-8DE3-FA2688851A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44" name="Text Box 561">
          <a:extLst>
            <a:ext uri="{FF2B5EF4-FFF2-40B4-BE49-F238E27FC236}">
              <a16:creationId xmlns:a16="http://schemas.microsoft.com/office/drawing/2014/main" id="{738BE07E-0695-45D0-B742-80AF30B7B6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45" name="Text Box 562">
          <a:extLst>
            <a:ext uri="{FF2B5EF4-FFF2-40B4-BE49-F238E27FC236}">
              <a16:creationId xmlns:a16="http://schemas.microsoft.com/office/drawing/2014/main" id="{41FD0B0C-D279-4F61-883F-A86B354E3D2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46" name="Text Box 563">
          <a:extLst>
            <a:ext uri="{FF2B5EF4-FFF2-40B4-BE49-F238E27FC236}">
              <a16:creationId xmlns:a16="http://schemas.microsoft.com/office/drawing/2014/main" id="{02817643-D32D-4ED4-8656-AB807CBF88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47" name="Text Box 564">
          <a:extLst>
            <a:ext uri="{FF2B5EF4-FFF2-40B4-BE49-F238E27FC236}">
              <a16:creationId xmlns:a16="http://schemas.microsoft.com/office/drawing/2014/main" id="{D98AFC97-0B4B-4104-8924-911A318AE5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48" name="Text Box 565">
          <a:extLst>
            <a:ext uri="{FF2B5EF4-FFF2-40B4-BE49-F238E27FC236}">
              <a16:creationId xmlns:a16="http://schemas.microsoft.com/office/drawing/2014/main" id="{5EEAC30C-92CB-46B1-B325-DBCFA360EF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49" name="Text Box 566">
          <a:extLst>
            <a:ext uri="{FF2B5EF4-FFF2-40B4-BE49-F238E27FC236}">
              <a16:creationId xmlns:a16="http://schemas.microsoft.com/office/drawing/2014/main" id="{39E563C0-A3D3-4E1A-8D3A-15DBEB4869E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50" name="Text Box 567">
          <a:extLst>
            <a:ext uri="{FF2B5EF4-FFF2-40B4-BE49-F238E27FC236}">
              <a16:creationId xmlns:a16="http://schemas.microsoft.com/office/drawing/2014/main" id="{47068352-22F4-4F4D-8D83-163B99A43AB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51" name="Text Box 568">
          <a:extLst>
            <a:ext uri="{FF2B5EF4-FFF2-40B4-BE49-F238E27FC236}">
              <a16:creationId xmlns:a16="http://schemas.microsoft.com/office/drawing/2014/main" id="{B3E8E349-7BEB-48B5-80C8-61ED9E9BEC8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52" name="Text Box 569">
          <a:extLst>
            <a:ext uri="{FF2B5EF4-FFF2-40B4-BE49-F238E27FC236}">
              <a16:creationId xmlns:a16="http://schemas.microsoft.com/office/drawing/2014/main" id="{04BC906E-8DE7-4760-B0DB-0E75FBD7899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53" name="Text Box 570">
          <a:extLst>
            <a:ext uri="{FF2B5EF4-FFF2-40B4-BE49-F238E27FC236}">
              <a16:creationId xmlns:a16="http://schemas.microsoft.com/office/drawing/2014/main" id="{B006F64E-1DF2-415C-A52F-0E2A1D1E7A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54" name="Text Box 571">
          <a:extLst>
            <a:ext uri="{FF2B5EF4-FFF2-40B4-BE49-F238E27FC236}">
              <a16:creationId xmlns:a16="http://schemas.microsoft.com/office/drawing/2014/main" id="{FEFA1002-6220-46E9-8121-205D59F7BE3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55" name="Text Box 572">
          <a:extLst>
            <a:ext uri="{FF2B5EF4-FFF2-40B4-BE49-F238E27FC236}">
              <a16:creationId xmlns:a16="http://schemas.microsoft.com/office/drawing/2014/main" id="{1E210E74-485D-4137-962C-01CFB86B3BC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56" name="Text Box 573">
          <a:extLst>
            <a:ext uri="{FF2B5EF4-FFF2-40B4-BE49-F238E27FC236}">
              <a16:creationId xmlns:a16="http://schemas.microsoft.com/office/drawing/2014/main" id="{DD5A3C8C-1D95-4B61-A2CB-BF27112F712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57" name="Text Box 574">
          <a:extLst>
            <a:ext uri="{FF2B5EF4-FFF2-40B4-BE49-F238E27FC236}">
              <a16:creationId xmlns:a16="http://schemas.microsoft.com/office/drawing/2014/main" id="{76AE932A-54C4-42BF-BCAC-AE295A9808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58" name="Text Box 575">
          <a:extLst>
            <a:ext uri="{FF2B5EF4-FFF2-40B4-BE49-F238E27FC236}">
              <a16:creationId xmlns:a16="http://schemas.microsoft.com/office/drawing/2014/main" id="{7B6E9698-94CA-4642-A6CF-0B500DE7ED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59" name="Text Box 576">
          <a:extLst>
            <a:ext uri="{FF2B5EF4-FFF2-40B4-BE49-F238E27FC236}">
              <a16:creationId xmlns:a16="http://schemas.microsoft.com/office/drawing/2014/main" id="{B36C174E-CD92-4E3A-A703-031759FD21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60" name="Text Box 577">
          <a:extLst>
            <a:ext uri="{FF2B5EF4-FFF2-40B4-BE49-F238E27FC236}">
              <a16:creationId xmlns:a16="http://schemas.microsoft.com/office/drawing/2014/main" id="{67055C04-DBBE-4EFA-AA7C-CE1DB66B03B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61" name="Text Box 578">
          <a:extLst>
            <a:ext uri="{FF2B5EF4-FFF2-40B4-BE49-F238E27FC236}">
              <a16:creationId xmlns:a16="http://schemas.microsoft.com/office/drawing/2014/main" id="{FD38BF3E-B858-4881-8882-4697CFFE3C2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62" name="Text Box 579">
          <a:extLst>
            <a:ext uri="{FF2B5EF4-FFF2-40B4-BE49-F238E27FC236}">
              <a16:creationId xmlns:a16="http://schemas.microsoft.com/office/drawing/2014/main" id="{4D4A921E-3542-4B8E-A7FF-51EDD821DA9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63" name="Text Box 580">
          <a:extLst>
            <a:ext uri="{FF2B5EF4-FFF2-40B4-BE49-F238E27FC236}">
              <a16:creationId xmlns:a16="http://schemas.microsoft.com/office/drawing/2014/main" id="{90957BEF-4A20-4589-B81C-13D414465BA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64" name="Text Box 581">
          <a:extLst>
            <a:ext uri="{FF2B5EF4-FFF2-40B4-BE49-F238E27FC236}">
              <a16:creationId xmlns:a16="http://schemas.microsoft.com/office/drawing/2014/main" id="{B059EC1E-12A6-4723-98B1-4417E6CEC26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65" name="Text Box 582">
          <a:extLst>
            <a:ext uri="{FF2B5EF4-FFF2-40B4-BE49-F238E27FC236}">
              <a16:creationId xmlns:a16="http://schemas.microsoft.com/office/drawing/2014/main" id="{E3C7EDAE-E4D1-4037-A80B-BB8F9A408A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66" name="Text Box 583">
          <a:extLst>
            <a:ext uri="{FF2B5EF4-FFF2-40B4-BE49-F238E27FC236}">
              <a16:creationId xmlns:a16="http://schemas.microsoft.com/office/drawing/2014/main" id="{8926B0AE-D557-48AA-9456-A4564FE9B50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67" name="Text Box 584">
          <a:extLst>
            <a:ext uri="{FF2B5EF4-FFF2-40B4-BE49-F238E27FC236}">
              <a16:creationId xmlns:a16="http://schemas.microsoft.com/office/drawing/2014/main" id="{DA3415B1-168D-4DC3-9ADD-1D9F8333C3C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68" name="Text Box 585">
          <a:extLst>
            <a:ext uri="{FF2B5EF4-FFF2-40B4-BE49-F238E27FC236}">
              <a16:creationId xmlns:a16="http://schemas.microsoft.com/office/drawing/2014/main" id="{BB83002A-DF34-492F-B5E2-5F7C5EC5822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69" name="Text Box 586">
          <a:extLst>
            <a:ext uri="{FF2B5EF4-FFF2-40B4-BE49-F238E27FC236}">
              <a16:creationId xmlns:a16="http://schemas.microsoft.com/office/drawing/2014/main" id="{EE4AA9B1-0FF1-4453-8EBD-2370384327C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70" name="Text Box 587">
          <a:extLst>
            <a:ext uri="{FF2B5EF4-FFF2-40B4-BE49-F238E27FC236}">
              <a16:creationId xmlns:a16="http://schemas.microsoft.com/office/drawing/2014/main" id="{74C8101B-21F1-49C4-A724-E5FAB4FA185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71" name="Text Box 588">
          <a:extLst>
            <a:ext uri="{FF2B5EF4-FFF2-40B4-BE49-F238E27FC236}">
              <a16:creationId xmlns:a16="http://schemas.microsoft.com/office/drawing/2014/main" id="{40B6FEE2-3F2C-4838-BAE1-3E0F461B5ED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72" name="Text Box 589">
          <a:extLst>
            <a:ext uri="{FF2B5EF4-FFF2-40B4-BE49-F238E27FC236}">
              <a16:creationId xmlns:a16="http://schemas.microsoft.com/office/drawing/2014/main" id="{68283909-EFE7-47B9-8969-91537A4F1B3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73" name="Text Box 590">
          <a:extLst>
            <a:ext uri="{FF2B5EF4-FFF2-40B4-BE49-F238E27FC236}">
              <a16:creationId xmlns:a16="http://schemas.microsoft.com/office/drawing/2014/main" id="{35F841C8-5F65-4D42-BD2B-9F17FEEF96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74" name="Text Box 591">
          <a:extLst>
            <a:ext uri="{FF2B5EF4-FFF2-40B4-BE49-F238E27FC236}">
              <a16:creationId xmlns:a16="http://schemas.microsoft.com/office/drawing/2014/main" id="{DF42354C-55BC-4253-BD3B-D891370E25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75" name="Text Box 592">
          <a:extLst>
            <a:ext uri="{FF2B5EF4-FFF2-40B4-BE49-F238E27FC236}">
              <a16:creationId xmlns:a16="http://schemas.microsoft.com/office/drawing/2014/main" id="{4E78EA38-563F-4D7C-8160-D693F1A3A3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76" name="Text Box 593">
          <a:extLst>
            <a:ext uri="{FF2B5EF4-FFF2-40B4-BE49-F238E27FC236}">
              <a16:creationId xmlns:a16="http://schemas.microsoft.com/office/drawing/2014/main" id="{CB30AFB4-C6AD-4CB3-AB3E-9322977EBAC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77" name="Text Box 594">
          <a:extLst>
            <a:ext uri="{FF2B5EF4-FFF2-40B4-BE49-F238E27FC236}">
              <a16:creationId xmlns:a16="http://schemas.microsoft.com/office/drawing/2014/main" id="{00EF1072-5290-4701-9C72-D961C8CCFA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78" name="Text Box 595">
          <a:extLst>
            <a:ext uri="{FF2B5EF4-FFF2-40B4-BE49-F238E27FC236}">
              <a16:creationId xmlns:a16="http://schemas.microsoft.com/office/drawing/2014/main" id="{A11A3EEB-332C-4041-AC18-794B9BBF10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79" name="Text Box 596">
          <a:extLst>
            <a:ext uri="{FF2B5EF4-FFF2-40B4-BE49-F238E27FC236}">
              <a16:creationId xmlns:a16="http://schemas.microsoft.com/office/drawing/2014/main" id="{80FF5F99-C9F4-4A01-86E3-61B846CDAA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80" name="Text Box 597">
          <a:extLst>
            <a:ext uri="{FF2B5EF4-FFF2-40B4-BE49-F238E27FC236}">
              <a16:creationId xmlns:a16="http://schemas.microsoft.com/office/drawing/2014/main" id="{DDB1CE2A-DC98-433E-B7EF-345982D494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81" name="Text Box 598">
          <a:extLst>
            <a:ext uri="{FF2B5EF4-FFF2-40B4-BE49-F238E27FC236}">
              <a16:creationId xmlns:a16="http://schemas.microsoft.com/office/drawing/2014/main" id="{B8BF1D0A-BD2B-483C-90B2-B91B72CDDC7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82" name="Text Box 599">
          <a:extLst>
            <a:ext uri="{FF2B5EF4-FFF2-40B4-BE49-F238E27FC236}">
              <a16:creationId xmlns:a16="http://schemas.microsoft.com/office/drawing/2014/main" id="{C179ED25-B014-4CDC-B518-44B6B190827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83" name="Text Box 600">
          <a:extLst>
            <a:ext uri="{FF2B5EF4-FFF2-40B4-BE49-F238E27FC236}">
              <a16:creationId xmlns:a16="http://schemas.microsoft.com/office/drawing/2014/main" id="{E9A279D7-D653-4791-BBF3-80AB9FBACF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84" name="Text Box 601">
          <a:extLst>
            <a:ext uri="{FF2B5EF4-FFF2-40B4-BE49-F238E27FC236}">
              <a16:creationId xmlns:a16="http://schemas.microsoft.com/office/drawing/2014/main" id="{AAE785CF-7D48-4BFC-BF36-6A7D473E417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85" name="Text Box 602">
          <a:extLst>
            <a:ext uri="{FF2B5EF4-FFF2-40B4-BE49-F238E27FC236}">
              <a16:creationId xmlns:a16="http://schemas.microsoft.com/office/drawing/2014/main" id="{87B012CC-0E9D-4972-8BF0-519F1EE8E5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86" name="Text Box 603">
          <a:extLst>
            <a:ext uri="{FF2B5EF4-FFF2-40B4-BE49-F238E27FC236}">
              <a16:creationId xmlns:a16="http://schemas.microsoft.com/office/drawing/2014/main" id="{822D3A4D-AC6F-4A44-A971-1B10BB83AFD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87" name="Text Box 604">
          <a:extLst>
            <a:ext uri="{FF2B5EF4-FFF2-40B4-BE49-F238E27FC236}">
              <a16:creationId xmlns:a16="http://schemas.microsoft.com/office/drawing/2014/main" id="{1D5EE4B4-691E-4A4B-8A03-862C36A927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88" name="Text Box 605">
          <a:extLst>
            <a:ext uri="{FF2B5EF4-FFF2-40B4-BE49-F238E27FC236}">
              <a16:creationId xmlns:a16="http://schemas.microsoft.com/office/drawing/2014/main" id="{0287FDAC-D0E9-4A3F-AFC7-DCF3C06E478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589" name="Text Box 606">
          <a:extLst>
            <a:ext uri="{FF2B5EF4-FFF2-40B4-BE49-F238E27FC236}">
              <a16:creationId xmlns:a16="http://schemas.microsoft.com/office/drawing/2014/main" id="{FBABD804-14A7-4787-80BB-7C19B094F2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590" name="Text Box 607">
          <a:extLst>
            <a:ext uri="{FF2B5EF4-FFF2-40B4-BE49-F238E27FC236}">
              <a16:creationId xmlns:a16="http://schemas.microsoft.com/office/drawing/2014/main" id="{F49BB095-0DF8-4E9A-9C4B-73B2B3128CD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91" name="Text Box 608">
          <a:extLst>
            <a:ext uri="{FF2B5EF4-FFF2-40B4-BE49-F238E27FC236}">
              <a16:creationId xmlns:a16="http://schemas.microsoft.com/office/drawing/2014/main" id="{31F7DC6F-A9B6-42E5-8A87-386AFC0C10E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92" name="Text Box 609">
          <a:extLst>
            <a:ext uri="{FF2B5EF4-FFF2-40B4-BE49-F238E27FC236}">
              <a16:creationId xmlns:a16="http://schemas.microsoft.com/office/drawing/2014/main" id="{E90972E4-F713-4FCA-8B26-5C14442D7D8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593" name="Text Box 610">
          <a:extLst>
            <a:ext uri="{FF2B5EF4-FFF2-40B4-BE49-F238E27FC236}">
              <a16:creationId xmlns:a16="http://schemas.microsoft.com/office/drawing/2014/main" id="{B0D40C4B-506F-4C0E-835A-4AA0ABB0BEF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94" name="Text Box 611">
          <a:extLst>
            <a:ext uri="{FF2B5EF4-FFF2-40B4-BE49-F238E27FC236}">
              <a16:creationId xmlns:a16="http://schemas.microsoft.com/office/drawing/2014/main" id="{EEE86377-185F-4FB0-90F6-41B3FD23E7D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95" name="Text Box 612">
          <a:extLst>
            <a:ext uri="{FF2B5EF4-FFF2-40B4-BE49-F238E27FC236}">
              <a16:creationId xmlns:a16="http://schemas.microsoft.com/office/drawing/2014/main" id="{F404EF04-E546-417A-B6A6-1E926DFD592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596" name="Text Box 613">
          <a:extLst>
            <a:ext uri="{FF2B5EF4-FFF2-40B4-BE49-F238E27FC236}">
              <a16:creationId xmlns:a16="http://schemas.microsoft.com/office/drawing/2014/main" id="{573C3EA9-7AB9-4828-A30C-067907F5EA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97" name="Text Box 614">
          <a:extLst>
            <a:ext uri="{FF2B5EF4-FFF2-40B4-BE49-F238E27FC236}">
              <a16:creationId xmlns:a16="http://schemas.microsoft.com/office/drawing/2014/main" id="{989F8D44-8DFA-4DED-BA16-32776FBFE66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598" name="Text Box 615">
          <a:extLst>
            <a:ext uri="{FF2B5EF4-FFF2-40B4-BE49-F238E27FC236}">
              <a16:creationId xmlns:a16="http://schemas.microsoft.com/office/drawing/2014/main" id="{134DAFF7-13F1-4888-A3C2-CB850CC01D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599" name="Text Box 616">
          <a:extLst>
            <a:ext uri="{FF2B5EF4-FFF2-40B4-BE49-F238E27FC236}">
              <a16:creationId xmlns:a16="http://schemas.microsoft.com/office/drawing/2014/main" id="{A30B4FA8-DD06-40D6-A427-0D070E34EDD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00" name="Text Box 617">
          <a:extLst>
            <a:ext uri="{FF2B5EF4-FFF2-40B4-BE49-F238E27FC236}">
              <a16:creationId xmlns:a16="http://schemas.microsoft.com/office/drawing/2014/main" id="{23C8326E-0E86-460A-9C25-03F264D6E3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01" name="Text Box 618">
          <a:extLst>
            <a:ext uri="{FF2B5EF4-FFF2-40B4-BE49-F238E27FC236}">
              <a16:creationId xmlns:a16="http://schemas.microsoft.com/office/drawing/2014/main" id="{D6D50BBA-D260-4D03-B323-E9EF45BCD2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02" name="Text Box 619">
          <a:extLst>
            <a:ext uri="{FF2B5EF4-FFF2-40B4-BE49-F238E27FC236}">
              <a16:creationId xmlns:a16="http://schemas.microsoft.com/office/drawing/2014/main" id="{727AE130-53F6-4ECD-8A50-87A23145FD0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03" name="Text Box 620">
          <a:extLst>
            <a:ext uri="{FF2B5EF4-FFF2-40B4-BE49-F238E27FC236}">
              <a16:creationId xmlns:a16="http://schemas.microsoft.com/office/drawing/2014/main" id="{B95A132C-FD41-4A8A-9F01-9624F9BA9C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04" name="Text Box 621">
          <a:extLst>
            <a:ext uri="{FF2B5EF4-FFF2-40B4-BE49-F238E27FC236}">
              <a16:creationId xmlns:a16="http://schemas.microsoft.com/office/drawing/2014/main" id="{953431CB-5D33-4117-AE96-62CE44BD51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05" name="Text Box 622">
          <a:extLst>
            <a:ext uri="{FF2B5EF4-FFF2-40B4-BE49-F238E27FC236}">
              <a16:creationId xmlns:a16="http://schemas.microsoft.com/office/drawing/2014/main" id="{AF47D028-2460-4216-BDA5-3370272CA49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06" name="Text Box 623">
          <a:extLst>
            <a:ext uri="{FF2B5EF4-FFF2-40B4-BE49-F238E27FC236}">
              <a16:creationId xmlns:a16="http://schemas.microsoft.com/office/drawing/2014/main" id="{1D3378FC-C3E4-4B5B-AD64-D40E2666E36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07" name="Text Box 624">
          <a:extLst>
            <a:ext uri="{FF2B5EF4-FFF2-40B4-BE49-F238E27FC236}">
              <a16:creationId xmlns:a16="http://schemas.microsoft.com/office/drawing/2014/main" id="{415CC857-1527-47DE-BB18-9A024AAC7AC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08" name="Text Box 625">
          <a:extLst>
            <a:ext uri="{FF2B5EF4-FFF2-40B4-BE49-F238E27FC236}">
              <a16:creationId xmlns:a16="http://schemas.microsoft.com/office/drawing/2014/main" id="{3C093060-AECC-4219-BC62-89F74E6AED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09" name="Text Box 626">
          <a:extLst>
            <a:ext uri="{FF2B5EF4-FFF2-40B4-BE49-F238E27FC236}">
              <a16:creationId xmlns:a16="http://schemas.microsoft.com/office/drawing/2014/main" id="{DBA4B5A1-1F84-4132-9783-3B4937C813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10" name="Text Box 627">
          <a:extLst>
            <a:ext uri="{FF2B5EF4-FFF2-40B4-BE49-F238E27FC236}">
              <a16:creationId xmlns:a16="http://schemas.microsoft.com/office/drawing/2014/main" id="{1D5BF786-957B-41C6-8276-B2514CF4400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11" name="Text Box 628">
          <a:extLst>
            <a:ext uri="{FF2B5EF4-FFF2-40B4-BE49-F238E27FC236}">
              <a16:creationId xmlns:a16="http://schemas.microsoft.com/office/drawing/2014/main" id="{F98AD1AE-679E-473E-AA1E-3DD0A3698E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12" name="Text Box 629">
          <a:extLst>
            <a:ext uri="{FF2B5EF4-FFF2-40B4-BE49-F238E27FC236}">
              <a16:creationId xmlns:a16="http://schemas.microsoft.com/office/drawing/2014/main" id="{033A5F44-3138-43F1-8EA2-45E1C56C8E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13" name="Text Box 630">
          <a:extLst>
            <a:ext uri="{FF2B5EF4-FFF2-40B4-BE49-F238E27FC236}">
              <a16:creationId xmlns:a16="http://schemas.microsoft.com/office/drawing/2014/main" id="{5641EF0E-2C3B-49D6-BB4D-E649E14F9C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14" name="Text Box 631">
          <a:extLst>
            <a:ext uri="{FF2B5EF4-FFF2-40B4-BE49-F238E27FC236}">
              <a16:creationId xmlns:a16="http://schemas.microsoft.com/office/drawing/2014/main" id="{520CC078-50B8-4025-AB2D-89E93E9175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15" name="Text Box 632">
          <a:extLst>
            <a:ext uri="{FF2B5EF4-FFF2-40B4-BE49-F238E27FC236}">
              <a16:creationId xmlns:a16="http://schemas.microsoft.com/office/drawing/2014/main" id="{AC3ED27C-D179-432D-9BEB-45CDF2EECDD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16" name="Text Box 633">
          <a:extLst>
            <a:ext uri="{FF2B5EF4-FFF2-40B4-BE49-F238E27FC236}">
              <a16:creationId xmlns:a16="http://schemas.microsoft.com/office/drawing/2014/main" id="{C5AC1199-6C51-4413-A6C2-9045EBE810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17" name="Text Box 634">
          <a:extLst>
            <a:ext uri="{FF2B5EF4-FFF2-40B4-BE49-F238E27FC236}">
              <a16:creationId xmlns:a16="http://schemas.microsoft.com/office/drawing/2014/main" id="{A373F820-6DD1-4006-8E79-E66B5E4AE0C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18" name="Text Box 635">
          <a:extLst>
            <a:ext uri="{FF2B5EF4-FFF2-40B4-BE49-F238E27FC236}">
              <a16:creationId xmlns:a16="http://schemas.microsoft.com/office/drawing/2014/main" id="{0053439E-7716-47AD-BB36-0972DC72A9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19" name="Text Box 636">
          <a:extLst>
            <a:ext uri="{FF2B5EF4-FFF2-40B4-BE49-F238E27FC236}">
              <a16:creationId xmlns:a16="http://schemas.microsoft.com/office/drawing/2014/main" id="{8863059F-51C4-4A25-870F-4EB93350FA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20" name="Text Box 637">
          <a:extLst>
            <a:ext uri="{FF2B5EF4-FFF2-40B4-BE49-F238E27FC236}">
              <a16:creationId xmlns:a16="http://schemas.microsoft.com/office/drawing/2014/main" id="{DD63B870-1F1B-4407-ABAB-3F44C85927C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21" name="Text Box 638">
          <a:extLst>
            <a:ext uri="{FF2B5EF4-FFF2-40B4-BE49-F238E27FC236}">
              <a16:creationId xmlns:a16="http://schemas.microsoft.com/office/drawing/2014/main" id="{88FA9DAE-E43A-4FF6-8EDD-D1FF0302E23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22" name="Text Box 639">
          <a:extLst>
            <a:ext uri="{FF2B5EF4-FFF2-40B4-BE49-F238E27FC236}">
              <a16:creationId xmlns:a16="http://schemas.microsoft.com/office/drawing/2014/main" id="{61D9809E-8DB2-4203-B893-FC5B84159D8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23" name="Text Box 640">
          <a:extLst>
            <a:ext uri="{FF2B5EF4-FFF2-40B4-BE49-F238E27FC236}">
              <a16:creationId xmlns:a16="http://schemas.microsoft.com/office/drawing/2014/main" id="{DD6A7B9F-E5E6-4875-8862-A9997175BC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24" name="Text Box 641">
          <a:extLst>
            <a:ext uri="{FF2B5EF4-FFF2-40B4-BE49-F238E27FC236}">
              <a16:creationId xmlns:a16="http://schemas.microsoft.com/office/drawing/2014/main" id="{250A7B30-D408-42CB-A75A-98549EC868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625" name="Text Box 642">
          <a:extLst>
            <a:ext uri="{FF2B5EF4-FFF2-40B4-BE49-F238E27FC236}">
              <a16:creationId xmlns:a16="http://schemas.microsoft.com/office/drawing/2014/main" id="{8FA9FE0B-C309-4713-AB3C-3D0839C8AE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26" name="Text Box 643">
          <a:extLst>
            <a:ext uri="{FF2B5EF4-FFF2-40B4-BE49-F238E27FC236}">
              <a16:creationId xmlns:a16="http://schemas.microsoft.com/office/drawing/2014/main" id="{8F791925-08FE-489B-A3E3-83947009768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27" name="Text Box 644">
          <a:extLst>
            <a:ext uri="{FF2B5EF4-FFF2-40B4-BE49-F238E27FC236}">
              <a16:creationId xmlns:a16="http://schemas.microsoft.com/office/drawing/2014/main" id="{144ED7D1-C77B-4C1F-AED9-73070CE79E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28" name="Text Box 645">
          <a:extLst>
            <a:ext uri="{FF2B5EF4-FFF2-40B4-BE49-F238E27FC236}">
              <a16:creationId xmlns:a16="http://schemas.microsoft.com/office/drawing/2014/main" id="{0208936A-0669-4DEE-9900-AFC4ECBDB51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29" name="Text Box 646">
          <a:extLst>
            <a:ext uri="{FF2B5EF4-FFF2-40B4-BE49-F238E27FC236}">
              <a16:creationId xmlns:a16="http://schemas.microsoft.com/office/drawing/2014/main" id="{966BD67E-5B6C-483C-BD5B-49CC48319E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30" name="Text Box 647">
          <a:extLst>
            <a:ext uri="{FF2B5EF4-FFF2-40B4-BE49-F238E27FC236}">
              <a16:creationId xmlns:a16="http://schemas.microsoft.com/office/drawing/2014/main" id="{06394118-E64A-4C2E-A922-DB78EDC4D97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31" name="Text Box 648">
          <a:extLst>
            <a:ext uri="{FF2B5EF4-FFF2-40B4-BE49-F238E27FC236}">
              <a16:creationId xmlns:a16="http://schemas.microsoft.com/office/drawing/2014/main" id="{CACE1E8B-C34C-4DFF-B858-06988CD9167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32" name="Text Box 649">
          <a:extLst>
            <a:ext uri="{FF2B5EF4-FFF2-40B4-BE49-F238E27FC236}">
              <a16:creationId xmlns:a16="http://schemas.microsoft.com/office/drawing/2014/main" id="{2F139253-A887-43FB-9F8C-D4B33DE06E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33" name="Text Box 650">
          <a:extLst>
            <a:ext uri="{FF2B5EF4-FFF2-40B4-BE49-F238E27FC236}">
              <a16:creationId xmlns:a16="http://schemas.microsoft.com/office/drawing/2014/main" id="{2BEB71D5-2F94-4BA0-AE4E-5866D96809E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34" name="Text Box 651">
          <a:extLst>
            <a:ext uri="{FF2B5EF4-FFF2-40B4-BE49-F238E27FC236}">
              <a16:creationId xmlns:a16="http://schemas.microsoft.com/office/drawing/2014/main" id="{683CE93A-A56B-464F-B22C-69F46FA9BF6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35" name="Text Box 652">
          <a:extLst>
            <a:ext uri="{FF2B5EF4-FFF2-40B4-BE49-F238E27FC236}">
              <a16:creationId xmlns:a16="http://schemas.microsoft.com/office/drawing/2014/main" id="{958F27E6-1561-442D-A404-09075762881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36" name="Text Box 653">
          <a:extLst>
            <a:ext uri="{FF2B5EF4-FFF2-40B4-BE49-F238E27FC236}">
              <a16:creationId xmlns:a16="http://schemas.microsoft.com/office/drawing/2014/main" id="{E637BC27-78DB-4E0F-BFB4-66D5259FFC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37" name="Text Box 654">
          <a:extLst>
            <a:ext uri="{FF2B5EF4-FFF2-40B4-BE49-F238E27FC236}">
              <a16:creationId xmlns:a16="http://schemas.microsoft.com/office/drawing/2014/main" id="{7802BF33-B229-47E5-A3E6-FCBE1E2B7A9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38" name="Text Box 655">
          <a:extLst>
            <a:ext uri="{FF2B5EF4-FFF2-40B4-BE49-F238E27FC236}">
              <a16:creationId xmlns:a16="http://schemas.microsoft.com/office/drawing/2014/main" id="{700D1945-3FCE-452A-9EBD-7ED9FBAB237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39" name="Text Box 656">
          <a:extLst>
            <a:ext uri="{FF2B5EF4-FFF2-40B4-BE49-F238E27FC236}">
              <a16:creationId xmlns:a16="http://schemas.microsoft.com/office/drawing/2014/main" id="{FB9A5028-9A34-4DFE-819C-A4D51A6A72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40" name="Text Box 657">
          <a:extLst>
            <a:ext uri="{FF2B5EF4-FFF2-40B4-BE49-F238E27FC236}">
              <a16:creationId xmlns:a16="http://schemas.microsoft.com/office/drawing/2014/main" id="{BB85D0B5-232F-4376-A24B-882FD45C515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41" name="Text Box 658">
          <a:extLst>
            <a:ext uri="{FF2B5EF4-FFF2-40B4-BE49-F238E27FC236}">
              <a16:creationId xmlns:a16="http://schemas.microsoft.com/office/drawing/2014/main" id="{161DD216-8A37-4383-AD78-E8166B52378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42" name="Text Box 659">
          <a:extLst>
            <a:ext uri="{FF2B5EF4-FFF2-40B4-BE49-F238E27FC236}">
              <a16:creationId xmlns:a16="http://schemas.microsoft.com/office/drawing/2014/main" id="{DF93A1E0-FEF6-4382-9A94-EBB035A854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43" name="Text Box 660">
          <a:extLst>
            <a:ext uri="{FF2B5EF4-FFF2-40B4-BE49-F238E27FC236}">
              <a16:creationId xmlns:a16="http://schemas.microsoft.com/office/drawing/2014/main" id="{0EFDB239-30F9-4987-9905-9FD7D4CB61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44" name="Text Box 661">
          <a:extLst>
            <a:ext uri="{FF2B5EF4-FFF2-40B4-BE49-F238E27FC236}">
              <a16:creationId xmlns:a16="http://schemas.microsoft.com/office/drawing/2014/main" id="{27C163F4-D095-4FCF-AB89-10A0EB7F76E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45" name="Text Box 662">
          <a:extLst>
            <a:ext uri="{FF2B5EF4-FFF2-40B4-BE49-F238E27FC236}">
              <a16:creationId xmlns:a16="http://schemas.microsoft.com/office/drawing/2014/main" id="{196FEC43-3639-4506-A6D1-0C618B0369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46" name="Text Box 663">
          <a:extLst>
            <a:ext uri="{FF2B5EF4-FFF2-40B4-BE49-F238E27FC236}">
              <a16:creationId xmlns:a16="http://schemas.microsoft.com/office/drawing/2014/main" id="{DAC339F4-50CE-4B1E-B478-682C0E59FA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647" name="Text Box 664">
          <a:extLst>
            <a:ext uri="{FF2B5EF4-FFF2-40B4-BE49-F238E27FC236}">
              <a16:creationId xmlns:a16="http://schemas.microsoft.com/office/drawing/2014/main" id="{D93636B0-9C84-4165-AD8D-66263B459BE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48" name="Text Box 665">
          <a:extLst>
            <a:ext uri="{FF2B5EF4-FFF2-40B4-BE49-F238E27FC236}">
              <a16:creationId xmlns:a16="http://schemas.microsoft.com/office/drawing/2014/main" id="{4599BC20-19FC-4B14-96B1-43F8D37E5E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49" name="Text Box 666">
          <a:extLst>
            <a:ext uri="{FF2B5EF4-FFF2-40B4-BE49-F238E27FC236}">
              <a16:creationId xmlns:a16="http://schemas.microsoft.com/office/drawing/2014/main" id="{D738D6EC-E5EB-4826-B9F8-600FEBDD51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650" name="Text Box 667">
          <a:extLst>
            <a:ext uri="{FF2B5EF4-FFF2-40B4-BE49-F238E27FC236}">
              <a16:creationId xmlns:a16="http://schemas.microsoft.com/office/drawing/2014/main" id="{B049D11E-7FDC-42E1-8A6D-895C371595B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51" name="Text Box 668">
          <a:extLst>
            <a:ext uri="{FF2B5EF4-FFF2-40B4-BE49-F238E27FC236}">
              <a16:creationId xmlns:a16="http://schemas.microsoft.com/office/drawing/2014/main" id="{77477456-0121-4237-B25E-12E292C815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52" name="Text Box 669">
          <a:extLst>
            <a:ext uri="{FF2B5EF4-FFF2-40B4-BE49-F238E27FC236}">
              <a16:creationId xmlns:a16="http://schemas.microsoft.com/office/drawing/2014/main" id="{0BCC9C15-1B2B-4078-9AAC-0E1E641CD4B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653" name="Text Box 670">
          <a:extLst>
            <a:ext uri="{FF2B5EF4-FFF2-40B4-BE49-F238E27FC236}">
              <a16:creationId xmlns:a16="http://schemas.microsoft.com/office/drawing/2014/main" id="{F9680A4B-00CB-4C0A-9B9F-B9A6909002E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654" name="Text Box 671">
          <a:extLst>
            <a:ext uri="{FF2B5EF4-FFF2-40B4-BE49-F238E27FC236}">
              <a16:creationId xmlns:a16="http://schemas.microsoft.com/office/drawing/2014/main" id="{10125D8F-2005-4773-BE70-5EE7EC027C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55" name="Text Box 672">
          <a:extLst>
            <a:ext uri="{FF2B5EF4-FFF2-40B4-BE49-F238E27FC236}">
              <a16:creationId xmlns:a16="http://schemas.microsoft.com/office/drawing/2014/main" id="{DF7406AC-B19E-45F5-AA2F-A4C633E1173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56" name="Text Box 673">
          <a:extLst>
            <a:ext uri="{FF2B5EF4-FFF2-40B4-BE49-F238E27FC236}">
              <a16:creationId xmlns:a16="http://schemas.microsoft.com/office/drawing/2014/main" id="{5D281425-4F87-4D31-B394-CD0A6CB45F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657" name="Text Box 674">
          <a:extLst>
            <a:ext uri="{FF2B5EF4-FFF2-40B4-BE49-F238E27FC236}">
              <a16:creationId xmlns:a16="http://schemas.microsoft.com/office/drawing/2014/main" id="{FF2E257A-A06E-470C-8B2C-AE46F3331B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58" name="Text Box 675">
          <a:extLst>
            <a:ext uri="{FF2B5EF4-FFF2-40B4-BE49-F238E27FC236}">
              <a16:creationId xmlns:a16="http://schemas.microsoft.com/office/drawing/2014/main" id="{4614C25C-944B-42C3-AD11-A1117D4503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59" name="Text Box 676">
          <a:extLst>
            <a:ext uri="{FF2B5EF4-FFF2-40B4-BE49-F238E27FC236}">
              <a16:creationId xmlns:a16="http://schemas.microsoft.com/office/drawing/2014/main" id="{9147DC43-E1BF-4821-929A-E3F71E4DB5A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660" name="Text Box 677">
          <a:extLst>
            <a:ext uri="{FF2B5EF4-FFF2-40B4-BE49-F238E27FC236}">
              <a16:creationId xmlns:a16="http://schemas.microsoft.com/office/drawing/2014/main" id="{5CC3DBC2-37B1-4565-938C-C9440001C3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61" name="Text Box 678">
          <a:extLst>
            <a:ext uri="{FF2B5EF4-FFF2-40B4-BE49-F238E27FC236}">
              <a16:creationId xmlns:a16="http://schemas.microsoft.com/office/drawing/2014/main" id="{6739D113-4196-4F5A-8655-EF678964C22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62" name="Text Box 679">
          <a:extLst>
            <a:ext uri="{FF2B5EF4-FFF2-40B4-BE49-F238E27FC236}">
              <a16:creationId xmlns:a16="http://schemas.microsoft.com/office/drawing/2014/main" id="{C4E6117D-E690-4449-AFD2-DA505EBAA8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663" name="Text Box 680">
          <a:extLst>
            <a:ext uri="{FF2B5EF4-FFF2-40B4-BE49-F238E27FC236}">
              <a16:creationId xmlns:a16="http://schemas.microsoft.com/office/drawing/2014/main" id="{997662B5-F642-42D9-B1F4-CEDC0E6B2E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64" name="Text Box 681">
          <a:extLst>
            <a:ext uri="{FF2B5EF4-FFF2-40B4-BE49-F238E27FC236}">
              <a16:creationId xmlns:a16="http://schemas.microsoft.com/office/drawing/2014/main" id="{1D276B10-5A4B-403D-9A51-0F3903CD7C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65" name="Text Box 682">
          <a:extLst>
            <a:ext uri="{FF2B5EF4-FFF2-40B4-BE49-F238E27FC236}">
              <a16:creationId xmlns:a16="http://schemas.microsoft.com/office/drawing/2014/main" id="{BD561277-5F9C-4672-8D73-2C3B1652C60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666" name="Text Box 683">
          <a:extLst>
            <a:ext uri="{FF2B5EF4-FFF2-40B4-BE49-F238E27FC236}">
              <a16:creationId xmlns:a16="http://schemas.microsoft.com/office/drawing/2014/main" id="{996ECFA9-CCB3-4681-962D-08F7126AFC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67" name="Text Box 684">
          <a:extLst>
            <a:ext uri="{FF2B5EF4-FFF2-40B4-BE49-F238E27FC236}">
              <a16:creationId xmlns:a16="http://schemas.microsoft.com/office/drawing/2014/main" id="{EA600566-A346-413F-A822-199DD9441D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68" name="Text Box 685">
          <a:extLst>
            <a:ext uri="{FF2B5EF4-FFF2-40B4-BE49-F238E27FC236}">
              <a16:creationId xmlns:a16="http://schemas.microsoft.com/office/drawing/2014/main" id="{F086968E-4D96-45AE-9E98-1F49CB5441E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669" name="Text Box 686">
          <a:extLst>
            <a:ext uri="{FF2B5EF4-FFF2-40B4-BE49-F238E27FC236}">
              <a16:creationId xmlns:a16="http://schemas.microsoft.com/office/drawing/2014/main" id="{55104699-0304-445C-ACBF-EC893BA5CDE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70" name="Text Box 687">
          <a:extLst>
            <a:ext uri="{FF2B5EF4-FFF2-40B4-BE49-F238E27FC236}">
              <a16:creationId xmlns:a16="http://schemas.microsoft.com/office/drawing/2014/main" id="{858E7B39-F3D0-44EE-8F7A-1A80E43B168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71" name="Text Box 688">
          <a:extLst>
            <a:ext uri="{FF2B5EF4-FFF2-40B4-BE49-F238E27FC236}">
              <a16:creationId xmlns:a16="http://schemas.microsoft.com/office/drawing/2014/main" id="{D04A61A8-B930-49C7-AC82-798D41C2B1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672" name="Text Box 689">
          <a:extLst>
            <a:ext uri="{FF2B5EF4-FFF2-40B4-BE49-F238E27FC236}">
              <a16:creationId xmlns:a16="http://schemas.microsoft.com/office/drawing/2014/main" id="{5A8046F5-FAE2-40A5-8324-48233C60812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673" name="Text Box 690">
          <a:extLst>
            <a:ext uri="{FF2B5EF4-FFF2-40B4-BE49-F238E27FC236}">
              <a16:creationId xmlns:a16="http://schemas.microsoft.com/office/drawing/2014/main" id="{D3E8E046-8D92-4C50-A396-BAA61B2C8A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74" name="Text Box 691">
          <a:extLst>
            <a:ext uri="{FF2B5EF4-FFF2-40B4-BE49-F238E27FC236}">
              <a16:creationId xmlns:a16="http://schemas.microsoft.com/office/drawing/2014/main" id="{5C0FDFA1-122E-489E-A0BE-4B352E74AF8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75" name="Text Box 692">
          <a:extLst>
            <a:ext uri="{FF2B5EF4-FFF2-40B4-BE49-F238E27FC236}">
              <a16:creationId xmlns:a16="http://schemas.microsoft.com/office/drawing/2014/main" id="{5B717F97-99BD-4608-A28F-73296E7B3B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676" name="Text Box 693">
          <a:extLst>
            <a:ext uri="{FF2B5EF4-FFF2-40B4-BE49-F238E27FC236}">
              <a16:creationId xmlns:a16="http://schemas.microsoft.com/office/drawing/2014/main" id="{0D5ABDCF-BC55-4FDD-9B1E-CB332EEDD6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77" name="Text Box 694">
          <a:extLst>
            <a:ext uri="{FF2B5EF4-FFF2-40B4-BE49-F238E27FC236}">
              <a16:creationId xmlns:a16="http://schemas.microsoft.com/office/drawing/2014/main" id="{B74ABDA2-5CEB-404A-93DB-23F2895190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78" name="Text Box 695">
          <a:extLst>
            <a:ext uri="{FF2B5EF4-FFF2-40B4-BE49-F238E27FC236}">
              <a16:creationId xmlns:a16="http://schemas.microsoft.com/office/drawing/2014/main" id="{A4ED53F4-AC41-44FB-BD55-52FC0910EC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679" name="Text Box 696">
          <a:extLst>
            <a:ext uri="{FF2B5EF4-FFF2-40B4-BE49-F238E27FC236}">
              <a16:creationId xmlns:a16="http://schemas.microsoft.com/office/drawing/2014/main" id="{4F396F13-4B51-4718-A659-CA309ACD173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80" name="Text Box 697">
          <a:extLst>
            <a:ext uri="{FF2B5EF4-FFF2-40B4-BE49-F238E27FC236}">
              <a16:creationId xmlns:a16="http://schemas.microsoft.com/office/drawing/2014/main" id="{83FAF50B-C212-4286-9268-D98017A986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81" name="Text Box 698">
          <a:extLst>
            <a:ext uri="{FF2B5EF4-FFF2-40B4-BE49-F238E27FC236}">
              <a16:creationId xmlns:a16="http://schemas.microsoft.com/office/drawing/2014/main" id="{B22B3C18-6B54-42D7-A694-0B555F585D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682" name="Text Box 699">
          <a:extLst>
            <a:ext uri="{FF2B5EF4-FFF2-40B4-BE49-F238E27FC236}">
              <a16:creationId xmlns:a16="http://schemas.microsoft.com/office/drawing/2014/main" id="{00680F19-0F5E-476B-A76B-76D6580FF4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83" name="Text Box 700">
          <a:extLst>
            <a:ext uri="{FF2B5EF4-FFF2-40B4-BE49-F238E27FC236}">
              <a16:creationId xmlns:a16="http://schemas.microsoft.com/office/drawing/2014/main" id="{47935C43-ECF4-4A7A-A5F1-FFF652F52D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84" name="Text Box 701">
          <a:extLst>
            <a:ext uri="{FF2B5EF4-FFF2-40B4-BE49-F238E27FC236}">
              <a16:creationId xmlns:a16="http://schemas.microsoft.com/office/drawing/2014/main" id="{E74E3E48-7B71-489E-898A-332B80D2A66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85" name="Text Box 702">
          <a:extLst>
            <a:ext uri="{FF2B5EF4-FFF2-40B4-BE49-F238E27FC236}">
              <a16:creationId xmlns:a16="http://schemas.microsoft.com/office/drawing/2014/main" id="{3C7E3F14-5545-4A02-982D-994AE9A8506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86" name="Text Box 703">
          <a:extLst>
            <a:ext uri="{FF2B5EF4-FFF2-40B4-BE49-F238E27FC236}">
              <a16:creationId xmlns:a16="http://schemas.microsoft.com/office/drawing/2014/main" id="{39A0CEBD-408E-4C7D-9AD4-1E08615A74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87" name="Text Box 704">
          <a:extLst>
            <a:ext uri="{FF2B5EF4-FFF2-40B4-BE49-F238E27FC236}">
              <a16:creationId xmlns:a16="http://schemas.microsoft.com/office/drawing/2014/main" id="{3B096CC4-46D4-4A7D-933C-D91F0C3F70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88" name="Text Box 705">
          <a:extLst>
            <a:ext uri="{FF2B5EF4-FFF2-40B4-BE49-F238E27FC236}">
              <a16:creationId xmlns:a16="http://schemas.microsoft.com/office/drawing/2014/main" id="{A68767C8-5C61-45CE-B4FF-C647AACAF4A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89" name="Text Box 706">
          <a:extLst>
            <a:ext uri="{FF2B5EF4-FFF2-40B4-BE49-F238E27FC236}">
              <a16:creationId xmlns:a16="http://schemas.microsoft.com/office/drawing/2014/main" id="{6EC3568A-9B5F-4830-A4D6-0EF30FADEB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90" name="Text Box 707">
          <a:extLst>
            <a:ext uri="{FF2B5EF4-FFF2-40B4-BE49-F238E27FC236}">
              <a16:creationId xmlns:a16="http://schemas.microsoft.com/office/drawing/2014/main" id="{66D9F0EC-5B52-458D-B7C4-E72E0FF8DA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91" name="Text Box 708">
          <a:extLst>
            <a:ext uri="{FF2B5EF4-FFF2-40B4-BE49-F238E27FC236}">
              <a16:creationId xmlns:a16="http://schemas.microsoft.com/office/drawing/2014/main" id="{6B8EA6AA-9E83-47F0-9C66-53C1B20FD69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92" name="Text Box 709">
          <a:extLst>
            <a:ext uri="{FF2B5EF4-FFF2-40B4-BE49-F238E27FC236}">
              <a16:creationId xmlns:a16="http://schemas.microsoft.com/office/drawing/2014/main" id="{6C4C7996-2A46-43C9-807C-0CB51603A61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93" name="Text Box 710">
          <a:extLst>
            <a:ext uri="{FF2B5EF4-FFF2-40B4-BE49-F238E27FC236}">
              <a16:creationId xmlns:a16="http://schemas.microsoft.com/office/drawing/2014/main" id="{C6A8022E-EF54-4FCE-A3A3-61F70085050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94" name="Text Box 711">
          <a:extLst>
            <a:ext uri="{FF2B5EF4-FFF2-40B4-BE49-F238E27FC236}">
              <a16:creationId xmlns:a16="http://schemas.microsoft.com/office/drawing/2014/main" id="{433E3173-E39A-4655-A387-07A8FDEE1D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95" name="Text Box 712">
          <a:extLst>
            <a:ext uri="{FF2B5EF4-FFF2-40B4-BE49-F238E27FC236}">
              <a16:creationId xmlns:a16="http://schemas.microsoft.com/office/drawing/2014/main" id="{63C4DA1E-257D-4D6B-94B1-ABFD643B2A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96" name="Text Box 713">
          <a:extLst>
            <a:ext uri="{FF2B5EF4-FFF2-40B4-BE49-F238E27FC236}">
              <a16:creationId xmlns:a16="http://schemas.microsoft.com/office/drawing/2014/main" id="{58DAA6B9-312E-4F84-9F78-8159C94266F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97" name="Text Box 714">
          <a:extLst>
            <a:ext uri="{FF2B5EF4-FFF2-40B4-BE49-F238E27FC236}">
              <a16:creationId xmlns:a16="http://schemas.microsoft.com/office/drawing/2014/main" id="{AB3852C0-7BC5-4638-9FF9-0870FC60FA4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698" name="Text Box 715">
          <a:extLst>
            <a:ext uri="{FF2B5EF4-FFF2-40B4-BE49-F238E27FC236}">
              <a16:creationId xmlns:a16="http://schemas.microsoft.com/office/drawing/2014/main" id="{25881BF8-8552-4606-941B-FEFB2E2CE7C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699" name="Text Box 716">
          <a:extLst>
            <a:ext uri="{FF2B5EF4-FFF2-40B4-BE49-F238E27FC236}">
              <a16:creationId xmlns:a16="http://schemas.microsoft.com/office/drawing/2014/main" id="{81A554D3-F9E5-48DD-83D0-C8438E73CB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00" name="Text Box 717">
          <a:extLst>
            <a:ext uri="{FF2B5EF4-FFF2-40B4-BE49-F238E27FC236}">
              <a16:creationId xmlns:a16="http://schemas.microsoft.com/office/drawing/2014/main" id="{699B4F5A-F91B-4AAD-A6B9-323A78A4A0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01" name="Text Box 718">
          <a:extLst>
            <a:ext uri="{FF2B5EF4-FFF2-40B4-BE49-F238E27FC236}">
              <a16:creationId xmlns:a16="http://schemas.microsoft.com/office/drawing/2014/main" id="{F77D0ABD-D5EE-49C6-8B38-A001759F975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02" name="Text Box 719">
          <a:extLst>
            <a:ext uri="{FF2B5EF4-FFF2-40B4-BE49-F238E27FC236}">
              <a16:creationId xmlns:a16="http://schemas.microsoft.com/office/drawing/2014/main" id="{93683380-51C6-4F83-8FA2-1ACAC1B684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03" name="Text Box 720">
          <a:extLst>
            <a:ext uri="{FF2B5EF4-FFF2-40B4-BE49-F238E27FC236}">
              <a16:creationId xmlns:a16="http://schemas.microsoft.com/office/drawing/2014/main" id="{7A168249-831B-4F97-B69B-FFC4361F2E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04" name="Text Box 721">
          <a:extLst>
            <a:ext uri="{FF2B5EF4-FFF2-40B4-BE49-F238E27FC236}">
              <a16:creationId xmlns:a16="http://schemas.microsoft.com/office/drawing/2014/main" id="{65EE9828-0835-4E3D-B718-FEBD00D843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05" name="Text Box 722">
          <a:extLst>
            <a:ext uri="{FF2B5EF4-FFF2-40B4-BE49-F238E27FC236}">
              <a16:creationId xmlns:a16="http://schemas.microsoft.com/office/drawing/2014/main" id="{25E0F4AA-907D-44EF-9805-E0B0980F722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06" name="Text Box 723">
          <a:extLst>
            <a:ext uri="{FF2B5EF4-FFF2-40B4-BE49-F238E27FC236}">
              <a16:creationId xmlns:a16="http://schemas.microsoft.com/office/drawing/2014/main" id="{D67DE901-C61E-461F-A9D4-6C47FA1941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07" name="Text Box 724">
          <a:extLst>
            <a:ext uri="{FF2B5EF4-FFF2-40B4-BE49-F238E27FC236}">
              <a16:creationId xmlns:a16="http://schemas.microsoft.com/office/drawing/2014/main" id="{F8E7C300-3AD9-44E4-87B7-B869307BDC9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08" name="Text Box 725">
          <a:extLst>
            <a:ext uri="{FF2B5EF4-FFF2-40B4-BE49-F238E27FC236}">
              <a16:creationId xmlns:a16="http://schemas.microsoft.com/office/drawing/2014/main" id="{6AEDC41D-1E90-4783-9248-DBC17531D6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09" name="Text Box 726">
          <a:extLst>
            <a:ext uri="{FF2B5EF4-FFF2-40B4-BE49-F238E27FC236}">
              <a16:creationId xmlns:a16="http://schemas.microsoft.com/office/drawing/2014/main" id="{EC81F58B-905C-4AE8-AF01-FE7DE3D589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10" name="Text Box 727">
          <a:extLst>
            <a:ext uri="{FF2B5EF4-FFF2-40B4-BE49-F238E27FC236}">
              <a16:creationId xmlns:a16="http://schemas.microsoft.com/office/drawing/2014/main" id="{0E3EBC48-8D8F-41F1-9DF8-159E11956EA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11" name="Text Box 728">
          <a:extLst>
            <a:ext uri="{FF2B5EF4-FFF2-40B4-BE49-F238E27FC236}">
              <a16:creationId xmlns:a16="http://schemas.microsoft.com/office/drawing/2014/main" id="{293746AA-7135-4968-AC79-0CDB92E89DD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12" name="Text Box 729">
          <a:extLst>
            <a:ext uri="{FF2B5EF4-FFF2-40B4-BE49-F238E27FC236}">
              <a16:creationId xmlns:a16="http://schemas.microsoft.com/office/drawing/2014/main" id="{18FAC6DD-B5A3-49E9-A7A2-25A6838613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13" name="Text Box 730">
          <a:extLst>
            <a:ext uri="{FF2B5EF4-FFF2-40B4-BE49-F238E27FC236}">
              <a16:creationId xmlns:a16="http://schemas.microsoft.com/office/drawing/2014/main" id="{B05F99A8-C74C-4617-AE5C-68F26F77BBF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14" name="Text Box 731">
          <a:extLst>
            <a:ext uri="{FF2B5EF4-FFF2-40B4-BE49-F238E27FC236}">
              <a16:creationId xmlns:a16="http://schemas.microsoft.com/office/drawing/2014/main" id="{EFECA501-89DA-45D5-8476-3DD9FF596C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15" name="Text Box 732">
          <a:extLst>
            <a:ext uri="{FF2B5EF4-FFF2-40B4-BE49-F238E27FC236}">
              <a16:creationId xmlns:a16="http://schemas.microsoft.com/office/drawing/2014/main" id="{0979F478-F9D7-43C7-83F8-358AD4B7F52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16" name="Text Box 733">
          <a:extLst>
            <a:ext uri="{FF2B5EF4-FFF2-40B4-BE49-F238E27FC236}">
              <a16:creationId xmlns:a16="http://schemas.microsoft.com/office/drawing/2014/main" id="{1572E6E9-B013-444D-8921-32A60C2C3A8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17" name="Text Box 734">
          <a:extLst>
            <a:ext uri="{FF2B5EF4-FFF2-40B4-BE49-F238E27FC236}">
              <a16:creationId xmlns:a16="http://schemas.microsoft.com/office/drawing/2014/main" id="{522F2652-6E62-4425-82F0-1CFB8CD87CE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18" name="Text Box 735">
          <a:extLst>
            <a:ext uri="{FF2B5EF4-FFF2-40B4-BE49-F238E27FC236}">
              <a16:creationId xmlns:a16="http://schemas.microsoft.com/office/drawing/2014/main" id="{4A1BFCBE-4F3B-408D-B95D-5616DEC04D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19" name="Text Box 736">
          <a:extLst>
            <a:ext uri="{FF2B5EF4-FFF2-40B4-BE49-F238E27FC236}">
              <a16:creationId xmlns:a16="http://schemas.microsoft.com/office/drawing/2014/main" id="{0DA281EC-E731-4D4D-9377-590DCDB018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20" name="Text Box 737">
          <a:extLst>
            <a:ext uri="{FF2B5EF4-FFF2-40B4-BE49-F238E27FC236}">
              <a16:creationId xmlns:a16="http://schemas.microsoft.com/office/drawing/2014/main" id="{36B8619C-3125-463B-8B50-A676371EBD8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21" name="Text Box 738">
          <a:extLst>
            <a:ext uri="{FF2B5EF4-FFF2-40B4-BE49-F238E27FC236}">
              <a16:creationId xmlns:a16="http://schemas.microsoft.com/office/drawing/2014/main" id="{20C30A57-6156-4F16-AC2C-9C84378722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22" name="Text Box 739">
          <a:extLst>
            <a:ext uri="{FF2B5EF4-FFF2-40B4-BE49-F238E27FC236}">
              <a16:creationId xmlns:a16="http://schemas.microsoft.com/office/drawing/2014/main" id="{2BB1F25A-3521-49A4-9875-D721340F37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23" name="Text Box 740">
          <a:extLst>
            <a:ext uri="{FF2B5EF4-FFF2-40B4-BE49-F238E27FC236}">
              <a16:creationId xmlns:a16="http://schemas.microsoft.com/office/drawing/2014/main" id="{715E6A5C-BCF9-4411-A6F2-DFAA416544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24" name="Text Box 741">
          <a:extLst>
            <a:ext uri="{FF2B5EF4-FFF2-40B4-BE49-F238E27FC236}">
              <a16:creationId xmlns:a16="http://schemas.microsoft.com/office/drawing/2014/main" id="{32864337-CDB9-4D6D-8557-9D4CE92D86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25" name="Text Box 742">
          <a:extLst>
            <a:ext uri="{FF2B5EF4-FFF2-40B4-BE49-F238E27FC236}">
              <a16:creationId xmlns:a16="http://schemas.microsoft.com/office/drawing/2014/main" id="{5C32E308-A730-4D4A-B38A-49E2FB8D55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26" name="Text Box 743">
          <a:extLst>
            <a:ext uri="{FF2B5EF4-FFF2-40B4-BE49-F238E27FC236}">
              <a16:creationId xmlns:a16="http://schemas.microsoft.com/office/drawing/2014/main" id="{C8B0D623-F1F7-4149-9A3C-6F08AE44754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27" name="Text Box 744">
          <a:extLst>
            <a:ext uri="{FF2B5EF4-FFF2-40B4-BE49-F238E27FC236}">
              <a16:creationId xmlns:a16="http://schemas.microsoft.com/office/drawing/2014/main" id="{1772E12B-B7D3-4894-BB3D-E66D3477CC5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28" name="Text Box 745">
          <a:extLst>
            <a:ext uri="{FF2B5EF4-FFF2-40B4-BE49-F238E27FC236}">
              <a16:creationId xmlns:a16="http://schemas.microsoft.com/office/drawing/2014/main" id="{830498A0-2BF6-4C53-ACC9-19B38C4D30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29" name="Text Box 746">
          <a:extLst>
            <a:ext uri="{FF2B5EF4-FFF2-40B4-BE49-F238E27FC236}">
              <a16:creationId xmlns:a16="http://schemas.microsoft.com/office/drawing/2014/main" id="{6EB74B6C-31A9-40A1-AEF1-B1B6766737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30" name="Text Box 747">
          <a:extLst>
            <a:ext uri="{FF2B5EF4-FFF2-40B4-BE49-F238E27FC236}">
              <a16:creationId xmlns:a16="http://schemas.microsoft.com/office/drawing/2014/main" id="{2439C27F-68CA-467C-878A-C97E2F89FF3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31" name="Text Box 748">
          <a:extLst>
            <a:ext uri="{FF2B5EF4-FFF2-40B4-BE49-F238E27FC236}">
              <a16:creationId xmlns:a16="http://schemas.microsoft.com/office/drawing/2014/main" id="{607C672E-A663-46C6-A95B-0095E344EE8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32" name="Text Box 749">
          <a:extLst>
            <a:ext uri="{FF2B5EF4-FFF2-40B4-BE49-F238E27FC236}">
              <a16:creationId xmlns:a16="http://schemas.microsoft.com/office/drawing/2014/main" id="{40209CF4-1725-41F6-AD43-7376C3E5AC0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33" name="Text Box 750">
          <a:extLst>
            <a:ext uri="{FF2B5EF4-FFF2-40B4-BE49-F238E27FC236}">
              <a16:creationId xmlns:a16="http://schemas.microsoft.com/office/drawing/2014/main" id="{73CBBF59-B37A-401C-B11E-7313132970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34" name="Text Box 751">
          <a:extLst>
            <a:ext uri="{FF2B5EF4-FFF2-40B4-BE49-F238E27FC236}">
              <a16:creationId xmlns:a16="http://schemas.microsoft.com/office/drawing/2014/main" id="{FEE8B5DF-BCEE-4022-AD78-774B98D126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35" name="Text Box 752">
          <a:extLst>
            <a:ext uri="{FF2B5EF4-FFF2-40B4-BE49-F238E27FC236}">
              <a16:creationId xmlns:a16="http://schemas.microsoft.com/office/drawing/2014/main" id="{0A0D903C-DDC0-4F0A-92D4-1E45245F11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36" name="Text Box 753">
          <a:extLst>
            <a:ext uri="{FF2B5EF4-FFF2-40B4-BE49-F238E27FC236}">
              <a16:creationId xmlns:a16="http://schemas.microsoft.com/office/drawing/2014/main" id="{61381501-AE5B-45AF-926D-D8C196E228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37" name="Text Box 754">
          <a:extLst>
            <a:ext uri="{FF2B5EF4-FFF2-40B4-BE49-F238E27FC236}">
              <a16:creationId xmlns:a16="http://schemas.microsoft.com/office/drawing/2014/main" id="{07EFCBBB-9CA9-4061-B4DE-5C2B3F01CB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38" name="Text Box 755">
          <a:extLst>
            <a:ext uri="{FF2B5EF4-FFF2-40B4-BE49-F238E27FC236}">
              <a16:creationId xmlns:a16="http://schemas.microsoft.com/office/drawing/2014/main" id="{A4569858-5A55-4BAC-A1FB-26351F96B2D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39" name="Text Box 756">
          <a:extLst>
            <a:ext uri="{FF2B5EF4-FFF2-40B4-BE49-F238E27FC236}">
              <a16:creationId xmlns:a16="http://schemas.microsoft.com/office/drawing/2014/main" id="{065C908D-6A07-495B-B0C7-B81AFF3D80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40" name="Text Box 757">
          <a:extLst>
            <a:ext uri="{FF2B5EF4-FFF2-40B4-BE49-F238E27FC236}">
              <a16:creationId xmlns:a16="http://schemas.microsoft.com/office/drawing/2014/main" id="{FC96E00B-5C6D-4702-8802-86E6A6CF85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41" name="Text Box 758">
          <a:extLst>
            <a:ext uri="{FF2B5EF4-FFF2-40B4-BE49-F238E27FC236}">
              <a16:creationId xmlns:a16="http://schemas.microsoft.com/office/drawing/2014/main" id="{81997426-3FFD-4D83-B432-3775BB62CDF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42" name="Text Box 759">
          <a:extLst>
            <a:ext uri="{FF2B5EF4-FFF2-40B4-BE49-F238E27FC236}">
              <a16:creationId xmlns:a16="http://schemas.microsoft.com/office/drawing/2014/main" id="{86811D42-C379-4177-9719-7943AFFBEA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43" name="Text Box 760">
          <a:extLst>
            <a:ext uri="{FF2B5EF4-FFF2-40B4-BE49-F238E27FC236}">
              <a16:creationId xmlns:a16="http://schemas.microsoft.com/office/drawing/2014/main" id="{BDC6CC85-4DD2-46BB-AA0D-E8FCE0ACC07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44" name="Text Box 761">
          <a:extLst>
            <a:ext uri="{FF2B5EF4-FFF2-40B4-BE49-F238E27FC236}">
              <a16:creationId xmlns:a16="http://schemas.microsoft.com/office/drawing/2014/main" id="{48B8BECD-E387-4278-83F7-A441030199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45" name="Text Box 762">
          <a:extLst>
            <a:ext uri="{FF2B5EF4-FFF2-40B4-BE49-F238E27FC236}">
              <a16:creationId xmlns:a16="http://schemas.microsoft.com/office/drawing/2014/main" id="{FD64B635-653A-494A-912C-F057481740C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46" name="Text Box 763">
          <a:extLst>
            <a:ext uri="{FF2B5EF4-FFF2-40B4-BE49-F238E27FC236}">
              <a16:creationId xmlns:a16="http://schemas.microsoft.com/office/drawing/2014/main" id="{34A08330-1900-480D-AA36-90C84CB243C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47" name="Text Box 764">
          <a:extLst>
            <a:ext uri="{FF2B5EF4-FFF2-40B4-BE49-F238E27FC236}">
              <a16:creationId xmlns:a16="http://schemas.microsoft.com/office/drawing/2014/main" id="{E34EAE4E-AA17-4658-8D7D-88D8227B5E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48" name="Text Box 765">
          <a:extLst>
            <a:ext uri="{FF2B5EF4-FFF2-40B4-BE49-F238E27FC236}">
              <a16:creationId xmlns:a16="http://schemas.microsoft.com/office/drawing/2014/main" id="{B7BDEED6-09EF-4B6F-AE8A-D7E96E12FA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49" name="Text Box 766">
          <a:extLst>
            <a:ext uri="{FF2B5EF4-FFF2-40B4-BE49-F238E27FC236}">
              <a16:creationId xmlns:a16="http://schemas.microsoft.com/office/drawing/2014/main" id="{7CEC7177-EB39-42E5-A1EC-9FE5D05A8C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50" name="Text Box 767">
          <a:extLst>
            <a:ext uri="{FF2B5EF4-FFF2-40B4-BE49-F238E27FC236}">
              <a16:creationId xmlns:a16="http://schemas.microsoft.com/office/drawing/2014/main" id="{B103143A-2A99-47F4-8060-B1C0F67A483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51" name="Text Box 768">
          <a:extLst>
            <a:ext uri="{FF2B5EF4-FFF2-40B4-BE49-F238E27FC236}">
              <a16:creationId xmlns:a16="http://schemas.microsoft.com/office/drawing/2014/main" id="{700AC17C-C234-4FF6-9C6C-DB7BC661FFE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52" name="Text Box 769">
          <a:extLst>
            <a:ext uri="{FF2B5EF4-FFF2-40B4-BE49-F238E27FC236}">
              <a16:creationId xmlns:a16="http://schemas.microsoft.com/office/drawing/2014/main" id="{B7C55CC5-4A58-4E5A-91CA-5EA6A858500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53" name="Text Box 770">
          <a:extLst>
            <a:ext uri="{FF2B5EF4-FFF2-40B4-BE49-F238E27FC236}">
              <a16:creationId xmlns:a16="http://schemas.microsoft.com/office/drawing/2014/main" id="{81D7B406-F023-4E16-8037-086D662C73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54" name="Text Box 771">
          <a:extLst>
            <a:ext uri="{FF2B5EF4-FFF2-40B4-BE49-F238E27FC236}">
              <a16:creationId xmlns:a16="http://schemas.microsoft.com/office/drawing/2014/main" id="{6F388DC4-A908-4E1E-9502-9820479B49A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55" name="Text Box 772">
          <a:extLst>
            <a:ext uri="{FF2B5EF4-FFF2-40B4-BE49-F238E27FC236}">
              <a16:creationId xmlns:a16="http://schemas.microsoft.com/office/drawing/2014/main" id="{425B6519-6F42-4F2F-AFBE-FD1EB083B1F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56" name="Text Box 773">
          <a:extLst>
            <a:ext uri="{FF2B5EF4-FFF2-40B4-BE49-F238E27FC236}">
              <a16:creationId xmlns:a16="http://schemas.microsoft.com/office/drawing/2014/main" id="{BC30C0EF-8286-4C9F-A382-0E9C51BF450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57" name="Text Box 774">
          <a:extLst>
            <a:ext uri="{FF2B5EF4-FFF2-40B4-BE49-F238E27FC236}">
              <a16:creationId xmlns:a16="http://schemas.microsoft.com/office/drawing/2014/main" id="{E26FB3CC-B6B2-46E1-8FD5-9BC4ECCE47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58" name="Text Box 775">
          <a:extLst>
            <a:ext uri="{FF2B5EF4-FFF2-40B4-BE49-F238E27FC236}">
              <a16:creationId xmlns:a16="http://schemas.microsoft.com/office/drawing/2014/main" id="{25391E26-2A79-4B29-AAEF-28A473FE7F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59" name="Text Box 776">
          <a:extLst>
            <a:ext uri="{FF2B5EF4-FFF2-40B4-BE49-F238E27FC236}">
              <a16:creationId xmlns:a16="http://schemas.microsoft.com/office/drawing/2014/main" id="{9FB9186E-8F24-4A3E-9A5A-D73DDFD6968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60" name="Text Box 777">
          <a:extLst>
            <a:ext uri="{FF2B5EF4-FFF2-40B4-BE49-F238E27FC236}">
              <a16:creationId xmlns:a16="http://schemas.microsoft.com/office/drawing/2014/main" id="{98ECEBED-915F-4A10-8CF8-5380BB5F73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61" name="Text Box 778">
          <a:extLst>
            <a:ext uri="{FF2B5EF4-FFF2-40B4-BE49-F238E27FC236}">
              <a16:creationId xmlns:a16="http://schemas.microsoft.com/office/drawing/2014/main" id="{19E03DDF-1903-4A3F-ADC5-BDD03A7277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62" name="Text Box 779">
          <a:extLst>
            <a:ext uri="{FF2B5EF4-FFF2-40B4-BE49-F238E27FC236}">
              <a16:creationId xmlns:a16="http://schemas.microsoft.com/office/drawing/2014/main" id="{A51CD5B8-A02B-45A0-B95B-AFCF0A2EB8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63" name="Text Box 780">
          <a:extLst>
            <a:ext uri="{FF2B5EF4-FFF2-40B4-BE49-F238E27FC236}">
              <a16:creationId xmlns:a16="http://schemas.microsoft.com/office/drawing/2014/main" id="{167D11D1-9A34-404F-889C-7092C79F8A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64" name="Text Box 781">
          <a:extLst>
            <a:ext uri="{FF2B5EF4-FFF2-40B4-BE49-F238E27FC236}">
              <a16:creationId xmlns:a16="http://schemas.microsoft.com/office/drawing/2014/main" id="{928F0853-0B38-41C7-AE57-0AF356E4EA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65" name="Text Box 782">
          <a:extLst>
            <a:ext uri="{FF2B5EF4-FFF2-40B4-BE49-F238E27FC236}">
              <a16:creationId xmlns:a16="http://schemas.microsoft.com/office/drawing/2014/main" id="{886E8C9A-D751-4CF3-B717-44F18F8A6EB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66" name="Text Box 783">
          <a:extLst>
            <a:ext uri="{FF2B5EF4-FFF2-40B4-BE49-F238E27FC236}">
              <a16:creationId xmlns:a16="http://schemas.microsoft.com/office/drawing/2014/main" id="{7BAC0D59-73FD-4A7C-83D4-F3443CB2C0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67" name="Text Box 784">
          <a:extLst>
            <a:ext uri="{FF2B5EF4-FFF2-40B4-BE49-F238E27FC236}">
              <a16:creationId xmlns:a16="http://schemas.microsoft.com/office/drawing/2014/main" id="{8E1E9BC0-BE59-4D0F-A400-6E8DF05F1D9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68" name="Text Box 785">
          <a:extLst>
            <a:ext uri="{FF2B5EF4-FFF2-40B4-BE49-F238E27FC236}">
              <a16:creationId xmlns:a16="http://schemas.microsoft.com/office/drawing/2014/main" id="{B68C303C-F1F6-443D-83B9-F16C2FA261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69" name="Text Box 786">
          <a:extLst>
            <a:ext uri="{FF2B5EF4-FFF2-40B4-BE49-F238E27FC236}">
              <a16:creationId xmlns:a16="http://schemas.microsoft.com/office/drawing/2014/main" id="{9D1C4298-A8E3-4A47-BDA1-801415F9E3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70" name="Text Box 787">
          <a:extLst>
            <a:ext uri="{FF2B5EF4-FFF2-40B4-BE49-F238E27FC236}">
              <a16:creationId xmlns:a16="http://schemas.microsoft.com/office/drawing/2014/main" id="{D1BA6B06-0D89-49D3-9C97-A6D12CC40A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71" name="Text Box 788">
          <a:extLst>
            <a:ext uri="{FF2B5EF4-FFF2-40B4-BE49-F238E27FC236}">
              <a16:creationId xmlns:a16="http://schemas.microsoft.com/office/drawing/2014/main" id="{2A3E4938-2366-4B67-B766-000C919EBE4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72" name="Text Box 789">
          <a:extLst>
            <a:ext uri="{FF2B5EF4-FFF2-40B4-BE49-F238E27FC236}">
              <a16:creationId xmlns:a16="http://schemas.microsoft.com/office/drawing/2014/main" id="{A7A89CC9-B8B8-45F1-A7FD-0576C19626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73" name="Text Box 790">
          <a:extLst>
            <a:ext uri="{FF2B5EF4-FFF2-40B4-BE49-F238E27FC236}">
              <a16:creationId xmlns:a16="http://schemas.microsoft.com/office/drawing/2014/main" id="{0E89BC59-1BEE-4783-BB09-05A71BD361E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74" name="Text Box 791">
          <a:extLst>
            <a:ext uri="{FF2B5EF4-FFF2-40B4-BE49-F238E27FC236}">
              <a16:creationId xmlns:a16="http://schemas.microsoft.com/office/drawing/2014/main" id="{EF137CFF-D403-4B4D-96EB-2A3B82E69E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75" name="Text Box 792">
          <a:extLst>
            <a:ext uri="{FF2B5EF4-FFF2-40B4-BE49-F238E27FC236}">
              <a16:creationId xmlns:a16="http://schemas.microsoft.com/office/drawing/2014/main" id="{F6603C67-D33D-44DD-B088-A711E3C016E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76" name="Text Box 793">
          <a:extLst>
            <a:ext uri="{FF2B5EF4-FFF2-40B4-BE49-F238E27FC236}">
              <a16:creationId xmlns:a16="http://schemas.microsoft.com/office/drawing/2014/main" id="{8827AAEE-C830-4EA6-B135-7E9BB4A7E5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77" name="Text Box 794">
          <a:extLst>
            <a:ext uri="{FF2B5EF4-FFF2-40B4-BE49-F238E27FC236}">
              <a16:creationId xmlns:a16="http://schemas.microsoft.com/office/drawing/2014/main" id="{9044973E-8CCA-4375-8FD6-E7D000E67E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78" name="Text Box 795">
          <a:extLst>
            <a:ext uri="{FF2B5EF4-FFF2-40B4-BE49-F238E27FC236}">
              <a16:creationId xmlns:a16="http://schemas.microsoft.com/office/drawing/2014/main" id="{2EBD2760-19DF-49D8-9576-A10902F59C2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79" name="Text Box 796">
          <a:extLst>
            <a:ext uri="{FF2B5EF4-FFF2-40B4-BE49-F238E27FC236}">
              <a16:creationId xmlns:a16="http://schemas.microsoft.com/office/drawing/2014/main" id="{140FC4C7-D7B7-4FF7-A8E2-8F93024828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80" name="Text Box 797">
          <a:extLst>
            <a:ext uri="{FF2B5EF4-FFF2-40B4-BE49-F238E27FC236}">
              <a16:creationId xmlns:a16="http://schemas.microsoft.com/office/drawing/2014/main" id="{B518C32D-480A-4BDE-81A8-31E435DD4B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81" name="Text Box 798">
          <a:extLst>
            <a:ext uri="{FF2B5EF4-FFF2-40B4-BE49-F238E27FC236}">
              <a16:creationId xmlns:a16="http://schemas.microsoft.com/office/drawing/2014/main" id="{DA091D8D-DE1A-4DF5-ABD0-513323D2CBB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82" name="Text Box 799">
          <a:extLst>
            <a:ext uri="{FF2B5EF4-FFF2-40B4-BE49-F238E27FC236}">
              <a16:creationId xmlns:a16="http://schemas.microsoft.com/office/drawing/2014/main" id="{D9603FB3-9485-4BF3-8294-F8BA6CE7DB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83" name="Text Box 800">
          <a:extLst>
            <a:ext uri="{FF2B5EF4-FFF2-40B4-BE49-F238E27FC236}">
              <a16:creationId xmlns:a16="http://schemas.microsoft.com/office/drawing/2014/main" id="{8F0703EB-931F-483C-BC97-9C977059B12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84" name="Text Box 801">
          <a:extLst>
            <a:ext uri="{FF2B5EF4-FFF2-40B4-BE49-F238E27FC236}">
              <a16:creationId xmlns:a16="http://schemas.microsoft.com/office/drawing/2014/main" id="{F6D700EF-8898-4B84-A6E4-38105E85CA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85" name="Text Box 802">
          <a:extLst>
            <a:ext uri="{FF2B5EF4-FFF2-40B4-BE49-F238E27FC236}">
              <a16:creationId xmlns:a16="http://schemas.microsoft.com/office/drawing/2014/main" id="{F9836690-0714-48D6-8F73-AD591D870D2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86" name="Text Box 803">
          <a:extLst>
            <a:ext uri="{FF2B5EF4-FFF2-40B4-BE49-F238E27FC236}">
              <a16:creationId xmlns:a16="http://schemas.microsoft.com/office/drawing/2014/main" id="{CDB316C1-4001-42F7-AB03-3165CBE06AB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87" name="Text Box 804">
          <a:extLst>
            <a:ext uri="{FF2B5EF4-FFF2-40B4-BE49-F238E27FC236}">
              <a16:creationId xmlns:a16="http://schemas.microsoft.com/office/drawing/2014/main" id="{70B97EE1-D20D-4563-92A2-E381D8AD3F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88" name="Text Box 805">
          <a:extLst>
            <a:ext uri="{FF2B5EF4-FFF2-40B4-BE49-F238E27FC236}">
              <a16:creationId xmlns:a16="http://schemas.microsoft.com/office/drawing/2014/main" id="{9D8BDCF4-D1AD-45D4-AC5C-24C934D3AFB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89" name="Text Box 806">
          <a:extLst>
            <a:ext uri="{FF2B5EF4-FFF2-40B4-BE49-F238E27FC236}">
              <a16:creationId xmlns:a16="http://schemas.microsoft.com/office/drawing/2014/main" id="{1A66C507-4D67-485C-ADB6-37A7A43C766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790" name="Text Box 807">
          <a:extLst>
            <a:ext uri="{FF2B5EF4-FFF2-40B4-BE49-F238E27FC236}">
              <a16:creationId xmlns:a16="http://schemas.microsoft.com/office/drawing/2014/main" id="{56A8B9B0-5095-4077-B80E-E5A87FE2329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91" name="Text Box 808">
          <a:extLst>
            <a:ext uri="{FF2B5EF4-FFF2-40B4-BE49-F238E27FC236}">
              <a16:creationId xmlns:a16="http://schemas.microsoft.com/office/drawing/2014/main" id="{F909F1ED-1357-4B93-A6CA-92B08E6A614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92" name="Text Box 809">
          <a:extLst>
            <a:ext uri="{FF2B5EF4-FFF2-40B4-BE49-F238E27FC236}">
              <a16:creationId xmlns:a16="http://schemas.microsoft.com/office/drawing/2014/main" id="{E22E9E96-4E94-4F85-A74C-6B386AA27D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93" name="Text Box 810">
          <a:extLst>
            <a:ext uri="{FF2B5EF4-FFF2-40B4-BE49-F238E27FC236}">
              <a16:creationId xmlns:a16="http://schemas.microsoft.com/office/drawing/2014/main" id="{C12F6260-0315-4546-9427-E1F92082B4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94" name="Text Box 811">
          <a:extLst>
            <a:ext uri="{FF2B5EF4-FFF2-40B4-BE49-F238E27FC236}">
              <a16:creationId xmlns:a16="http://schemas.microsoft.com/office/drawing/2014/main" id="{E03C6545-8529-43F7-9818-B225B89EF7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95" name="Text Box 812">
          <a:extLst>
            <a:ext uri="{FF2B5EF4-FFF2-40B4-BE49-F238E27FC236}">
              <a16:creationId xmlns:a16="http://schemas.microsoft.com/office/drawing/2014/main" id="{45FD7AD4-DBD7-4045-B89C-BD10B8618F0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96" name="Text Box 813">
          <a:extLst>
            <a:ext uri="{FF2B5EF4-FFF2-40B4-BE49-F238E27FC236}">
              <a16:creationId xmlns:a16="http://schemas.microsoft.com/office/drawing/2014/main" id="{F1EDA5B7-9B5C-4B93-8D08-AAC5B48F309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97" name="Text Box 814">
          <a:extLst>
            <a:ext uri="{FF2B5EF4-FFF2-40B4-BE49-F238E27FC236}">
              <a16:creationId xmlns:a16="http://schemas.microsoft.com/office/drawing/2014/main" id="{B1370C6B-382D-442F-BCD9-6DA6614C1E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798" name="Text Box 815">
          <a:extLst>
            <a:ext uri="{FF2B5EF4-FFF2-40B4-BE49-F238E27FC236}">
              <a16:creationId xmlns:a16="http://schemas.microsoft.com/office/drawing/2014/main" id="{B86F8994-653B-4D76-923D-285036D001B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799" name="Text Box 816">
          <a:extLst>
            <a:ext uri="{FF2B5EF4-FFF2-40B4-BE49-F238E27FC236}">
              <a16:creationId xmlns:a16="http://schemas.microsoft.com/office/drawing/2014/main" id="{05B38112-3F3F-4A47-8E8F-38F0F11192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800" name="Text Box 817">
          <a:extLst>
            <a:ext uri="{FF2B5EF4-FFF2-40B4-BE49-F238E27FC236}">
              <a16:creationId xmlns:a16="http://schemas.microsoft.com/office/drawing/2014/main" id="{F7744C3F-34D2-4D05-BED5-93D5F26C03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01" name="Text Box 818">
          <a:extLst>
            <a:ext uri="{FF2B5EF4-FFF2-40B4-BE49-F238E27FC236}">
              <a16:creationId xmlns:a16="http://schemas.microsoft.com/office/drawing/2014/main" id="{127C3AB0-F4B7-43FD-8E9B-46EBF5B4090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02" name="Text Box 819">
          <a:extLst>
            <a:ext uri="{FF2B5EF4-FFF2-40B4-BE49-F238E27FC236}">
              <a16:creationId xmlns:a16="http://schemas.microsoft.com/office/drawing/2014/main" id="{0ABB8131-41D7-49DA-A8CB-8D524CBCAD8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803" name="Text Box 820">
          <a:extLst>
            <a:ext uri="{FF2B5EF4-FFF2-40B4-BE49-F238E27FC236}">
              <a16:creationId xmlns:a16="http://schemas.microsoft.com/office/drawing/2014/main" id="{C657A17B-FCA1-4640-812D-CB591810038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04" name="Text Box 821">
          <a:extLst>
            <a:ext uri="{FF2B5EF4-FFF2-40B4-BE49-F238E27FC236}">
              <a16:creationId xmlns:a16="http://schemas.microsoft.com/office/drawing/2014/main" id="{5943F0FE-C81D-4698-8F29-C56B360A69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05" name="Text Box 822">
          <a:extLst>
            <a:ext uri="{FF2B5EF4-FFF2-40B4-BE49-F238E27FC236}">
              <a16:creationId xmlns:a16="http://schemas.microsoft.com/office/drawing/2014/main" id="{9290D3CC-0DA3-4852-BBBB-AC8B33E27A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806" name="Text Box 823">
          <a:extLst>
            <a:ext uri="{FF2B5EF4-FFF2-40B4-BE49-F238E27FC236}">
              <a16:creationId xmlns:a16="http://schemas.microsoft.com/office/drawing/2014/main" id="{47B27EA3-21EE-4218-9E8F-1CECC9E9F8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07" name="Text Box 824">
          <a:extLst>
            <a:ext uri="{FF2B5EF4-FFF2-40B4-BE49-F238E27FC236}">
              <a16:creationId xmlns:a16="http://schemas.microsoft.com/office/drawing/2014/main" id="{CD70BB42-0889-4605-8096-FCF3C7D06CC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08" name="Text Box 825">
          <a:extLst>
            <a:ext uri="{FF2B5EF4-FFF2-40B4-BE49-F238E27FC236}">
              <a16:creationId xmlns:a16="http://schemas.microsoft.com/office/drawing/2014/main" id="{8166A7BB-B205-4DC5-91A1-8F6530FC598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809" name="Text Box 826">
          <a:extLst>
            <a:ext uri="{FF2B5EF4-FFF2-40B4-BE49-F238E27FC236}">
              <a16:creationId xmlns:a16="http://schemas.microsoft.com/office/drawing/2014/main" id="{D30AEC75-8842-46E8-ABD7-2A35E8A65D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10" name="Text Box 827">
          <a:extLst>
            <a:ext uri="{FF2B5EF4-FFF2-40B4-BE49-F238E27FC236}">
              <a16:creationId xmlns:a16="http://schemas.microsoft.com/office/drawing/2014/main" id="{29FF62B3-2C34-494D-A7E5-F28BA1E4742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11" name="Text Box 828">
          <a:extLst>
            <a:ext uri="{FF2B5EF4-FFF2-40B4-BE49-F238E27FC236}">
              <a16:creationId xmlns:a16="http://schemas.microsoft.com/office/drawing/2014/main" id="{6852C668-2774-4B03-964E-C9ECCCC0BC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12" name="Text Box 829">
          <a:extLst>
            <a:ext uri="{FF2B5EF4-FFF2-40B4-BE49-F238E27FC236}">
              <a16:creationId xmlns:a16="http://schemas.microsoft.com/office/drawing/2014/main" id="{AC5A38F1-0C3F-4E63-8A72-07EA4D075E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13" name="Text Box 830">
          <a:extLst>
            <a:ext uri="{FF2B5EF4-FFF2-40B4-BE49-F238E27FC236}">
              <a16:creationId xmlns:a16="http://schemas.microsoft.com/office/drawing/2014/main" id="{C31247CE-8F1D-4B84-8B87-59F76019D4D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14" name="Text Box 831">
          <a:extLst>
            <a:ext uri="{FF2B5EF4-FFF2-40B4-BE49-F238E27FC236}">
              <a16:creationId xmlns:a16="http://schemas.microsoft.com/office/drawing/2014/main" id="{2903BA3C-4066-428D-ABCA-E777BED6ED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15" name="Text Box 832">
          <a:extLst>
            <a:ext uri="{FF2B5EF4-FFF2-40B4-BE49-F238E27FC236}">
              <a16:creationId xmlns:a16="http://schemas.microsoft.com/office/drawing/2014/main" id="{D4A7B163-8FFC-4E9D-B8E2-357E7DD008B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16" name="Text Box 833">
          <a:extLst>
            <a:ext uri="{FF2B5EF4-FFF2-40B4-BE49-F238E27FC236}">
              <a16:creationId xmlns:a16="http://schemas.microsoft.com/office/drawing/2014/main" id="{2B90663C-7DFA-478B-ADCC-FFC661CE1A3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17" name="Text Box 834">
          <a:extLst>
            <a:ext uri="{FF2B5EF4-FFF2-40B4-BE49-F238E27FC236}">
              <a16:creationId xmlns:a16="http://schemas.microsoft.com/office/drawing/2014/main" id="{9E40C0FD-CD48-40C6-9629-758609021B8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18" name="Text Box 835">
          <a:extLst>
            <a:ext uri="{FF2B5EF4-FFF2-40B4-BE49-F238E27FC236}">
              <a16:creationId xmlns:a16="http://schemas.microsoft.com/office/drawing/2014/main" id="{5EA5C129-472B-46E2-A852-2483BA93C36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19" name="Text Box 836">
          <a:extLst>
            <a:ext uri="{FF2B5EF4-FFF2-40B4-BE49-F238E27FC236}">
              <a16:creationId xmlns:a16="http://schemas.microsoft.com/office/drawing/2014/main" id="{816F8F26-8733-4188-9E32-5701CE3E74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20" name="Text Box 837">
          <a:extLst>
            <a:ext uri="{FF2B5EF4-FFF2-40B4-BE49-F238E27FC236}">
              <a16:creationId xmlns:a16="http://schemas.microsoft.com/office/drawing/2014/main" id="{5EEF8790-A246-41A4-824B-CF8F5A9CD7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21" name="Text Box 838">
          <a:extLst>
            <a:ext uri="{FF2B5EF4-FFF2-40B4-BE49-F238E27FC236}">
              <a16:creationId xmlns:a16="http://schemas.microsoft.com/office/drawing/2014/main" id="{64E887CF-3A18-4E96-B223-BAD495305A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22" name="Text Box 839">
          <a:extLst>
            <a:ext uri="{FF2B5EF4-FFF2-40B4-BE49-F238E27FC236}">
              <a16:creationId xmlns:a16="http://schemas.microsoft.com/office/drawing/2014/main" id="{35A94CE5-5090-4504-BC03-52B8BF2AC6B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23" name="Text Box 840">
          <a:extLst>
            <a:ext uri="{FF2B5EF4-FFF2-40B4-BE49-F238E27FC236}">
              <a16:creationId xmlns:a16="http://schemas.microsoft.com/office/drawing/2014/main" id="{551A0726-439D-471A-9F1E-FEE7A8E212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24" name="Text Box 841">
          <a:extLst>
            <a:ext uri="{FF2B5EF4-FFF2-40B4-BE49-F238E27FC236}">
              <a16:creationId xmlns:a16="http://schemas.microsoft.com/office/drawing/2014/main" id="{C09B2895-0212-4946-9B82-F0ED4ACA25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25" name="Text Box 842">
          <a:extLst>
            <a:ext uri="{FF2B5EF4-FFF2-40B4-BE49-F238E27FC236}">
              <a16:creationId xmlns:a16="http://schemas.microsoft.com/office/drawing/2014/main" id="{2AB497B1-86D3-40EF-8A5C-57D291177EF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26" name="Text Box 843">
          <a:extLst>
            <a:ext uri="{FF2B5EF4-FFF2-40B4-BE49-F238E27FC236}">
              <a16:creationId xmlns:a16="http://schemas.microsoft.com/office/drawing/2014/main" id="{0EEEA3B5-8CF9-48A2-99F9-394571455F6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27" name="Text Box 844">
          <a:extLst>
            <a:ext uri="{FF2B5EF4-FFF2-40B4-BE49-F238E27FC236}">
              <a16:creationId xmlns:a16="http://schemas.microsoft.com/office/drawing/2014/main" id="{072524D7-77F0-4758-A941-A14456AE1C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28" name="Text Box 845">
          <a:extLst>
            <a:ext uri="{FF2B5EF4-FFF2-40B4-BE49-F238E27FC236}">
              <a16:creationId xmlns:a16="http://schemas.microsoft.com/office/drawing/2014/main" id="{65456A58-151A-461B-8AD8-DDE796439D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29" name="Text Box 846">
          <a:extLst>
            <a:ext uri="{FF2B5EF4-FFF2-40B4-BE49-F238E27FC236}">
              <a16:creationId xmlns:a16="http://schemas.microsoft.com/office/drawing/2014/main" id="{54DBF798-CD02-4E2E-A2AF-4BE4778576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30" name="Text Box 847">
          <a:extLst>
            <a:ext uri="{FF2B5EF4-FFF2-40B4-BE49-F238E27FC236}">
              <a16:creationId xmlns:a16="http://schemas.microsoft.com/office/drawing/2014/main" id="{9003674F-3C6A-4725-9AAC-436F054BC55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31" name="Text Box 848">
          <a:extLst>
            <a:ext uri="{FF2B5EF4-FFF2-40B4-BE49-F238E27FC236}">
              <a16:creationId xmlns:a16="http://schemas.microsoft.com/office/drawing/2014/main" id="{B1293213-9E89-4CEB-941D-7151FF20E92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32" name="Text Box 849">
          <a:extLst>
            <a:ext uri="{FF2B5EF4-FFF2-40B4-BE49-F238E27FC236}">
              <a16:creationId xmlns:a16="http://schemas.microsoft.com/office/drawing/2014/main" id="{B2330EAF-6359-428B-AE71-33E249C478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33" name="Text Box 850">
          <a:extLst>
            <a:ext uri="{FF2B5EF4-FFF2-40B4-BE49-F238E27FC236}">
              <a16:creationId xmlns:a16="http://schemas.microsoft.com/office/drawing/2014/main" id="{2A7FA2D4-5EFF-488D-8049-5F72AC5AE92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34" name="Text Box 851">
          <a:extLst>
            <a:ext uri="{FF2B5EF4-FFF2-40B4-BE49-F238E27FC236}">
              <a16:creationId xmlns:a16="http://schemas.microsoft.com/office/drawing/2014/main" id="{C5767660-CB5E-4ACD-8460-E8BDF2CB5F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35" name="Text Box 852">
          <a:extLst>
            <a:ext uri="{FF2B5EF4-FFF2-40B4-BE49-F238E27FC236}">
              <a16:creationId xmlns:a16="http://schemas.microsoft.com/office/drawing/2014/main" id="{1BA1E64A-BC8B-4AE6-A7B7-9C3F9FBAC89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36" name="Text Box 853">
          <a:extLst>
            <a:ext uri="{FF2B5EF4-FFF2-40B4-BE49-F238E27FC236}">
              <a16:creationId xmlns:a16="http://schemas.microsoft.com/office/drawing/2014/main" id="{E05C38AB-308F-4B18-99B6-DAEFDECD4B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37" name="Text Box 854">
          <a:extLst>
            <a:ext uri="{FF2B5EF4-FFF2-40B4-BE49-F238E27FC236}">
              <a16:creationId xmlns:a16="http://schemas.microsoft.com/office/drawing/2014/main" id="{FD4C4C68-DB28-4013-A8B4-312B952C02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38" name="Text Box 855">
          <a:extLst>
            <a:ext uri="{FF2B5EF4-FFF2-40B4-BE49-F238E27FC236}">
              <a16:creationId xmlns:a16="http://schemas.microsoft.com/office/drawing/2014/main" id="{DC01B635-D946-46B3-9317-BD9EB8FAA68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39" name="Text Box 856">
          <a:extLst>
            <a:ext uri="{FF2B5EF4-FFF2-40B4-BE49-F238E27FC236}">
              <a16:creationId xmlns:a16="http://schemas.microsoft.com/office/drawing/2014/main" id="{AA9728B8-1DCD-4156-9834-B5ECBE225DC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40" name="Text Box 857">
          <a:extLst>
            <a:ext uri="{FF2B5EF4-FFF2-40B4-BE49-F238E27FC236}">
              <a16:creationId xmlns:a16="http://schemas.microsoft.com/office/drawing/2014/main" id="{3AF262B3-7E6D-48A1-A5FE-7AAD81B8C1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41" name="Text Box 858">
          <a:extLst>
            <a:ext uri="{FF2B5EF4-FFF2-40B4-BE49-F238E27FC236}">
              <a16:creationId xmlns:a16="http://schemas.microsoft.com/office/drawing/2014/main" id="{2CC55DB8-49EE-4712-A944-29110B7879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42" name="Text Box 859">
          <a:extLst>
            <a:ext uri="{FF2B5EF4-FFF2-40B4-BE49-F238E27FC236}">
              <a16:creationId xmlns:a16="http://schemas.microsoft.com/office/drawing/2014/main" id="{EBD426BE-A18E-43A1-94BA-6D296999348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43" name="Text Box 860">
          <a:extLst>
            <a:ext uri="{FF2B5EF4-FFF2-40B4-BE49-F238E27FC236}">
              <a16:creationId xmlns:a16="http://schemas.microsoft.com/office/drawing/2014/main" id="{0599081B-ADB9-4F2B-9608-797B1F8309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44" name="Text Box 861">
          <a:extLst>
            <a:ext uri="{FF2B5EF4-FFF2-40B4-BE49-F238E27FC236}">
              <a16:creationId xmlns:a16="http://schemas.microsoft.com/office/drawing/2014/main" id="{18E9998D-D74B-4862-98CE-45D7CC30A30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45" name="Text Box 862">
          <a:extLst>
            <a:ext uri="{FF2B5EF4-FFF2-40B4-BE49-F238E27FC236}">
              <a16:creationId xmlns:a16="http://schemas.microsoft.com/office/drawing/2014/main" id="{70A4698F-7E9D-48C5-AE49-F29BAD80944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46" name="Text Box 863">
          <a:extLst>
            <a:ext uri="{FF2B5EF4-FFF2-40B4-BE49-F238E27FC236}">
              <a16:creationId xmlns:a16="http://schemas.microsoft.com/office/drawing/2014/main" id="{E03497BB-BCAD-40FA-BC1D-66C9C348174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47" name="Text Box 864">
          <a:extLst>
            <a:ext uri="{FF2B5EF4-FFF2-40B4-BE49-F238E27FC236}">
              <a16:creationId xmlns:a16="http://schemas.microsoft.com/office/drawing/2014/main" id="{929950EA-3A47-4FD7-A222-8D288150D1C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48" name="Text Box 865">
          <a:extLst>
            <a:ext uri="{FF2B5EF4-FFF2-40B4-BE49-F238E27FC236}">
              <a16:creationId xmlns:a16="http://schemas.microsoft.com/office/drawing/2014/main" id="{5CC3CFFC-94FD-444B-86E4-797401020E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49" name="Text Box 866">
          <a:extLst>
            <a:ext uri="{FF2B5EF4-FFF2-40B4-BE49-F238E27FC236}">
              <a16:creationId xmlns:a16="http://schemas.microsoft.com/office/drawing/2014/main" id="{FFE97C01-BDD1-4443-B4AA-34B5E9D30B9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850" name="Text Box 867">
          <a:extLst>
            <a:ext uri="{FF2B5EF4-FFF2-40B4-BE49-F238E27FC236}">
              <a16:creationId xmlns:a16="http://schemas.microsoft.com/office/drawing/2014/main" id="{CA1BB763-8FEA-445F-9ADE-C4B3AD3C33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51" name="Text Box 868">
          <a:extLst>
            <a:ext uri="{FF2B5EF4-FFF2-40B4-BE49-F238E27FC236}">
              <a16:creationId xmlns:a16="http://schemas.microsoft.com/office/drawing/2014/main" id="{8FF719E3-8249-42E6-B2CC-71543982F9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52" name="Text Box 869">
          <a:extLst>
            <a:ext uri="{FF2B5EF4-FFF2-40B4-BE49-F238E27FC236}">
              <a16:creationId xmlns:a16="http://schemas.microsoft.com/office/drawing/2014/main" id="{D5D08391-4901-40C5-9C2E-58536D926A4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53" name="Text Box 870">
          <a:extLst>
            <a:ext uri="{FF2B5EF4-FFF2-40B4-BE49-F238E27FC236}">
              <a16:creationId xmlns:a16="http://schemas.microsoft.com/office/drawing/2014/main" id="{54EBAA4E-93E8-49ED-B912-7943AB3D2D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54" name="Text Box 101">
          <a:extLst>
            <a:ext uri="{FF2B5EF4-FFF2-40B4-BE49-F238E27FC236}">
              <a16:creationId xmlns:a16="http://schemas.microsoft.com/office/drawing/2014/main" id="{A1854A2D-80FE-48B9-B094-8D90013727E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55" name="Text Box 102">
          <a:extLst>
            <a:ext uri="{FF2B5EF4-FFF2-40B4-BE49-F238E27FC236}">
              <a16:creationId xmlns:a16="http://schemas.microsoft.com/office/drawing/2014/main" id="{0A0B3566-FB47-44DF-AD83-AD90D95F9B1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56" name="Text Box 103">
          <a:extLst>
            <a:ext uri="{FF2B5EF4-FFF2-40B4-BE49-F238E27FC236}">
              <a16:creationId xmlns:a16="http://schemas.microsoft.com/office/drawing/2014/main" id="{18F7B260-2331-4A74-8ABC-C72FBBE8440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57" name="Text Box 104">
          <a:extLst>
            <a:ext uri="{FF2B5EF4-FFF2-40B4-BE49-F238E27FC236}">
              <a16:creationId xmlns:a16="http://schemas.microsoft.com/office/drawing/2014/main" id="{1C215D60-511F-4A2A-987E-971A73B3087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58" name="Text Box 105">
          <a:extLst>
            <a:ext uri="{FF2B5EF4-FFF2-40B4-BE49-F238E27FC236}">
              <a16:creationId xmlns:a16="http://schemas.microsoft.com/office/drawing/2014/main" id="{C28201A2-5FEA-4082-A442-6F32B4A4248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59" name="Text Box 106">
          <a:extLst>
            <a:ext uri="{FF2B5EF4-FFF2-40B4-BE49-F238E27FC236}">
              <a16:creationId xmlns:a16="http://schemas.microsoft.com/office/drawing/2014/main" id="{AA55E2B3-2DA5-4B89-B349-94C3B7CF180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0" name="Text Box 107">
          <a:extLst>
            <a:ext uri="{FF2B5EF4-FFF2-40B4-BE49-F238E27FC236}">
              <a16:creationId xmlns:a16="http://schemas.microsoft.com/office/drawing/2014/main" id="{0D81EABB-FCA1-48A6-823E-B497F8208FB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1" name="Text Box 108">
          <a:extLst>
            <a:ext uri="{FF2B5EF4-FFF2-40B4-BE49-F238E27FC236}">
              <a16:creationId xmlns:a16="http://schemas.microsoft.com/office/drawing/2014/main" id="{496C5EFF-85CA-474C-B1A6-EA34EDD549D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2" name="Text Box 109">
          <a:extLst>
            <a:ext uri="{FF2B5EF4-FFF2-40B4-BE49-F238E27FC236}">
              <a16:creationId xmlns:a16="http://schemas.microsoft.com/office/drawing/2014/main" id="{BAB27C5B-BE55-42CA-822E-DEEED877272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3" name="Text Box 110">
          <a:extLst>
            <a:ext uri="{FF2B5EF4-FFF2-40B4-BE49-F238E27FC236}">
              <a16:creationId xmlns:a16="http://schemas.microsoft.com/office/drawing/2014/main" id="{A31B6066-853E-452E-A22C-1D4BC563268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4" name="Text Box 111">
          <a:extLst>
            <a:ext uri="{FF2B5EF4-FFF2-40B4-BE49-F238E27FC236}">
              <a16:creationId xmlns:a16="http://schemas.microsoft.com/office/drawing/2014/main" id="{CED0BA7F-493C-4B44-84DE-4A0BC2BFFE2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5" name="Text Box 112">
          <a:extLst>
            <a:ext uri="{FF2B5EF4-FFF2-40B4-BE49-F238E27FC236}">
              <a16:creationId xmlns:a16="http://schemas.microsoft.com/office/drawing/2014/main" id="{037806B0-BC67-456F-A736-BC394BC27ED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6" name="Text Box 113">
          <a:extLst>
            <a:ext uri="{FF2B5EF4-FFF2-40B4-BE49-F238E27FC236}">
              <a16:creationId xmlns:a16="http://schemas.microsoft.com/office/drawing/2014/main" id="{6FBB34F7-5A0C-41B9-92B9-C23A1774C6D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7" name="Text Box 114">
          <a:extLst>
            <a:ext uri="{FF2B5EF4-FFF2-40B4-BE49-F238E27FC236}">
              <a16:creationId xmlns:a16="http://schemas.microsoft.com/office/drawing/2014/main" id="{CAB7B3D8-3981-46BC-90D0-D8B0292A783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8" name="Text Box 115">
          <a:extLst>
            <a:ext uri="{FF2B5EF4-FFF2-40B4-BE49-F238E27FC236}">
              <a16:creationId xmlns:a16="http://schemas.microsoft.com/office/drawing/2014/main" id="{561312B6-ED22-4D87-8584-8A41B6ED18B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69" name="Text Box 116">
          <a:extLst>
            <a:ext uri="{FF2B5EF4-FFF2-40B4-BE49-F238E27FC236}">
              <a16:creationId xmlns:a16="http://schemas.microsoft.com/office/drawing/2014/main" id="{A7074FE7-A751-4448-8B7C-C62A41029E2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0" name="Text Box 117">
          <a:extLst>
            <a:ext uri="{FF2B5EF4-FFF2-40B4-BE49-F238E27FC236}">
              <a16:creationId xmlns:a16="http://schemas.microsoft.com/office/drawing/2014/main" id="{F7AEE907-C0F1-4EF1-A3F5-0DA415E85B8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1" name="Text Box 118">
          <a:extLst>
            <a:ext uri="{FF2B5EF4-FFF2-40B4-BE49-F238E27FC236}">
              <a16:creationId xmlns:a16="http://schemas.microsoft.com/office/drawing/2014/main" id="{B914AF4B-E9FD-4A52-A806-E37B7C21775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2" name="Text Box 119">
          <a:extLst>
            <a:ext uri="{FF2B5EF4-FFF2-40B4-BE49-F238E27FC236}">
              <a16:creationId xmlns:a16="http://schemas.microsoft.com/office/drawing/2014/main" id="{DD36B39A-85CE-4D2A-87AA-41E5D6F6FB8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3" name="Text Box 120">
          <a:extLst>
            <a:ext uri="{FF2B5EF4-FFF2-40B4-BE49-F238E27FC236}">
              <a16:creationId xmlns:a16="http://schemas.microsoft.com/office/drawing/2014/main" id="{3DA6DC43-F1B8-463C-8862-A65F372A408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4" name="Text Box 121">
          <a:extLst>
            <a:ext uri="{FF2B5EF4-FFF2-40B4-BE49-F238E27FC236}">
              <a16:creationId xmlns:a16="http://schemas.microsoft.com/office/drawing/2014/main" id="{71A29548-4ED5-4818-B564-3944A05CB48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5" name="Text Box 122">
          <a:extLst>
            <a:ext uri="{FF2B5EF4-FFF2-40B4-BE49-F238E27FC236}">
              <a16:creationId xmlns:a16="http://schemas.microsoft.com/office/drawing/2014/main" id="{9F7CC792-AAA9-4148-AAF2-BE39CA61C42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6" name="Text Box 123">
          <a:extLst>
            <a:ext uri="{FF2B5EF4-FFF2-40B4-BE49-F238E27FC236}">
              <a16:creationId xmlns:a16="http://schemas.microsoft.com/office/drawing/2014/main" id="{4F991F93-C998-4719-9411-27CD7211B0C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7" name="Text Box 124">
          <a:extLst>
            <a:ext uri="{FF2B5EF4-FFF2-40B4-BE49-F238E27FC236}">
              <a16:creationId xmlns:a16="http://schemas.microsoft.com/office/drawing/2014/main" id="{44D9C5A3-39C0-44BB-829A-92C44D15A48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8" name="Text Box 125">
          <a:extLst>
            <a:ext uri="{FF2B5EF4-FFF2-40B4-BE49-F238E27FC236}">
              <a16:creationId xmlns:a16="http://schemas.microsoft.com/office/drawing/2014/main" id="{D2079FA2-E6E6-4C8F-BD65-61BAD6C2A16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79" name="Text Box 126">
          <a:extLst>
            <a:ext uri="{FF2B5EF4-FFF2-40B4-BE49-F238E27FC236}">
              <a16:creationId xmlns:a16="http://schemas.microsoft.com/office/drawing/2014/main" id="{85B305D7-56E6-4E4F-B702-396A8408D6D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80" name="Text Box 127">
          <a:extLst>
            <a:ext uri="{FF2B5EF4-FFF2-40B4-BE49-F238E27FC236}">
              <a16:creationId xmlns:a16="http://schemas.microsoft.com/office/drawing/2014/main" id="{4FF11766-78EA-4050-9A06-1FDEECCD2A7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81" name="Text Box 128">
          <a:extLst>
            <a:ext uri="{FF2B5EF4-FFF2-40B4-BE49-F238E27FC236}">
              <a16:creationId xmlns:a16="http://schemas.microsoft.com/office/drawing/2014/main" id="{6C5C5B46-CAD7-4A2D-A5F1-F7E72CF08D9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882" name="Text Box 129">
          <a:extLst>
            <a:ext uri="{FF2B5EF4-FFF2-40B4-BE49-F238E27FC236}">
              <a16:creationId xmlns:a16="http://schemas.microsoft.com/office/drawing/2014/main" id="{9B82AB93-9271-4FFB-B7D0-C5AD0CA0201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3883" name="Text Box 130">
          <a:extLst>
            <a:ext uri="{FF2B5EF4-FFF2-40B4-BE49-F238E27FC236}">
              <a16:creationId xmlns:a16="http://schemas.microsoft.com/office/drawing/2014/main" id="{35E2F4E1-C9A6-4D78-8D33-0C748A1BD0F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884" name="Text Box 131">
          <a:extLst>
            <a:ext uri="{FF2B5EF4-FFF2-40B4-BE49-F238E27FC236}">
              <a16:creationId xmlns:a16="http://schemas.microsoft.com/office/drawing/2014/main" id="{F1B23BB3-B6C6-4AC9-B632-3D4CF59B14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85" name="Text Box 132">
          <a:extLst>
            <a:ext uri="{FF2B5EF4-FFF2-40B4-BE49-F238E27FC236}">
              <a16:creationId xmlns:a16="http://schemas.microsoft.com/office/drawing/2014/main" id="{5976F381-9E59-4B56-A493-C178E3CD5D8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86" name="Text Box 133">
          <a:extLst>
            <a:ext uri="{FF2B5EF4-FFF2-40B4-BE49-F238E27FC236}">
              <a16:creationId xmlns:a16="http://schemas.microsoft.com/office/drawing/2014/main" id="{561DD7A9-FFA1-47EB-A834-AB9BCACF01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87" name="Text Box 134">
          <a:extLst>
            <a:ext uri="{FF2B5EF4-FFF2-40B4-BE49-F238E27FC236}">
              <a16:creationId xmlns:a16="http://schemas.microsoft.com/office/drawing/2014/main" id="{8A7A39A0-4B6C-4F2E-877E-3628A321C6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88" name="Text Box 135">
          <a:extLst>
            <a:ext uri="{FF2B5EF4-FFF2-40B4-BE49-F238E27FC236}">
              <a16:creationId xmlns:a16="http://schemas.microsoft.com/office/drawing/2014/main" id="{ED2BA507-C553-4BD7-9DF8-8FA969C4E9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89" name="Text Box 136">
          <a:extLst>
            <a:ext uri="{FF2B5EF4-FFF2-40B4-BE49-F238E27FC236}">
              <a16:creationId xmlns:a16="http://schemas.microsoft.com/office/drawing/2014/main" id="{BE2FFF5F-BD69-4041-814C-14A23E2C0BA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890" name="Text Box 137">
          <a:extLst>
            <a:ext uri="{FF2B5EF4-FFF2-40B4-BE49-F238E27FC236}">
              <a16:creationId xmlns:a16="http://schemas.microsoft.com/office/drawing/2014/main" id="{DF316164-C911-4C5D-A5F4-770DDFD714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91" name="Text Box 138">
          <a:extLst>
            <a:ext uri="{FF2B5EF4-FFF2-40B4-BE49-F238E27FC236}">
              <a16:creationId xmlns:a16="http://schemas.microsoft.com/office/drawing/2014/main" id="{4364F6CD-AAD2-42EB-8517-3F4ED44A370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92" name="Text Box 139">
          <a:extLst>
            <a:ext uri="{FF2B5EF4-FFF2-40B4-BE49-F238E27FC236}">
              <a16:creationId xmlns:a16="http://schemas.microsoft.com/office/drawing/2014/main" id="{2E51185F-4F05-47B2-90EF-1ADA74BD8D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93" name="Text Box 140">
          <a:extLst>
            <a:ext uri="{FF2B5EF4-FFF2-40B4-BE49-F238E27FC236}">
              <a16:creationId xmlns:a16="http://schemas.microsoft.com/office/drawing/2014/main" id="{43082F11-7BF6-41BE-B62B-078345AEEF6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94" name="Text Box 141">
          <a:extLst>
            <a:ext uri="{FF2B5EF4-FFF2-40B4-BE49-F238E27FC236}">
              <a16:creationId xmlns:a16="http://schemas.microsoft.com/office/drawing/2014/main" id="{DDCD393C-AF54-4661-A893-C91BAB0CFB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95" name="Text Box 142">
          <a:extLst>
            <a:ext uri="{FF2B5EF4-FFF2-40B4-BE49-F238E27FC236}">
              <a16:creationId xmlns:a16="http://schemas.microsoft.com/office/drawing/2014/main" id="{B16BBFCD-A406-43E4-B864-35699D1762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896" name="Text Box 143">
          <a:extLst>
            <a:ext uri="{FF2B5EF4-FFF2-40B4-BE49-F238E27FC236}">
              <a16:creationId xmlns:a16="http://schemas.microsoft.com/office/drawing/2014/main" id="{634EFC44-B7E8-41D0-9048-969E9D0BF46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97" name="Text Box 144">
          <a:extLst>
            <a:ext uri="{FF2B5EF4-FFF2-40B4-BE49-F238E27FC236}">
              <a16:creationId xmlns:a16="http://schemas.microsoft.com/office/drawing/2014/main" id="{F979E23E-A26E-4B4C-82A2-BD0DBDA070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898" name="Text Box 145">
          <a:extLst>
            <a:ext uri="{FF2B5EF4-FFF2-40B4-BE49-F238E27FC236}">
              <a16:creationId xmlns:a16="http://schemas.microsoft.com/office/drawing/2014/main" id="{52FE18E4-11FB-467C-B461-D2A4EDECFF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899" name="Text Box 146">
          <a:extLst>
            <a:ext uri="{FF2B5EF4-FFF2-40B4-BE49-F238E27FC236}">
              <a16:creationId xmlns:a16="http://schemas.microsoft.com/office/drawing/2014/main" id="{B9FDBB7E-A403-403E-A5CF-4E62081668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00" name="Text Box 147">
          <a:extLst>
            <a:ext uri="{FF2B5EF4-FFF2-40B4-BE49-F238E27FC236}">
              <a16:creationId xmlns:a16="http://schemas.microsoft.com/office/drawing/2014/main" id="{F657C7ED-36AC-4BED-B872-4FD823ED01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01" name="Text Box 148">
          <a:extLst>
            <a:ext uri="{FF2B5EF4-FFF2-40B4-BE49-F238E27FC236}">
              <a16:creationId xmlns:a16="http://schemas.microsoft.com/office/drawing/2014/main" id="{5F6EB721-2987-4102-B7F8-0ED13C8AA9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02" name="Text Box 149">
          <a:extLst>
            <a:ext uri="{FF2B5EF4-FFF2-40B4-BE49-F238E27FC236}">
              <a16:creationId xmlns:a16="http://schemas.microsoft.com/office/drawing/2014/main" id="{F84FAD7F-EB5B-4C4A-9C6B-D0BE1A0A9CA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903" name="Text Box 150">
          <a:extLst>
            <a:ext uri="{FF2B5EF4-FFF2-40B4-BE49-F238E27FC236}">
              <a16:creationId xmlns:a16="http://schemas.microsoft.com/office/drawing/2014/main" id="{D4912628-DEB0-48E8-906A-0153A82F4B4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04" name="Text Box 151">
          <a:extLst>
            <a:ext uri="{FF2B5EF4-FFF2-40B4-BE49-F238E27FC236}">
              <a16:creationId xmlns:a16="http://schemas.microsoft.com/office/drawing/2014/main" id="{D38BF7BE-F521-41F5-A756-368584CC9A9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05" name="Text Box 152">
          <a:extLst>
            <a:ext uri="{FF2B5EF4-FFF2-40B4-BE49-F238E27FC236}">
              <a16:creationId xmlns:a16="http://schemas.microsoft.com/office/drawing/2014/main" id="{E8120E0C-DFC1-40FC-AC70-AA7E05FCA5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06" name="Text Box 153">
          <a:extLst>
            <a:ext uri="{FF2B5EF4-FFF2-40B4-BE49-F238E27FC236}">
              <a16:creationId xmlns:a16="http://schemas.microsoft.com/office/drawing/2014/main" id="{1C75429D-E917-4E21-BB86-686519A49C4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07" name="Text Box 154">
          <a:extLst>
            <a:ext uri="{FF2B5EF4-FFF2-40B4-BE49-F238E27FC236}">
              <a16:creationId xmlns:a16="http://schemas.microsoft.com/office/drawing/2014/main" id="{0916EDB2-E314-46C8-B1A2-945798A630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08" name="Text Box 155">
          <a:extLst>
            <a:ext uri="{FF2B5EF4-FFF2-40B4-BE49-F238E27FC236}">
              <a16:creationId xmlns:a16="http://schemas.microsoft.com/office/drawing/2014/main" id="{75BFEC3C-E6FD-4B5B-AF79-FF236734A51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909" name="Text Box 156">
          <a:extLst>
            <a:ext uri="{FF2B5EF4-FFF2-40B4-BE49-F238E27FC236}">
              <a16:creationId xmlns:a16="http://schemas.microsoft.com/office/drawing/2014/main" id="{5A13003D-6B42-4533-B4A0-7BF6B20E37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10" name="Text Box 157">
          <a:extLst>
            <a:ext uri="{FF2B5EF4-FFF2-40B4-BE49-F238E27FC236}">
              <a16:creationId xmlns:a16="http://schemas.microsoft.com/office/drawing/2014/main" id="{734E26A9-EC45-4EBB-AED3-D62923615B3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11" name="Text Box 158">
          <a:extLst>
            <a:ext uri="{FF2B5EF4-FFF2-40B4-BE49-F238E27FC236}">
              <a16:creationId xmlns:a16="http://schemas.microsoft.com/office/drawing/2014/main" id="{6346F0F1-6DE6-4D5E-B720-6EB3887D2E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12" name="Text Box 159">
          <a:extLst>
            <a:ext uri="{FF2B5EF4-FFF2-40B4-BE49-F238E27FC236}">
              <a16:creationId xmlns:a16="http://schemas.microsoft.com/office/drawing/2014/main" id="{2DBABF0B-6BF7-4CA6-8EEE-6C75827F41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13" name="Text Box 160">
          <a:extLst>
            <a:ext uri="{FF2B5EF4-FFF2-40B4-BE49-F238E27FC236}">
              <a16:creationId xmlns:a16="http://schemas.microsoft.com/office/drawing/2014/main" id="{668977DB-80A5-4F2A-99FC-1BB2948795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14" name="Text Box 161">
          <a:extLst>
            <a:ext uri="{FF2B5EF4-FFF2-40B4-BE49-F238E27FC236}">
              <a16:creationId xmlns:a16="http://schemas.microsoft.com/office/drawing/2014/main" id="{A9EF61F8-E295-4309-8E61-AC0063A6CD4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915" name="Text Box 162">
          <a:extLst>
            <a:ext uri="{FF2B5EF4-FFF2-40B4-BE49-F238E27FC236}">
              <a16:creationId xmlns:a16="http://schemas.microsoft.com/office/drawing/2014/main" id="{CBD68A7B-E632-4E44-93D5-342233CFBD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16" name="Text Box 163">
          <a:extLst>
            <a:ext uri="{FF2B5EF4-FFF2-40B4-BE49-F238E27FC236}">
              <a16:creationId xmlns:a16="http://schemas.microsoft.com/office/drawing/2014/main" id="{1B50C0E6-4442-4CD2-B5A9-767A9D2BA3F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17" name="Text Box 164">
          <a:extLst>
            <a:ext uri="{FF2B5EF4-FFF2-40B4-BE49-F238E27FC236}">
              <a16:creationId xmlns:a16="http://schemas.microsoft.com/office/drawing/2014/main" id="{9A47AF15-6916-4833-8E82-801B7460DC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18" name="Text Box 165">
          <a:extLst>
            <a:ext uri="{FF2B5EF4-FFF2-40B4-BE49-F238E27FC236}">
              <a16:creationId xmlns:a16="http://schemas.microsoft.com/office/drawing/2014/main" id="{C61E5F7E-45D3-4B67-99A1-5BECD1245B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919" name="Text Box 166">
          <a:extLst>
            <a:ext uri="{FF2B5EF4-FFF2-40B4-BE49-F238E27FC236}">
              <a16:creationId xmlns:a16="http://schemas.microsoft.com/office/drawing/2014/main" id="{42E74264-5536-4A8C-B635-222E6CA024A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20" name="Text Box 167">
          <a:extLst>
            <a:ext uri="{FF2B5EF4-FFF2-40B4-BE49-F238E27FC236}">
              <a16:creationId xmlns:a16="http://schemas.microsoft.com/office/drawing/2014/main" id="{C5AC61F7-68F9-45CB-9073-54D8B4A1D4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21" name="Text Box 168">
          <a:extLst>
            <a:ext uri="{FF2B5EF4-FFF2-40B4-BE49-F238E27FC236}">
              <a16:creationId xmlns:a16="http://schemas.microsoft.com/office/drawing/2014/main" id="{0AD367EE-67BF-4D65-8803-6C17414694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22" name="Text Box 169">
          <a:extLst>
            <a:ext uri="{FF2B5EF4-FFF2-40B4-BE49-F238E27FC236}">
              <a16:creationId xmlns:a16="http://schemas.microsoft.com/office/drawing/2014/main" id="{CEBD75BA-8BD5-4ACE-AF6A-E5936889D18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23" name="Text Box 170">
          <a:extLst>
            <a:ext uri="{FF2B5EF4-FFF2-40B4-BE49-F238E27FC236}">
              <a16:creationId xmlns:a16="http://schemas.microsoft.com/office/drawing/2014/main" id="{601CEA5A-E045-4445-9E21-0A82CDA11A8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24" name="Text Box 171">
          <a:extLst>
            <a:ext uri="{FF2B5EF4-FFF2-40B4-BE49-F238E27FC236}">
              <a16:creationId xmlns:a16="http://schemas.microsoft.com/office/drawing/2014/main" id="{1EB725CD-F3E6-4212-A788-6BFD5E21BD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925" name="Text Box 172">
          <a:extLst>
            <a:ext uri="{FF2B5EF4-FFF2-40B4-BE49-F238E27FC236}">
              <a16:creationId xmlns:a16="http://schemas.microsoft.com/office/drawing/2014/main" id="{E0DDC18B-C026-47CC-96A9-1FC1453CC1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26" name="Text Box 173">
          <a:extLst>
            <a:ext uri="{FF2B5EF4-FFF2-40B4-BE49-F238E27FC236}">
              <a16:creationId xmlns:a16="http://schemas.microsoft.com/office/drawing/2014/main" id="{0094F0E0-5B3F-4E5D-9DE3-0F053E86C9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27" name="Text Box 174">
          <a:extLst>
            <a:ext uri="{FF2B5EF4-FFF2-40B4-BE49-F238E27FC236}">
              <a16:creationId xmlns:a16="http://schemas.microsoft.com/office/drawing/2014/main" id="{186B25D8-5EA9-4168-8DDD-E14C4FAAC7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28" name="Text Box 175">
          <a:extLst>
            <a:ext uri="{FF2B5EF4-FFF2-40B4-BE49-F238E27FC236}">
              <a16:creationId xmlns:a16="http://schemas.microsoft.com/office/drawing/2014/main" id="{E4698977-05B7-4F75-8299-0B6EB6F0DE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29" name="Text Box 176">
          <a:extLst>
            <a:ext uri="{FF2B5EF4-FFF2-40B4-BE49-F238E27FC236}">
              <a16:creationId xmlns:a16="http://schemas.microsoft.com/office/drawing/2014/main" id="{F0E1E77F-E666-42C7-A85D-7EBD14A2D6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30" name="Text Box 177">
          <a:extLst>
            <a:ext uri="{FF2B5EF4-FFF2-40B4-BE49-F238E27FC236}">
              <a16:creationId xmlns:a16="http://schemas.microsoft.com/office/drawing/2014/main" id="{0574808B-9048-4680-BE3E-7A0210C382C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3931" name="Text Box 178">
          <a:extLst>
            <a:ext uri="{FF2B5EF4-FFF2-40B4-BE49-F238E27FC236}">
              <a16:creationId xmlns:a16="http://schemas.microsoft.com/office/drawing/2014/main" id="{FE14FBDA-7636-40A1-8676-57D1E93D52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32" name="Text Box 179">
          <a:extLst>
            <a:ext uri="{FF2B5EF4-FFF2-40B4-BE49-F238E27FC236}">
              <a16:creationId xmlns:a16="http://schemas.microsoft.com/office/drawing/2014/main" id="{1F6D0FD0-5DB4-4AE4-BFFD-A2B09437A7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33" name="Text Box 180">
          <a:extLst>
            <a:ext uri="{FF2B5EF4-FFF2-40B4-BE49-F238E27FC236}">
              <a16:creationId xmlns:a16="http://schemas.microsoft.com/office/drawing/2014/main" id="{2196C52D-C244-4837-A3FD-50401750766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34" name="Text Box 181">
          <a:extLst>
            <a:ext uri="{FF2B5EF4-FFF2-40B4-BE49-F238E27FC236}">
              <a16:creationId xmlns:a16="http://schemas.microsoft.com/office/drawing/2014/main" id="{0A1A0310-89F0-4BC1-BA8D-16F12A005AD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35" name="Text Box 182">
          <a:extLst>
            <a:ext uri="{FF2B5EF4-FFF2-40B4-BE49-F238E27FC236}">
              <a16:creationId xmlns:a16="http://schemas.microsoft.com/office/drawing/2014/main" id="{D756575F-CE58-4F98-9C81-BEFDD90565F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36" name="Text Box 183">
          <a:extLst>
            <a:ext uri="{FF2B5EF4-FFF2-40B4-BE49-F238E27FC236}">
              <a16:creationId xmlns:a16="http://schemas.microsoft.com/office/drawing/2014/main" id="{02CEFE1C-F32B-4EDE-8E70-6363261C535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37" name="Text Box 184">
          <a:extLst>
            <a:ext uri="{FF2B5EF4-FFF2-40B4-BE49-F238E27FC236}">
              <a16:creationId xmlns:a16="http://schemas.microsoft.com/office/drawing/2014/main" id="{1D040292-804A-4374-A62F-7B7CC1AAD4C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38" name="Text Box 185">
          <a:extLst>
            <a:ext uri="{FF2B5EF4-FFF2-40B4-BE49-F238E27FC236}">
              <a16:creationId xmlns:a16="http://schemas.microsoft.com/office/drawing/2014/main" id="{AB065CD3-D79F-41D0-A608-505293B016F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39" name="Text Box 186">
          <a:extLst>
            <a:ext uri="{FF2B5EF4-FFF2-40B4-BE49-F238E27FC236}">
              <a16:creationId xmlns:a16="http://schemas.microsoft.com/office/drawing/2014/main" id="{3F109F43-E3F6-4A39-9C44-FACB305AB2A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0" name="Text Box 187">
          <a:extLst>
            <a:ext uri="{FF2B5EF4-FFF2-40B4-BE49-F238E27FC236}">
              <a16:creationId xmlns:a16="http://schemas.microsoft.com/office/drawing/2014/main" id="{86CC727E-AD7A-4492-AAAA-AB84A171043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1" name="Text Box 188">
          <a:extLst>
            <a:ext uri="{FF2B5EF4-FFF2-40B4-BE49-F238E27FC236}">
              <a16:creationId xmlns:a16="http://schemas.microsoft.com/office/drawing/2014/main" id="{361C15EF-447B-4EF1-B40C-C5874D26EB5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2" name="Text Box 189">
          <a:extLst>
            <a:ext uri="{FF2B5EF4-FFF2-40B4-BE49-F238E27FC236}">
              <a16:creationId xmlns:a16="http://schemas.microsoft.com/office/drawing/2014/main" id="{84F4176F-1020-4ACF-A0A3-9FC5B682410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3" name="Text Box 190">
          <a:extLst>
            <a:ext uri="{FF2B5EF4-FFF2-40B4-BE49-F238E27FC236}">
              <a16:creationId xmlns:a16="http://schemas.microsoft.com/office/drawing/2014/main" id="{83AA0522-AB08-4DC4-8AC6-00D5E2F2AAB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4" name="Text Box 191">
          <a:extLst>
            <a:ext uri="{FF2B5EF4-FFF2-40B4-BE49-F238E27FC236}">
              <a16:creationId xmlns:a16="http://schemas.microsoft.com/office/drawing/2014/main" id="{5966AB5B-BC37-4D6D-A570-A7F1CCBCF3A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5" name="Text Box 192">
          <a:extLst>
            <a:ext uri="{FF2B5EF4-FFF2-40B4-BE49-F238E27FC236}">
              <a16:creationId xmlns:a16="http://schemas.microsoft.com/office/drawing/2014/main" id="{99FE8A7F-E888-462D-8698-5EE146A6B9E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6" name="Text Box 193">
          <a:extLst>
            <a:ext uri="{FF2B5EF4-FFF2-40B4-BE49-F238E27FC236}">
              <a16:creationId xmlns:a16="http://schemas.microsoft.com/office/drawing/2014/main" id="{00D1A6EF-76BE-424B-9449-40317F4DA53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7" name="Text Box 194">
          <a:extLst>
            <a:ext uri="{FF2B5EF4-FFF2-40B4-BE49-F238E27FC236}">
              <a16:creationId xmlns:a16="http://schemas.microsoft.com/office/drawing/2014/main" id="{1A93E208-B220-46E7-A823-00AAE582404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8" name="Text Box 195">
          <a:extLst>
            <a:ext uri="{FF2B5EF4-FFF2-40B4-BE49-F238E27FC236}">
              <a16:creationId xmlns:a16="http://schemas.microsoft.com/office/drawing/2014/main" id="{D5B99166-A6B9-40A9-B048-C1D77080340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49" name="Text Box 196">
          <a:extLst>
            <a:ext uri="{FF2B5EF4-FFF2-40B4-BE49-F238E27FC236}">
              <a16:creationId xmlns:a16="http://schemas.microsoft.com/office/drawing/2014/main" id="{AE9B4BB6-68F2-4C5F-8249-1A93EAFAEFC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0" name="Text Box 197">
          <a:extLst>
            <a:ext uri="{FF2B5EF4-FFF2-40B4-BE49-F238E27FC236}">
              <a16:creationId xmlns:a16="http://schemas.microsoft.com/office/drawing/2014/main" id="{D1905251-824A-4940-B36B-4B4B8399473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1" name="Text Box 198">
          <a:extLst>
            <a:ext uri="{FF2B5EF4-FFF2-40B4-BE49-F238E27FC236}">
              <a16:creationId xmlns:a16="http://schemas.microsoft.com/office/drawing/2014/main" id="{2D13BF47-2B49-4DFE-916B-0DB41855F65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2" name="Text Box 199">
          <a:extLst>
            <a:ext uri="{FF2B5EF4-FFF2-40B4-BE49-F238E27FC236}">
              <a16:creationId xmlns:a16="http://schemas.microsoft.com/office/drawing/2014/main" id="{5733F226-CC94-4045-9BDF-FD2FC6B3060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3" name="Text Box 200">
          <a:extLst>
            <a:ext uri="{FF2B5EF4-FFF2-40B4-BE49-F238E27FC236}">
              <a16:creationId xmlns:a16="http://schemas.microsoft.com/office/drawing/2014/main" id="{7BAB6F2A-DBAD-4169-8C1F-5A9B39FD8DC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4" name="Text Box 201">
          <a:extLst>
            <a:ext uri="{FF2B5EF4-FFF2-40B4-BE49-F238E27FC236}">
              <a16:creationId xmlns:a16="http://schemas.microsoft.com/office/drawing/2014/main" id="{9845BA55-2FE5-4DFB-93E9-7CEF0C04A5B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5" name="Text Box 202">
          <a:extLst>
            <a:ext uri="{FF2B5EF4-FFF2-40B4-BE49-F238E27FC236}">
              <a16:creationId xmlns:a16="http://schemas.microsoft.com/office/drawing/2014/main" id="{5F8F8F8C-49CB-4959-A162-C203F6D6207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6" name="Text Box 203">
          <a:extLst>
            <a:ext uri="{FF2B5EF4-FFF2-40B4-BE49-F238E27FC236}">
              <a16:creationId xmlns:a16="http://schemas.microsoft.com/office/drawing/2014/main" id="{C0849A9B-38AE-4E68-B9DF-D0DFDBD62DE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7" name="Text Box 204">
          <a:extLst>
            <a:ext uri="{FF2B5EF4-FFF2-40B4-BE49-F238E27FC236}">
              <a16:creationId xmlns:a16="http://schemas.microsoft.com/office/drawing/2014/main" id="{A1257A4B-B7A8-471F-9313-532E92917E8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8" name="Text Box 205">
          <a:extLst>
            <a:ext uri="{FF2B5EF4-FFF2-40B4-BE49-F238E27FC236}">
              <a16:creationId xmlns:a16="http://schemas.microsoft.com/office/drawing/2014/main" id="{7A3CD308-E90B-4186-928F-E37F6BA83B8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59" name="Text Box 206">
          <a:extLst>
            <a:ext uri="{FF2B5EF4-FFF2-40B4-BE49-F238E27FC236}">
              <a16:creationId xmlns:a16="http://schemas.microsoft.com/office/drawing/2014/main" id="{95FF0F4F-E84E-4CE1-93F0-644B3FFCAF2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3960" name="Text Box 207">
          <a:extLst>
            <a:ext uri="{FF2B5EF4-FFF2-40B4-BE49-F238E27FC236}">
              <a16:creationId xmlns:a16="http://schemas.microsoft.com/office/drawing/2014/main" id="{4844C2A7-45D4-48F9-8F93-7A075ED78C2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3961" name="Text Box 208">
          <a:extLst>
            <a:ext uri="{FF2B5EF4-FFF2-40B4-BE49-F238E27FC236}">
              <a16:creationId xmlns:a16="http://schemas.microsoft.com/office/drawing/2014/main" id="{E893AD45-30D2-47B0-B593-A724D1A043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62" name="Text Box 209">
          <a:extLst>
            <a:ext uri="{FF2B5EF4-FFF2-40B4-BE49-F238E27FC236}">
              <a16:creationId xmlns:a16="http://schemas.microsoft.com/office/drawing/2014/main" id="{0EBAA54E-D429-45F3-BF8A-1CED017F9F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63" name="Text Box 210">
          <a:extLst>
            <a:ext uri="{FF2B5EF4-FFF2-40B4-BE49-F238E27FC236}">
              <a16:creationId xmlns:a16="http://schemas.microsoft.com/office/drawing/2014/main" id="{A61AA049-0C92-4B90-959C-1CBD6EE7F91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64" name="Text Box 211">
          <a:extLst>
            <a:ext uri="{FF2B5EF4-FFF2-40B4-BE49-F238E27FC236}">
              <a16:creationId xmlns:a16="http://schemas.microsoft.com/office/drawing/2014/main" id="{F5C75E0D-F4FC-4026-B033-76F7947ABAF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65" name="Text Box 212">
          <a:extLst>
            <a:ext uri="{FF2B5EF4-FFF2-40B4-BE49-F238E27FC236}">
              <a16:creationId xmlns:a16="http://schemas.microsoft.com/office/drawing/2014/main" id="{783AC18F-4F40-4EF3-9731-E493E379D04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66" name="Text Box 213">
          <a:extLst>
            <a:ext uri="{FF2B5EF4-FFF2-40B4-BE49-F238E27FC236}">
              <a16:creationId xmlns:a16="http://schemas.microsoft.com/office/drawing/2014/main" id="{B98664C5-7CC4-475C-84E8-2A7B02F07FA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67" name="Text Box 214">
          <a:extLst>
            <a:ext uri="{FF2B5EF4-FFF2-40B4-BE49-F238E27FC236}">
              <a16:creationId xmlns:a16="http://schemas.microsoft.com/office/drawing/2014/main" id="{65233C37-7A51-4161-93AF-C542B16A38B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68" name="Text Box 215">
          <a:extLst>
            <a:ext uri="{FF2B5EF4-FFF2-40B4-BE49-F238E27FC236}">
              <a16:creationId xmlns:a16="http://schemas.microsoft.com/office/drawing/2014/main" id="{C502DEEA-AD87-4A65-9E18-B1E7DEA7DA7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69" name="Text Box 216">
          <a:extLst>
            <a:ext uri="{FF2B5EF4-FFF2-40B4-BE49-F238E27FC236}">
              <a16:creationId xmlns:a16="http://schemas.microsoft.com/office/drawing/2014/main" id="{0E121BE2-9F74-4C6D-87A7-921CD73675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70" name="Text Box 217">
          <a:extLst>
            <a:ext uri="{FF2B5EF4-FFF2-40B4-BE49-F238E27FC236}">
              <a16:creationId xmlns:a16="http://schemas.microsoft.com/office/drawing/2014/main" id="{3AABC270-842F-445A-81E3-EF9638942F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71" name="Text Box 218">
          <a:extLst>
            <a:ext uri="{FF2B5EF4-FFF2-40B4-BE49-F238E27FC236}">
              <a16:creationId xmlns:a16="http://schemas.microsoft.com/office/drawing/2014/main" id="{37141C50-269A-4DD1-8693-65774624657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72" name="Text Box 219">
          <a:extLst>
            <a:ext uri="{FF2B5EF4-FFF2-40B4-BE49-F238E27FC236}">
              <a16:creationId xmlns:a16="http://schemas.microsoft.com/office/drawing/2014/main" id="{1A8879E6-DFE6-4D98-98B7-04999A6D9F4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73" name="Text Box 220">
          <a:extLst>
            <a:ext uri="{FF2B5EF4-FFF2-40B4-BE49-F238E27FC236}">
              <a16:creationId xmlns:a16="http://schemas.microsoft.com/office/drawing/2014/main" id="{028A5879-78B1-476B-B9C8-254D8FC5BA0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74" name="Text Box 221">
          <a:extLst>
            <a:ext uri="{FF2B5EF4-FFF2-40B4-BE49-F238E27FC236}">
              <a16:creationId xmlns:a16="http://schemas.microsoft.com/office/drawing/2014/main" id="{5F059240-09C8-47EB-9B4D-9C6642BEBF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75" name="Text Box 222">
          <a:extLst>
            <a:ext uri="{FF2B5EF4-FFF2-40B4-BE49-F238E27FC236}">
              <a16:creationId xmlns:a16="http://schemas.microsoft.com/office/drawing/2014/main" id="{E87780B8-4B43-49A5-9DA1-8C0B8BE2D04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76" name="Text Box 223">
          <a:extLst>
            <a:ext uri="{FF2B5EF4-FFF2-40B4-BE49-F238E27FC236}">
              <a16:creationId xmlns:a16="http://schemas.microsoft.com/office/drawing/2014/main" id="{B64FC377-5D8D-46AD-ACFA-7468DFF2D7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77" name="Text Box 224">
          <a:extLst>
            <a:ext uri="{FF2B5EF4-FFF2-40B4-BE49-F238E27FC236}">
              <a16:creationId xmlns:a16="http://schemas.microsoft.com/office/drawing/2014/main" id="{5A8B4145-0A1D-4526-9DB7-6692F7BA734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78" name="Text Box 225">
          <a:extLst>
            <a:ext uri="{FF2B5EF4-FFF2-40B4-BE49-F238E27FC236}">
              <a16:creationId xmlns:a16="http://schemas.microsoft.com/office/drawing/2014/main" id="{5084CE08-5EEA-4A6F-B5B7-4C7288F5F8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79" name="Text Box 226">
          <a:extLst>
            <a:ext uri="{FF2B5EF4-FFF2-40B4-BE49-F238E27FC236}">
              <a16:creationId xmlns:a16="http://schemas.microsoft.com/office/drawing/2014/main" id="{ADCEDAC2-6DDD-4755-B4E6-B0CA4F3AC6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80" name="Text Box 227">
          <a:extLst>
            <a:ext uri="{FF2B5EF4-FFF2-40B4-BE49-F238E27FC236}">
              <a16:creationId xmlns:a16="http://schemas.microsoft.com/office/drawing/2014/main" id="{0E47AF90-DCB1-407A-B64B-302680E173D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81" name="Text Box 228">
          <a:extLst>
            <a:ext uri="{FF2B5EF4-FFF2-40B4-BE49-F238E27FC236}">
              <a16:creationId xmlns:a16="http://schemas.microsoft.com/office/drawing/2014/main" id="{43E52134-AB44-44DD-8613-75FE1348306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82" name="Text Box 229">
          <a:extLst>
            <a:ext uri="{FF2B5EF4-FFF2-40B4-BE49-F238E27FC236}">
              <a16:creationId xmlns:a16="http://schemas.microsoft.com/office/drawing/2014/main" id="{1AEBE8A0-B5B5-49A4-B61D-BB7B948518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83" name="Text Box 230">
          <a:extLst>
            <a:ext uri="{FF2B5EF4-FFF2-40B4-BE49-F238E27FC236}">
              <a16:creationId xmlns:a16="http://schemas.microsoft.com/office/drawing/2014/main" id="{32D2CCFC-4918-40DC-B5F7-BE9C48FF5B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84" name="Text Box 231">
          <a:extLst>
            <a:ext uri="{FF2B5EF4-FFF2-40B4-BE49-F238E27FC236}">
              <a16:creationId xmlns:a16="http://schemas.microsoft.com/office/drawing/2014/main" id="{86D35257-9B47-4E69-81F0-496AC3FADC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85" name="Text Box 232">
          <a:extLst>
            <a:ext uri="{FF2B5EF4-FFF2-40B4-BE49-F238E27FC236}">
              <a16:creationId xmlns:a16="http://schemas.microsoft.com/office/drawing/2014/main" id="{77165E98-5048-487E-8A9B-BA4C521C92A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86" name="Text Box 233">
          <a:extLst>
            <a:ext uri="{FF2B5EF4-FFF2-40B4-BE49-F238E27FC236}">
              <a16:creationId xmlns:a16="http://schemas.microsoft.com/office/drawing/2014/main" id="{59B6826D-C29F-449C-AA7E-98FFD88C9D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87" name="Text Box 234">
          <a:extLst>
            <a:ext uri="{FF2B5EF4-FFF2-40B4-BE49-F238E27FC236}">
              <a16:creationId xmlns:a16="http://schemas.microsoft.com/office/drawing/2014/main" id="{250A51CC-12AE-491A-9C18-DF38F74298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88" name="Text Box 235">
          <a:extLst>
            <a:ext uri="{FF2B5EF4-FFF2-40B4-BE49-F238E27FC236}">
              <a16:creationId xmlns:a16="http://schemas.microsoft.com/office/drawing/2014/main" id="{07FDE4FC-2CC0-4261-8538-0689A6C6FDF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89" name="Text Box 236">
          <a:extLst>
            <a:ext uri="{FF2B5EF4-FFF2-40B4-BE49-F238E27FC236}">
              <a16:creationId xmlns:a16="http://schemas.microsoft.com/office/drawing/2014/main" id="{33742DC0-D6BF-4291-AE27-0AC877ED665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3990" name="Text Box 237">
          <a:extLst>
            <a:ext uri="{FF2B5EF4-FFF2-40B4-BE49-F238E27FC236}">
              <a16:creationId xmlns:a16="http://schemas.microsoft.com/office/drawing/2014/main" id="{6EEB8FF0-422F-451A-87BA-AAECF425513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91" name="Text Box 238">
          <a:extLst>
            <a:ext uri="{FF2B5EF4-FFF2-40B4-BE49-F238E27FC236}">
              <a16:creationId xmlns:a16="http://schemas.microsoft.com/office/drawing/2014/main" id="{4D6D3A23-CDFA-4EEC-A711-A6278619DE1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92" name="Text Box 239">
          <a:extLst>
            <a:ext uri="{FF2B5EF4-FFF2-40B4-BE49-F238E27FC236}">
              <a16:creationId xmlns:a16="http://schemas.microsoft.com/office/drawing/2014/main" id="{418E036D-C6D3-45E6-84C6-CE593A2B74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93" name="Text Box 240">
          <a:extLst>
            <a:ext uri="{FF2B5EF4-FFF2-40B4-BE49-F238E27FC236}">
              <a16:creationId xmlns:a16="http://schemas.microsoft.com/office/drawing/2014/main" id="{BC6C4C5A-2FCE-4A69-9183-88CDBBF678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94" name="Text Box 241">
          <a:extLst>
            <a:ext uri="{FF2B5EF4-FFF2-40B4-BE49-F238E27FC236}">
              <a16:creationId xmlns:a16="http://schemas.microsoft.com/office/drawing/2014/main" id="{2FC7C2C7-7A37-4173-A74B-45CA4B34E06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95" name="Text Box 242">
          <a:extLst>
            <a:ext uri="{FF2B5EF4-FFF2-40B4-BE49-F238E27FC236}">
              <a16:creationId xmlns:a16="http://schemas.microsoft.com/office/drawing/2014/main" id="{B739066C-C0BF-46AA-B902-1378BC6723A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96" name="Text Box 243">
          <a:extLst>
            <a:ext uri="{FF2B5EF4-FFF2-40B4-BE49-F238E27FC236}">
              <a16:creationId xmlns:a16="http://schemas.microsoft.com/office/drawing/2014/main" id="{42D50EF1-6184-49F6-BB60-44650B4120F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3997" name="Text Box 244">
          <a:extLst>
            <a:ext uri="{FF2B5EF4-FFF2-40B4-BE49-F238E27FC236}">
              <a16:creationId xmlns:a16="http://schemas.microsoft.com/office/drawing/2014/main" id="{12545269-F234-4860-A8F4-8B8E0B7939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98" name="Text Box 245">
          <a:extLst>
            <a:ext uri="{FF2B5EF4-FFF2-40B4-BE49-F238E27FC236}">
              <a16:creationId xmlns:a16="http://schemas.microsoft.com/office/drawing/2014/main" id="{7C10BC5E-A7A4-42C7-BD9F-99AD7E570C3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3999" name="Text Box 246">
          <a:extLst>
            <a:ext uri="{FF2B5EF4-FFF2-40B4-BE49-F238E27FC236}">
              <a16:creationId xmlns:a16="http://schemas.microsoft.com/office/drawing/2014/main" id="{4B197FF2-0117-464E-8879-1DA5C8C4D7C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000" name="Text Box 247">
          <a:extLst>
            <a:ext uri="{FF2B5EF4-FFF2-40B4-BE49-F238E27FC236}">
              <a16:creationId xmlns:a16="http://schemas.microsoft.com/office/drawing/2014/main" id="{487F2D06-5DD7-4D2B-AD29-6B5158D42F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001" name="Text Box 248">
          <a:extLst>
            <a:ext uri="{FF2B5EF4-FFF2-40B4-BE49-F238E27FC236}">
              <a16:creationId xmlns:a16="http://schemas.microsoft.com/office/drawing/2014/main" id="{4059748C-C888-480B-8538-DD65A3AFBE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02" name="Text Box 249">
          <a:extLst>
            <a:ext uri="{FF2B5EF4-FFF2-40B4-BE49-F238E27FC236}">
              <a16:creationId xmlns:a16="http://schemas.microsoft.com/office/drawing/2014/main" id="{5B9B5D92-9862-45BA-83B0-8ECD35B09F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03" name="Text Box 250">
          <a:extLst>
            <a:ext uri="{FF2B5EF4-FFF2-40B4-BE49-F238E27FC236}">
              <a16:creationId xmlns:a16="http://schemas.microsoft.com/office/drawing/2014/main" id="{94015992-58BB-4313-AC88-D6549460976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004" name="Text Box 251">
          <a:extLst>
            <a:ext uri="{FF2B5EF4-FFF2-40B4-BE49-F238E27FC236}">
              <a16:creationId xmlns:a16="http://schemas.microsoft.com/office/drawing/2014/main" id="{28552E7E-0A79-4F3D-9371-E1BA2312E9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05" name="Text Box 252">
          <a:extLst>
            <a:ext uri="{FF2B5EF4-FFF2-40B4-BE49-F238E27FC236}">
              <a16:creationId xmlns:a16="http://schemas.microsoft.com/office/drawing/2014/main" id="{7825B77B-F696-4911-B3A1-E86828617B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06" name="Text Box 253">
          <a:extLst>
            <a:ext uri="{FF2B5EF4-FFF2-40B4-BE49-F238E27FC236}">
              <a16:creationId xmlns:a16="http://schemas.microsoft.com/office/drawing/2014/main" id="{FE3E3F9D-CD14-43A7-92BE-2560D5199D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007" name="Text Box 254">
          <a:extLst>
            <a:ext uri="{FF2B5EF4-FFF2-40B4-BE49-F238E27FC236}">
              <a16:creationId xmlns:a16="http://schemas.microsoft.com/office/drawing/2014/main" id="{3BEFEB51-F17B-4A39-ACAF-6339FD707A9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08" name="Text Box 255">
          <a:extLst>
            <a:ext uri="{FF2B5EF4-FFF2-40B4-BE49-F238E27FC236}">
              <a16:creationId xmlns:a16="http://schemas.microsoft.com/office/drawing/2014/main" id="{7E001CFD-4CF6-4FC9-B3FA-EBBB7500BA4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09" name="Text Box 256">
          <a:extLst>
            <a:ext uri="{FF2B5EF4-FFF2-40B4-BE49-F238E27FC236}">
              <a16:creationId xmlns:a16="http://schemas.microsoft.com/office/drawing/2014/main" id="{2A452455-13F6-4693-8220-E5CCCA67CD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010" name="Text Box 257">
          <a:extLst>
            <a:ext uri="{FF2B5EF4-FFF2-40B4-BE49-F238E27FC236}">
              <a16:creationId xmlns:a16="http://schemas.microsoft.com/office/drawing/2014/main" id="{940DDADE-1EBE-44C9-8258-7D4D5F8E82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11" name="Text Box 258">
          <a:extLst>
            <a:ext uri="{FF2B5EF4-FFF2-40B4-BE49-F238E27FC236}">
              <a16:creationId xmlns:a16="http://schemas.microsoft.com/office/drawing/2014/main" id="{8A09E28F-AA5A-4A0F-B5E0-19413816DE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12" name="Text Box 259">
          <a:extLst>
            <a:ext uri="{FF2B5EF4-FFF2-40B4-BE49-F238E27FC236}">
              <a16:creationId xmlns:a16="http://schemas.microsoft.com/office/drawing/2014/main" id="{9D5DAF14-55A1-4DA3-ABF4-B45570F915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13" name="Text Box 260">
          <a:extLst>
            <a:ext uri="{FF2B5EF4-FFF2-40B4-BE49-F238E27FC236}">
              <a16:creationId xmlns:a16="http://schemas.microsoft.com/office/drawing/2014/main" id="{C48B0258-0CF8-4BFA-BEC0-E40C76A113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14" name="Text Box 261">
          <a:extLst>
            <a:ext uri="{FF2B5EF4-FFF2-40B4-BE49-F238E27FC236}">
              <a16:creationId xmlns:a16="http://schemas.microsoft.com/office/drawing/2014/main" id="{F5FA9441-50B7-46B8-821C-B61688C84B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15" name="Text Box 262">
          <a:extLst>
            <a:ext uri="{FF2B5EF4-FFF2-40B4-BE49-F238E27FC236}">
              <a16:creationId xmlns:a16="http://schemas.microsoft.com/office/drawing/2014/main" id="{C69429D5-1193-4196-BF04-44F98516650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16" name="Text Box 263">
          <a:extLst>
            <a:ext uri="{FF2B5EF4-FFF2-40B4-BE49-F238E27FC236}">
              <a16:creationId xmlns:a16="http://schemas.microsoft.com/office/drawing/2014/main" id="{11B73723-3159-488E-9DFD-70388B19F9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17" name="Text Box 264">
          <a:extLst>
            <a:ext uri="{FF2B5EF4-FFF2-40B4-BE49-F238E27FC236}">
              <a16:creationId xmlns:a16="http://schemas.microsoft.com/office/drawing/2014/main" id="{91E49D06-B427-4854-8D34-A5C208DB71D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18" name="Text Box 265">
          <a:extLst>
            <a:ext uri="{FF2B5EF4-FFF2-40B4-BE49-F238E27FC236}">
              <a16:creationId xmlns:a16="http://schemas.microsoft.com/office/drawing/2014/main" id="{1DEC47DD-4988-4A47-9ACC-97CC22EA4B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19" name="Text Box 266">
          <a:extLst>
            <a:ext uri="{FF2B5EF4-FFF2-40B4-BE49-F238E27FC236}">
              <a16:creationId xmlns:a16="http://schemas.microsoft.com/office/drawing/2014/main" id="{2A4226FC-4E63-4961-B107-098AF78C6D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20" name="Text Box 267">
          <a:extLst>
            <a:ext uri="{FF2B5EF4-FFF2-40B4-BE49-F238E27FC236}">
              <a16:creationId xmlns:a16="http://schemas.microsoft.com/office/drawing/2014/main" id="{13B0C518-1796-49CE-8E69-6F29CD291E1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021" name="Text Box 268">
          <a:extLst>
            <a:ext uri="{FF2B5EF4-FFF2-40B4-BE49-F238E27FC236}">
              <a16:creationId xmlns:a16="http://schemas.microsoft.com/office/drawing/2014/main" id="{5B23172F-736B-4E0C-8C25-F28C3B44B6F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22" name="Text Box 269">
          <a:extLst>
            <a:ext uri="{FF2B5EF4-FFF2-40B4-BE49-F238E27FC236}">
              <a16:creationId xmlns:a16="http://schemas.microsoft.com/office/drawing/2014/main" id="{7790C26D-0248-4EFE-A4B9-AAEE6ED243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23" name="Text Box 270">
          <a:extLst>
            <a:ext uri="{FF2B5EF4-FFF2-40B4-BE49-F238E27FC236}">
              <a16:creationId xmlns:a16="http://schemas.microsoft.com/office/drawing/2014/main" id="{F7E15EFC-87CD-478C-A2BF-93FAF1952E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024" name="Text Box 271">
          <a:extLst>
            <a:ext uri="{FF2B5EF4-FFF2-40B4-BE49-F238E27FC236}">
              <a16:creationId xmlns:a16="http://schemas.microsoft.com/office/drawing/2014/main" id="{8AB356CD-B3E1-4E70-A425-35767F6A95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25" name="Text Box 272">
          <a:extLst>
            <a:ext uri="{FF2B5EF4-FFF2-40B4-BE49-F238E27FC236}">
              <a16:creationId xmlns:a16="http://schemas.microsoft.com/office/drawing/2014/main" id="{CABA3A87-0A8E-4196-9373-1E9DCD1A45C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26" name="Text Box 273">
          <a:extLst>
            <a:ext uri="{FF2B5EF4-FFF2-40B4-BE49-F238E27FC236}">
              <a16:creationId xmlns:a16="http://schemas.microsoft.com/office/drawing/2014/main" id="{865F39F9-01BA-485F-B90D-74A536F235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027" name="Text Box 274">
          <a:extLst>
            <a:ext uri="{FF2B5EF4-FFF2-40B4-BE49-F238E27FC236}">
              <a16:creationId xmlns:a16="http://schemas.microsoft.com/office/drawing/2014/main" id="{D71D6EA4-47EF-412D-9734-7ECCEDBED7D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28" name="Text Box 275">
          <a:extLst>
            <a:ext uri="{FF2B5EF4-FFF2-40B4-BE49-F238E27FC236}">
              <a16:creationId xmlns:a16="http://schemas.microsoft.com/office/drawing/2014/main" id="{04488013-6223-4256-8A8C-04C92EABA53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29" name="Text Box 276">
          <a:extLst>
            <a:ext uri="{FF2B5EF4-FFF2-40B4-BE49-F238E27FC236}">
              <a16:creationId xmlns:a16="http://schemas.microsoft.com/office/drawing/2014/main" id="{591E7F14-4268-4D43-AB47-BDE4BB7EAB2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030" name="Text Box 277">
          <a:extLst>
            <a:ext uri="{FF2B5EF4-FFF2-40B4-BE49-F238E27FC236}">
              <a16:creationId xmlns:a16="http://schemas.microsoft.com/office/drawing/2014/main" id="{1F67885D-C0DE-401E-B18E-46F0288BDD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31" name="Text Box 278">
          <a:extLst>
            <a:ext uri="{FF2B5EF4-FFF2-40B4-BE49-F238E27FC236}">
              <a16:creationId xmlns:a16="http://schemas.microsoft.com/office/drawing/2014/main" id="{739142CB-C3E0-40AF-9EDE-3225D489B3C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32" name="Text Box 279">
          <a:extLst>
            <a:ext uri="{FF2B5EF4-FFF2-40B4-BE49-F238E27FC236}">
              <a16:creationId xmlns:a16="http://schemas.microsoft.com/office/drawing/2014/main" id="{35290BEB-8647-4154-AC7B-3BC6581A869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33" name="Text Box 280">
          <a:extLst>
            <a:ext uri="{FF2B5EF4-FFF2-40B4-BE49-F238E27FC236}">
              <a16:creationId xmlns:a16="http://schemas.microsoft.com/office/drawing/2014/main" id="{30DEA0CB-DE09-4280-8FED-7EF227CE9BD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34" name="Text Box 281">
          <a:extLst>
            <a:ext uri="{FF2B5EF4-FFF2-40B4-BE49-F238E27FC236}">
              <a16:creationId xmlns:a16="http://schemas.microsoft.com/office/drawing/2014/main" id="{088647C2-B132-429B-A4B8-A1398307870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35" name="Text Box 282">
          <a:extLst>
            <a:ext uri="{FF2B5EF4-FFF2-40B4-BE49-F238E27FC236}">
              <a16:creationId xmlns:a16="http://schemas.microsoft.com/office/drawing/2014/main" id="{ADD0F880-62C3-45F6-8F04-22F6384604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36" name="Text Box 283">
          <a:extLst>
            <a:ext uri="{FF2B5EF4-FFF2-40B4-BE49-F238E27FC236}">
              <a16:creationId xmlns:a16="http://schemas.microsoft.com/office/drawing/2014/main" id="{08D9FFFA-5B68-41B1-AC50-DB8196303F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37" name="Text Box 284">
          <a:extLst>
            <a:ext uri="{FF2B5EF4-FFF2-40B4-BE49-F238E27FC236}">
              <a16:creationId xmlns:a16="http://schemas.microsoft.com/office/drawing/2014/main" id="{9A034D2A-99B5-411D-B833-826269281E6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38" name="Text Box 285">
          <a:extLst>
            <a:ext uri="{FF2B5EF4-FFF2-40B4-BE49-F238E27FC236}">
              <a16:creationId xmlns:a16="http://schemas.microsoft.com/office/drawing/2014/main" id="{678C785C-F646-433E-A24A-BBDC4CCF8EC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39" name="Text Box 286">
          <a:extLst>
            <a:ext uri="{FF2B5EF4-FFF2-40B4-BE49-F238E27FC236}">
              <a16:creationId xmlns:a16="http://schemas.microsoft.com/office/drawing/2014/main" id="{35A59315-9635-4813-8FBB-25F1E69B6A3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40" name="Text Box 287">
          <a:extLst>
            <a:ext uri="{FF2B5EF4-FFF2-40B4-BE49-F238E27FC236}">
              <a16:creationId xmlns:a16="http://schemas.microsoft.com/office/drawing/2014/main" id="{52289697-F6C7-486E-A99D-8DE60B5715D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41" name="Text Box 288">
          <a:extLst>
            <a:ext uri="{FF2B5EF4-FFF2-40B4-BE49-F238E27FC236}">
              <a16:creationId xmlns:a16="http://schemas.microsoft.com/office/drawing/2014/main" id="{F50848A5-DC88-4647-81F7-05E4AFEED3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42" name="Text Box 289">
          <a:extLst>
            <a:ext uri="{FF2B5EF4-FFF2-40B4-BE49-F238E27FC236}">
              <a16:creationId xmlns:a16="http://schemas.microsoft.com/office/drawing/2014/main" id="{7E9A7844-C899-4EBC-A98E-8F5D931E1F8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43" name="Text Box 290">
          <a:extLst>
            <a:ext uri="{FF2B5EF4-FFF2-40B4-BE49-F238E27FC236}">
              <a16:creationId xmlns:a16="http://schemas.microsoft.com/office/drawing/2014/main" id="{4B2DC62E-B962-43A5-9E43-0925691C9A4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44" name="Text Box 291">
          <a:extLst>
            <a:ext uri="{FF2B5EF4-FFF2-40B4-BE49-F238E27FC236}">
              <a16:creationId xmlns:a16="http://schemas.microsoft.com/office/drawing/2014/main" id="{FB755D41-8B43-497D-931A-94DC84C471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45" name="Text Box 292">
          <a:extLst>
            <a:ext uri="{FF2B5EF4-FFF2-40B4-BE49-F238E27FC236}">
              <a16:creationId xmlns:a16="http://schemas.microsoft.com/office/drawing/2014/main" id="{170DA429-25F1-46E4-A6B6-B90B6F6E8A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46" name="Text Box 293">
          <a:extLst>
            <a:ext uri="{FF2B5EF4-FFF2-40B4-BE49-F238E27FC236}">
              <a16:creationId xmlns:a16="http://schemas.microsoft.com/office/drawing/2014/main" id="{2C932814-06DC-4C99-B883-E9A7E63D2A0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47" name="Text Box 294">
          <a:extLst>
            <a:ext uri="{FF2B5EF4-FFF2-40B4-BE49-F238E27FC236}">
              <a16:creationId xmlns:a16="http://schemas.microsoft.com/office/drawing/2014/main" id="{64A895F6-065E-46D2-AA0D-CC67064892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48" name="Text Box 295">
          <a:extLst>
            <a:ext uri="{FF2B5EF4-FFF2-40B4-BE49-F238E27FC236}">
              <a16:creationId xmlns:a16="http://schemas.microsoft.com/office/drawing/2014/main" id="{AD2F43CC-C796-4EE7-B278-7B9DB941C58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49" name="Text Box 296">
          <a:extLst>
            <a:ext uri="{FF2B5EF4-FFF2-40B4-BE49-F238E27FC236}">
              <a16:creationId xmlns:a16="http://schemas.microsoft.com/office/drawing/2014/main" id="{8DC91434-EE2C-48FA-AAE3-DB002D7972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50" name="Text Box 297">
          <a:extLst>
            <a:ext uri="{FF2B5EF4-FFF2-40B4-BE49-F238E27FC236}">
              <a16:creationId xmlns:a16="http://schemas.microsoft.com/office/drawing/2014/main" id="{BED8A286-EE15-4539-BC51-E3ED20522F3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51" name="Text Box 298">
          <a:extLst>
            <a:ext uri="{FF2B5EF4-FFF2-40B4-BE49-F238E27FC236}">
              <a16:creationId xmlns:a16="http://schemas.microsoft.com/office/drawing/2014/main" id="{5E38A879-40D2-43E9-83A0-080C7250578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52" name="Text Box 299">
          <a:extLst>
            <a:ext uri="{FF2B5EF4-FFF2-40B4-BE49-F238E27FC236}">
              <a16:creationId xmlns:a16="http://schemas.microsoft.com/office/drawing/2014/main" id="{4B99BE62-3452-451C-BACD-208E9BE7A06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53" name="Text Box 300">
          <a:extLst>
            <a:ext uri="{FF2B5EF4-FFF2-40B4-BE49-F238E27FC236}">
              <a16:creationId xmlns:a16="http://schemas.microsoft.com/office/drawing/2014/main" id="{5BFB1DAC-E5B3-4EB9-BFD3-19331C970D1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54" name="Text Box 301">
          <a:extLst>
            <a:ext uri="{FF2B5EF4-FFF2-40B4-BE49-F238E27FC236}">
              <a16:creationId xmlns:a16="http://schemas.microsoft.com/office/drawing/2014/main" id="{32461C2F-D4AD-42E2-B66E-CF27FBCAFF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55" name="Text Box 302">
          <a:extLst>
            <a:ext uri="{FF2B5EF4-FFF2-40B4-BE49-F238E27FC236}">
              <a16:creationId xmlns:a16="http://schemas.microsoft.com/office/drawing/2014/main" id="{A92349BC-9FF6-4D9D-A75E-C9DAEB9700F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56" name="Text Box 303">
          <a:extLst>
            <a:ext uri="{FF2B5EF4-FFF2-40B4-BE49-F238E27FC236}">
              <a16:creationId xmlns:a16="http://schemas.microsoft.com/office/drawing/2014/main" id="{FC6A4419-44F1-49A4-916D-B49DA411B1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57" name="Text Box 304">
          <a:extLst>
            <a:ext uri="{FF2B5EF4-FFF2-40B4-BE49-F238E27FC236}">
              <a16:creationId xmlns:a16="http://schemas.microsoft.com/office/drawing/2014/main" id="{9CBAD858-5B77-4161-AF5A-7961B833C5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58" name="Text Box 305">
          <a:extLst>
            <a:ext uri="{FF2B5EF4-FFF2-40B4-BE49-F238E27FC236}">
              <a16:creationId xmlns:a16="http://schemas.microsoft.com/office/drawing/2014/main" id="{3A73A8A5-8FC9-4CE5-9335-ADF30EFE894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59" name="Text Box 306">
          <a:extLst>
            <a:ext uri="{FF2B5EF4-FFF2-40B4-BE49-F238E27FC236}">
              <a16:creationId xmlns:a16="http://schemas.microsoft.com/office/drawing/2014/main" id="{B34CE8D4-EA0B-4EB3-A228-C5EBE02C725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60" name="Text Box 307">
          <a:extLst>
            <a:ext uri="{FF2B5EF4-FFF2-40B4-BE49-F238E27FC236}">
              <a16:creationId xmlns:a16="http://schemas.microsoft.com/office/drawing/2014/main" id="{B2A2ED03-64E7-4809-ACAB-FF07CEF4BDC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61" name="Text Box 308">
          <a:extLst>
            <a:ext uri="{FF2B5EF4-FFF2-40B4-BE49-F238E27FC236}">
              <a16:creationId xmlns:a16="http://schemas.microsoft.com/office/drawing/2014/main" id="{ADE6AEB1-76AE-413D-B7C9-568461656A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2" name="Text Box 309">
          <a:extLst>
            <a:ext uri="{FF2B5EF4-FFF2-40B4-BE49-F238E27FC236}">
              <a16:creationId xmlns:a16="http://schemas.microsoft.com/office/drawing/2014/main" id="{90946BA0-1850-4AB9-83D0-D70510DE547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3" name="Text Box 310">
          <a:extLst>
            <a:ext uri="{FF2B5EF4-FFF2-40B4-BE49-F238E27FC236}">
              <a16:creationId xmlns:a16="http://schemas.microsoft.com/office/drawing/2014/main" id="{E07A48AA-C935-4027-91F8-F4AC25EF36A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4" name="Text Box 311">
          <a:extLst>
            <a:ext uri="{FF2B5EF4-FFF2-40B4-BE49-F238E27FC236}">
              <a16:creationId xmlns:a16="http://schemas.microsoft.com/office/drawing/2014/main" id="{5305728B-DEBE-45F3-BCC3-03C37A53DCE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5" name="Text Box 312">
          <a:extLst>
            <a:ext uri="{FF2B5EF4-FFF2-40B4-BE49-F238E27FC236}">
              <a16:creationId xmlns:a16="http://schemas.microsoft.com/office/drawing/2014/main" id="{630A14B2-6611-444A-8EF7-216C39AC9A0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6" name="Text Box 313">
          <a:extLst>
            <a:ext uri="{FF2B5EF4-FFF2-40B4-BE49-F238E27FC236}">
              <a16:creationId xmlns:a16="http://schemas.microsoft.com/office/drawing/2014/main" id="{D683939D-A1A9-4C07-824A-E6AEEFAD613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7" name="Text Box 314">
          <a:extLst>
            <a:ext uri="{FF2B5EF4-FFF2-40B4-BE49-F238E27FC236}">
              <a16:creationId xmlns:a16="http://schemas.microsoft.com/office/drawing/2014/main" id="{5F2B7E71-72CA-40D2-B539-5A7163B1855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8" name="Text Box 315">
          <a:extLst>
            <a:ext uri="{FF2B5EF4-FFF2-40B4-BE49-F238E27FC236}">
              <a16:creationId xmlns:a16="http://schemas.microsoft.com/office/drawing/2014/main" id="{05FF429A-9F3F-4401-825F-21B52DACC12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69" name="Text Box 316">
          <a:extLst>
            <a:ext uri="{FF2B5EF4-FFF2-40B4-BE49-F238E27FC236}">
              <a16:creationId xmlns:a16="http://schemas.microsoft.com/office/drawing/2014/main" id="{4468C57A-C2E2-4725-8079-73C40360809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0" name="Text Box 317">
          <a:extLst>
            <a:ext uri="{FF2B5EF4-FFF2-40B4-BE49-F238E27FC236}">
              <a16:creationId xmlns:a16="http://schemas.microsoft.com/office/drawing/2014/main" id="{6DFC63E8-D6C5-4988-B246-F8E73A77EA1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1" name="Text Box 318">
          <a:extLst>
            <a:ext uri="{FF2B5EF4-FFF2-40B4-BE49-F238E27FC236}">
              <a16:creationId xmlns:a16="http://schemas.microsoft.com/office/drawing/2014/main" id="{9087AEBF-A89F-4219-937D-37E30D1C31F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2" name="Text Box 319">
          <a:extLst>
            <a:ext uri="{FF2B5EF4-FFF2-40B4-BE49-F238E27FC236}">
              <a16:creationId xmlns:a16="http://schemas.microsoft.com/office/drawing/2014/main" id="{680F8A20-F6E7-4C46-90CA-9E152A9440D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3" name="Text Box 320">
          <a:extLst>
            <a:ext uri="{FF2B5EF4-FFF2-40B4-BE49-F238E27FC236}">
              <a16:creationId xmlns:a16="http://schemas.microsoft.com/office/drawing/2014/main" id="{88A13458-8E34-456D-A886-0B7A6013ACA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4" name="Text Box 321">
          <a:extLst>
            <a:ext uri="{FF2B5EF4-FFF2-40B4-BE49-F238E27FC236}">
              <a16:creationId xmlns:a16="http://schemas.microsoft.com/office/drawing/2014/main" id="{7AA59AA7-A60E-4DE6-8650-ECE68D6FA29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5" name="Text Box 322">
          <a:extLst>
            <a:ext uri="{FF2B5EF4-FFF2-40B4-BE49-F238E27FC236}">
              <a16:creationId xmlns:a16="http://schemas.microsoft.com/office/drawing/2014/main" id="{44977008-C851-4801-B59A-07EFB7D3337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6" name="Text Box 323">
          <a:extLst>
            <a:ext uri="{FF2B5EF4-FFF2-40B4-BE49-F238E27FC236}">
              <a16:creationId xmlns:a16="http://schemas.microsoft.com/office/drawing/2014/main" id="{B4F387FB-181C-474A-93AE-9CE8C536AFD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7" name="Text Box 324">
          <a:extLst>
            <a:ext uri="{FF2B5EF4-FFF2-40B4-BE49-F238E27FC236}">
              <a16:creationId xmlns:a16="http://schemas.microsoft.com/office/drawing/2014/main" id="{EB3E6A90-6510-4E8D-BD4A-42A5D6D241E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8" name="Text Box 325">
          <a:extLst>
            <a:ext uri="{FF2B5EF4-FFF2-40B4-BE49-F238E27FC236}">
              <a16:creationId xmlns:a16="http://schemas.microsoft.com/office/drawing/2014/main" id="{E3052222-9598-425E-959A-B302D0EE401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79" name="Text Box 326">
          <a:extLst>
            <a:ext uri="{FF2B5EF4-FFF2-40B4-BE49-F238E27FC236}">
              <a16:creationId xmlns:a16="http://schemas.microsoft.com/office/drawing/2014/main" id="{9DEB7D20-A810-483F-B9A2-6E42BE4936D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0" name="Text Box 327">
          <a:extLst>
            <a:ext uri="{FF2B5EF4-FFF2-40B4-BE49-F238E27FC236}">
              <a16:creationId xmlns:a16="http://schemas.microsoft.com/office/drawing/2014/main" id="{22CEE693-8FCF-4454-BEEA-C786525C4D2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1" name="Text Box 328">
          <a:extLst>
            <a:ext uri="{FF2B5EF4-FFF2-40B4-BE49-F238E27FC236}">
              <a16:creationId xmlns:a16="http://schemas.microsoft.com/office/drawing/2014/main" id="{58CE5D53-5C71-4E4E-BBBA-1DD011D2913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2" name="Text Box 329">
          <a:extLst>
            <a:ext uri="{FF2B5EF4-FFF2-40B4-BE49-F238E27FC236}">
              <a16:creationId xmlns:a16="http://schemas.microsoft.com/office/drawing/2014/main" id="{D52E54BF-3203-43D2-B700-8ABCD936899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3" name="Text Box 330">
          <a:extLst>
            <a:ext uri="{FF2B5EF4-FFF2-40B4-BE49-F238E27FC236}">
              <a16:creationId xmlns:a16="http://schemas.microsoft.com/office/drawing/2014/main" id="{8678C684-1FC5-4552-B9E4-8DC9F362CDF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4" name="Text Box 331">
          <a:extLst>
            <a:ext uri="{FF2B5EF4-FFF2-40B4-BE49-F238E27FC236}">
              <a16:creationId xmlns:a16="http://schemas.microsoft.com/office/drawing/2014/main" id="{4D1F23E1-959E-4009-A39E-E13BD8D0DD9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5" name="Text Box 332">
          <a:extLst>
            <a:ext uri="{FF2B5EF4-FFF2-40B4-BE49-F238E27FC236}">
              <a16:creationId xmlns:a16="http://schemas.microsoft.com/office/drawing/2014/main" id="{B72D94C7-937B-470F-B353-49CEB65FBA8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6" name="Text Box 333">
          <a:extLst>
            <a:ext uri="{FF2B5EF4-FFF2-40B4-BE49-F238E27FC236}">
              <a16:creationId xmlns:a16="http://schemas.microsoft.com/office/drawing/2014/main" id="{C87ECEC2-7EB0-4E92-A00C-1C313121D2A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7" name="Text Box 334">
          <a:extLst>
            <a:ext uri="{FF2B5EF4-FFF2-40B4-BE49-F238E27FC236}">
              <a16:creationId xmlns:a16="http://schemas.microsoft.com/office/drawing/2014/main" id="{CB96009C-0981-4403-A152-CE40FB55357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88" name="Text Box 335">
          <a:extLst>
            <a:ext uri="{FF2B5EF4-FFF2-40B4-BE49-F238E27FC236}">
              <a16:creationId xmlns:a16="http://schemas.microsoft.com/office/drawing/2014/main" id="{0771CCD9-7EDF-40A7-A678-EDAB3E5F918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89" name="Text Box 336">
          <a:extLst>
            <a:ext uri="{FF2B5EF4-FFF2-40B4-BE49-F238E27FC236}">
              <a16:creationId xmlns:a16="http://schemas.microsoft.com/office/drawing/2014/main" id="{B0B673E4-00D0-4275-AB16-B29A94FA42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90" name="Text Box 337">
          <a:extLst>
            <a:ext uri="{FF2B5EF4-FFF2-40B4-BE49-F238E27FC236}">
              <a16:creationId xmlns:a16="http://schemas.microsoft.com/office/drawing/2014/main" id="{AB91B2E8-02B7-4B1A-9650-ACF2F3D8204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91" name="Text Box 338">
          <a:extLst>
            <a:ext uri="{FF2B5EF4-FFF2-40B4-BE49-F238E27FC236}">
              <a16:creationId xmlns:a16="http://schemas.microsoft.com/office/drawing/2014/main" id="{BCC1D354-27AD-47B9-84FA-F03576F4E76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92" name="Text Box 339">
          <a:extLst>
            <a:ext uri="{FF2B5EF4-FFF2-40B4-BE49-F238E27FC236}">
              <a16:creationId xmlns:a16="http://schemas.microsoft.com/office/drawing/2014/main" id="{C2258CB2-CD48-4402-A467-DE297BC085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93" name="Text Box 340">
          <a:extLst>
            <a:ext uri="{FF2B5EF4-FFF2-40B4-BE49-F238E27FC236}">
              <a16:creationId xmlns:a16="http://schemas.microsoft.com/office/drawing/2014/main" id="{DBACB36B-9A35-4738-AE43-3FCCF140CE1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94" name="Text Box 341">
          <a:extLst>
            <a:ext uri="{FF2B5EF4-FFF2-40B4-BE49-F238E27FC236}">
              <a16:creationId xmlns:a16="http://schemas.microsoft.com/office/drawing/2014/main" id="{829CDD6D-6E56-411B-B86C-22917B73D5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95" name="Text Box 342">
          <a:extLst>
            <a:ext uri="{FF2B5EF4-FFF2-40B4-BE49-F238E27FC236}">
              <a16:creationId xmlns:a16="http://schemas.microsoft.com/office/drawing/2014/main" id="{7D958108-855C-4322-8F50-3B2823363BE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096" name="Text Box 343">
          <a:extLst>
            <a:ext uri="{FF2B5EF4-FFF2-40B4-BE49-F238E27FC236}">
              <a16:creationId xmlns:a16="http://schemas.microsoft.com/office/drawing/2014/main" id="{B4F7CF83-FCC0-4BBB-87C6-D43AA8C879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97" name="Text Box 344">
          <a:extLst>
            <a:ext uri="{FF2B5EF4-FFF2-40B4-BE49-F238E27FC236}">
              <a16:creationId xmlns:a16="http://schemas.microsoft.com/office/drawing/2014/main" id="{51965410-FE66-4BE9-9345-FB1D49163CD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098" name="Text Box 345">
          <a:extLst>
            <a:ext uri="{FF2B5EF4-FFF2-40B4-BE49-F238E27FC236}">
              <a16:creationId xmlns:a16="http://schemas.microsoft.com/office/drawing/2014/main" id="{9BF3495F-931E-4D39-A4FD-FBD6D96014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099" name="Text Box 346">
          <a:extLst>
            <a:ext uri="{FF2B5EF4-FFF2-40B4-BE49-F238E27FC236}">
              <a16:creationId xmlns:a16="http://schemas.microsoft.com/office/drawing/2014/main" id="{D7489900-9D59-4813-95C4-C2A29AE3D1D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0" name="Text Box 347">
          <a:extLst>
            <a:ext uri="{FF2B5EF4-FFF2-40B4-BE49-F238E27FC236}">
              <a16:creationId xmlns:a16="http://schemas.microsoft.com/office/drawing/2014/main" id="{A13064D7-8FB2-4208-A2E0-A32115C10F1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1" name="Text Box 348">
          <a:extLst>
            <a:ext uri="{FF2B5EF4-FFF2-40B4-BE49-F238E27FC236}">
              <a16:creationId xmlns:a16="http://schemas.microsoft.com/office/drawing/2014/main" id="{9B8C15C8-4BDF-412E-9125-F83B12C8D71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2" name="Text Box 349">
          <a:extLst>
            <a:ext uri="{FF2B5EF4-FFF2-40B4-BE49-F238E27FC236}">
              <a16:creationId xmlns:a16="http://schemas.microsoft.com/office/drawing/2014/main" id="{51BCF2C0-0F18-4103-9472-69FA8D559C4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3" name="Text Box 350">
          <a:extLst>
            <a:ext uri="{FF2B5EF4-FFF2-40B4-BE49-F238E27FC236}">
              <a16:creationId xmlns:a16="http://schemas.microsoft.com/office/drawing/2014/main" id="{184E914E-53BF-49C9-AA43-0C51AEE57D7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4" name="Text Box 351">
          <a:extLst>
            <a:ext uri="{FF2B5EF4-FFF2-40B4-BE49-F238E27FC236}">
              <a16:creationId xmlns:a16="http://schemas.microsoft.com/office/drawing/2014/main" id="{AD25EF83-CC47-4871-A79C-CE185779270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5" name="Text Box 352">
          <a:extLst>
            <a:ext uri="{FF2B5EF4-FFF2-40B4-BE49-F238E27FC236}">
              <a16:creationId xmlns:a16="http://schemas.microsoft.com/office/drawing/2014/main" id="{B2CBDAFD-3A88-4DE4-BCE8-5B6DF5D5E73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6" name="Text Box 353">
          <a:extLst>
            <a:ext uri="{FF2B5EF4-FFF2-40B4-BE49-F238E27FC236}">
              <a16:creationId xmlns:a16="http://schemas.microsoft.com/office/drawing/2014/main" id="{6A43EBB7-D613-49CC-8182-451874878BA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7" name="Text Box 354">
          <a:extLst>
            <a:ext uri="{FF2B5EF4-FFF2-40B4-BE49-F238E27FC236}">
              <a16:creationId xmlns:a16="http://schemas.microsoft.com/office/drawing/2014/main" id="{8A622F34-EA04-4395-8FE1-68DF2EF0B8E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8" name="Text Box 355">
          <a:extLst>
            <a:ext uri="{FF2B5EF4-FFF2-40B4-BE49-F238E27FC236}">
              <a16:creationId xmlns:a16="http://schemas.microsoft.com/office/drawing/2014/main" id="{16D2F7B9-F471-4B70-BC84-8031270871B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09" name="Text Box 356">
          <a:extLst>
            <a:ext uri="{FF2B5EF4-FFF2-40B4-BE49-F238E27FC236}">
              <a16:creationId xmlns:a16="http://schemas.microsoft.com/office/drawing/2014/main" id="{589EB5CC-4304-4FA8-B8F4-61764C10F05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0" name="Text Box 357">
          <a:extLst>
            <a:ext uri="{FF2B5EF4-FFF2-40B4-BE49-F238E27FC236}">
              <a16:creationId xmlns:a16="http://schemas.microsoft.com/office/drawing/2014/main" id="{B6F38D8D-E4D9-4E45-A58E-6E97DEFD0DD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1" name="Text Box 358">
          <a:extLst>
            <a:ext uri="{FF2B5EF4-FFF2-40B4-BE49-F238E27FC236}">
              <a16:creationId xmlns:a16="http://schemas.microsoft.com/office/drawing/2014/main" id="{7E1C5840-7ECE-4D37-A197-172EF9D5CF6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2" name="Text Box 359">
          <a:extLst>
            <a:ext uri="{FF2B5EF4-FFF2-40B4-BE49-F238E27FC236}">
              <a16:creationId xmlns:a16="http://schemas.microsoft.com/office/drawing/2014/main" id="{AF191378-E61B-4577-8B33-92D77E3ED3D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3" name="Text Box 360">
          <a:extLst>
            <a:ext uri="{FF2B5EF4-FFF2-40B4-BE49-F238E27FC236}">
              <a16:creationId xmlns:a16="http://schemas.microsoft.com/office/drawing/2014/main" id="{20194D38-279F-43AA-A761-10EB78567DC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4" name="Text Box 361">
          <a:extLst>
            <a:ext uri="{FF2B5EF4-FFF2-40B4-BE49-F238E27FC236}">
              <a16:creationId xmlns:a16="http://schemas.microsoft.com/office/drawing/2014/main" id="{68658132-F046-4B69-8104-2BE4438931A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5" name="Text Box 362">
          <a:extLst>
            <a:ext uri="{FF2B5EF4-FFF2-40B4-BE49-F238E27FC236}">
              <a16:creationId xmlns:a16="http://schemas.microsoft.com/office/drawing/2014/main" id="{758ABE31-35EC-4A21-8161-919CE78DE7D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6" name="Text Box 363">
          <a:extLst>
            <a:ext uri="{FF2B5EF4-FFF2-40B4-BE49-F238E27FC236}">
              <a16:creationId xmlns:a16="http://schemas.microsoft.com/office/drawing/2014/main" id="{D9BE323C-4D82-4348-9056-D46DE8C77B8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7" name="Text Box 364">
          <a:extLst>
            <a:ext uri="{FF2B5EF4-FFF2-40B4-BE49-F238E27FC236}">
              <a16:creationId xmlns:a16="http://schemas.microsoft.com/office/drawing/2014/main" id="{7D412759-6687-43CE-B278-A2FB0DD8224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8" name="Text Box 365">
          <a:extLst>
            <a:ext uri="{FF2B5EF4-FFF2-40B4-BE49-F238E27FC236}">
              <a16:creationId xmlns:a16="http://schemas.microsoft.com/office/drawing/2014/main" id="{A75074B4-9A47-4CCC-89B2-0D50CD741A2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19" name="Text Box 366">
          <a:extLst>
            <a:ext uri="{FF2B5EF4-FFF2-40B4-BE49-F238E27FC236}">
              <a16:creationId xmlns:a16="http://schemas.microsoft.com/office/drawing/2014/main" id="{3CA2CD12-419A-41D9-80F4-1F11A93C390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20" name="Text Box 367">
          <a:extLst>
            <a:ext uri="{FF2B5EF4-FFF2-40B4-BE49-F238E27FC236}">
              <a16:creationId xmlns:a16="http://schemas.microsoft.com/office/drawing/2014/main" id="{AA507C30-BD40-450E-A7EE-DC330116158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21" name="Text Box 368">
          <a:extLst>
            <a:ext uri="{FF2B5EF4-FFF2-40B4-BE49-F238E27FC236}">
              <a16:creationId xmlns:a16="http://schemas.microsoft.com/office/drawing/2014/main" id="{BC7747CD-8053-4427-96BF-7C4565BA4E6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22" name="Text Box 369">
          <a:extLst>
            <a:ext uri="{FF2B5EF4-FFF2-40B4-BE49-F238E27FC236}">
              <a16:creationId xmlns:a16="http://schemas.microsoft.com/office/drawing/2014/main" id="{57CF0A5E-3C33-4DBD-859E-CB483E162DE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23" name="Text Box 370">
          <a:extLst>
            <a:ext uri="{FF2B5EF4-FFF2-40B4-BE49-F238E27FC236}">
              <a16:creationId xmlns:a16="http://schemas.microsoft.com/office/drawing/2014/main" id="{3F87E43B-B0C0-4058-B895-12D75F8EE1E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24" name="Text Box 371">
          <a:extLst>
            <a:ext uri="{FF2B5EF4-FFF2-40B4-BE49-F238E27FC236}">
              <a16:creationId xmlns:a16="http://schemas.microsoft.com/office/drawing/2014/main" id="{C28CCFEC-D6B1-47A6-9AF4-64D5CA3B711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25" name="Text Box 372">
          <a:extLst>
            <a:ext uri="{FF2B5EF4-FFF2-40B4-BE49-F238E27FC236}">
              <a16:creationId xmlns:a16="http://schemas.microsoft.com/office/drawing/2014/main" id="{8D434497-6A56-432A-891E-FCF93E453D9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126" name="Text Box 373">
          <a:extLst>
            <a:ext uri="{FF2B5EF4-FFF2-40B4-BE49-F238E27FC236}">
              <a16:creationId xmlns:a16="http://schemas.microsoft.com/office/drawing/2014/main" id="{5C5637FB-F1DE-483B-BF02-349A425DE3E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127" name="Text Box 374">
          <a:extLst>
            <a:ext uri="{FF2B5EF4-FFF2-40B4-BE49-F238E27FC236}">
              <a16:creationId xmlns:a16="http://schemas.microsoft.com/office/drawing/2014/main" id="{FED12FEC-A193-4EA3-B2BB-1BFB56A6A64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28" name="Text Box 375">
          <a:extLst>
            <a:ext uri="{FF2B5EF4-FFF2-40B4-BE49-F238E27FC236}">
              <a16:creationId xmlns:a16="http://schemas.microsoft.com/office/drawing/2014/main" id="{08A35BDC-51AB-4C5A-974C-2AEBE34234C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29" name="Text Box 376">
          <a:extLst>
            <a:ext uri="{FF2B5EF4-FFF2-40B4-BE49-F238E27FC236}">
              <a16:creationId xmlns:a16="http://schemas.microsoft.com/office/drawing/2014/main" id="{2FAA20DC-8303-4E65-9F86-ABAD821ADFE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130" name="Text Box 377">
          <a:extLst>
            <a:ext uri="{FF2B5EF4-FFF2-40B4-BE49-F238E27FC236}">
              <a16:creationId xmlns:a16="http://schemas.microsoft.com/office/drawing/2014/main" id="{DEE83F1C-3D94-478D-A394-F16D0ADA95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31" name="Text Box 378">
          <a:extLst>
            <a:ext uri="{FF2B5EF4-FFF2-40B4-BE49-F238E27FC236}">
              <a16:creationId xmlns:a16="http://schemas.microsoft.com/office/drawing/2014/main" id="{5C89B6CE-5B5D-40D7-93C6-3B05EB067C4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32" name="Text Box 379">
          <a:extLst>
            <a:ext uri="{FF2B5EF4-FFF2-40B4-BE49-F238E27FC236}">
              <a16:creationId xmlns:a16="http://schemas.microsoft.com/office/drawing/2014/main" id="{E18C1AF7-D745-4090-98FB-18956EA002D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133" name="Text Box 380">
          <a:extLst>
            <a:ext uri="{FF2B5EF4-FFF2-40B4-BE49-F238E27FC236}">
              <a16:creationId xmlns:a16="http://schemas.microsoft.com/office/drawing/2014/main" id="{EBDDC729-B288-4CC0-83F4-CC2D8DAF36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34" name="Text Box 381">
          <a:extLst>
            <a:ext uri="{FF2B5EF4-FFF2-40B4-BE49-F238E27FC236}">
              <a16:creationId xmlns:a16="http://schemas.microsoft.com/office/drawing/2014/main" id="{EE2C07FC-7B24-4820-84D5-A51206687A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35" name="Text Box 382">
          <a:extLst>
            <a:ext uri="{FF2B5EF4-FFF2-40B4-BE49-F238E27FC236}">
              <a16:creationId xmlns:a16="http://schemas.microsoft.com/office/drawing/2014/main" id="{A24DC21D-B664-495D-BC2C-5B021BEFB2F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36" name="Text Box 383">
          <a:extLst>
            <a:ext uri="{FF2B5EF4-FFF2-40B4-BE49-F238E27FC236}">
              <a16:creationId xmlns:a16="http://schemas.microsoft.com/office/drawing/2014/main" id="{5814E68E-D049-4FFF-980A-8578AAC1B25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37" name="Text Box 384">
          <a:extLst>
            <a:ext uri="{FF2B5EF4-FFF2-40B4-BE49-F238E27FC236}">
              <a16:creationId xmlns:a16="http://schemas.microsoft.com/office/drawing/2014/main" id="{1621DC14-8F4E-43A1-A610-0E6F2548562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38" name="Text Box 385">
          <a:extLst>
            <a:ext uri="{FF2B5EF4-FFF2-40B4-BE49-F238E27FC236}">
              <a16:creationId xmlns:a16="http://schemas.microsoft.com/office/drawing/2014/main" id="{F220BE54-FD77-4BFE-ADA3-D66F5FD0D54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39" name="Text Box 386">
          <a:extLst>
            <a:ext uri="{FF2B5EF4-FFF2-40B4-BE49-F238E27FC236}">
              <a16:creationId xmlns:a16="http://schemas.microsoft.com/office/drawing/2014/main" id="{9204FABA-AD24-426A-9FA2-49BEB68E26B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0" name="Text Box 387">
          <a:extLst>
            <a:ext uri="{FF2B5EF4-FFF2-40B4-BE49-F238E27FC236}">
              <a16:creationId xmlns:a16="http://schemas.microsoft.com/office/drawing/2014/main" id="{78AC8A9A-B245-4B6F-AD00-07FBF9E651A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1" name="Text Box 388">
          <a:extLst>
            <a:ext uri="{FF2B5EF4-FFF2-40B4-BE49-F238E27FC236}">
              <a16:creationId xmlns:a16="http://schemas.microsoft.com/office/drawing/2014/main" id="{BA83B53E-A4D1-48F5-B1B3-9AD08272712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2" name="Text Box 389">
          <a:extLst>
            <a:ext uri="{FF2B5EF4-FFF2-40B4-BE49-F238E27FC236}">
              <a16:creationId xmlns:a16="http://schemas.microsoft.com/office/drawing/2014/main" id="{E2FD4952-B113-416A-988C-6D08340D03D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3" name="Text Box 390">
          <a:extLst>
            <a:ext uri="{FF2B5EF4-FFF2-40B4-BE49-F238E27FC236}">
              <a16:creationId xmlns:a16="http://schemas.microsoft.com/office/drawing/2014/main" id="{D2C4BCCF-8DA5-4890-9AE2-0D3A164F7AC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4" name="Text Box 391">
          <a:extLst>
            <a:ext uri="{FF2B5EF4-FFF2-40B4-BE49-F238E27FC236}">
              <a16:creationId xmlns:a16="http://schemas.microsoft.com/office/drawing/2014/main" id="{5F473117-E007-4AC1-9DE0-8AFEC4B212A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5" name="Text Box 392">
          <a:extLst>
            <a:ext uri="{FF2B5EF4-FFF2-40B4-BE49-F238E27FC236}">
              <a16:creationId xmlns:a16="http://schemas.microsoft.com/office/drawing/2014/main" id="{4F0430C8-3704-433D-BAF7-AF31B17B380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6" name="Text Box 393">
          <a:extLst>
            <a:ext uri="{FF2B5EF4-FFF2-40B4-BE49-F238E27FC236}">
              <a16:creationId xmlns:a16="http://schemas.microsoft.com/office/drawing/2014/main" id="{5BA74918-000F-4A5C-BCC0-31FBEB1D725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7" name="Text Box 394">
          <a:extLst>
            <a:ext uri="{FF2B5EF4-FFF2-40B4-BE49-F238E27FC236}">
              <a16:creationId xmlns:a16="http://schemas.microsoft.com/office/drawing/2014/main" id="{5B42ADC3-BBEA-496C-AB19-5C9D143D8A7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8" name="Text Box 395">
          <a:extLst>
            <a:ext uri="{FF2B5EF4-FFF2-40B4-BE49-F238E27FC236}">
              <a16:creationId xmlns:a16="http://schemas.microsoft.com/office/drawing/2014/main" id="{1D8E2DDD-C66E-41AC-9335-FBCE271B85F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49" name="Text Box 396">
          <a:extLst>
            <a:ext uri="{FF2B5EF4-FFF2-40B4-BE49-F238E27FC236}">
              <a16:creationId xmlns:a16="http://schemas.microsoft.com/office/drawing/2014/main" id="{50DD15E7-2814-4EC6-BD40-06FAB340D38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0" name="Text Box 397">
          <a:extLst>
            <a:ext uri="{FF2B5EF4-FFF2-40B4-BE49-F238E27FC236}">
              <a16:creationId xmlns:a16="http://schemas.microsoft.com/office/drawing/2014/main" id="{F97EF8BD-118D-452A-A389-DE33998B102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1" name="Text Box 398">
          <a:extLst>
            <a:ext uri="{FF2B5EF4-FFF2-40B4-BE49-F238E27FC236}">
              <a16:creationId xmlns:a16="http://schemas.microsoft.com/office/drawing/2014/main" id="{4DCC024A-29C8-40BC-A28E-0F6523B145E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2" name="Text Box 399">
          <a:extLst>
            <a:ext uri="{FF2B5EF4-FFF2-40B4-BE49-F238E27FC236}">
              <a16:creationId xmlns:a16="http://schemas.microsoft.com/office/drawing/2014/main" id="{5080ACAB-FB94-4AE5-B5BA-E267710A010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3" name="Text Box 400">
          <a:extLst>
            <a:ext uri="{FF2B5EF4-FFF2-40B4-BE49-F238E27FC236}">
              <a16:creationId xmlns:a16="http://schemas.microsoft.com/office/drawing/2014/main" id="{BB58B506-EDB5-4E65-84D2-C6732BDCD4B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4" name="Text Box 401">
          <a:extLst>
            <a:ext uri="{FF2B5EF4-FFF2-40B4-BE49-F238E27FC236}">
              <a16:creationId xmlns:a16="http://schemas.microsoft.com/office/drawing/2014/main" id="{E452C109-F6BF-4583-BC1C-EA39DA7FD30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5" name="Text Box 402">
          <a:extLst>
            <a:ext uri="{FF2B5EF4-FFF2-40B4-BE49-F238E27FC236}">
              <a16:creationId xmlns:a16="http://schemas.microsoft.com/office/drawing/2014/main" id="{466F7AAF-A5AA-4AD6-8C2B-C2022CF95F1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6" name="Text Box 403">
          <a:extLst>
            <a:ext uri="{FF2B5EF4-FFF2-40B4-BE49-F238E27FC236}">
              <a16:creationId xmlns:a16="http://schemas.microsoft.com/office/drawing/2014/main" id="{6019F506-5276-4703-A923-BE57FBA4DD23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7" name="Text Box 404">
          <a:extLst>
            <a:ext uri="{FF2B5EF4-FFF2-40B4-BE49-F238E27FC236}">
              <a16:creationId xmlns:a16="http://schemas.microsoft.com/office/drawing/2014/main" id="{A3317171-4763-4C87-BD17-CEE46C48134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8" name="Text Box 405">
          <a:extLst>
            <a:ext uri="{FF2B5EF4-FFF2-40B4-BE49-F238E27FC236}">
              <a16:creationId xmlns:a16="http://schemas.microsoft.com/office/drawing/2014/main" id="{6DCDA9F0-29A2-462C-9DE8-12C45A8AC7A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59" name="Text Box 406">
          <a:extLst>
            <a:ext uri="{FF2B5EF4-FFF2-40B4-BE49-F238E27FC236}">
              <a16:creationId xmlns:a16="http://schemas.microsoft.com/office/drawing/2014/main" id="{C5340B2C-7897-4F84-8B7F-2BB094F08B9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60" name="Text Box 407">
          <a:extLst>
            <a:ext uri="{FF2B5EF4-FFF2-40B4-BE49-F238E27FC236}">
              <a16:creationId xmlns:a16="http://schemas.microsoft.com/office/drawing/2014/main" id="{FBED61DB-A336-47FA-8700-3EEAC2B8CFF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61" name="Text Box 408">
          <a:extLst>
            <a:ext uri="{FF2B5EF4-FFF2-40B4-BE49-F238E27FC236}">
              <a16:creationId xmlns:a16="http://schemas.microsoft.com/office/drawing/2014/main" id="{D1556F4D-140E-4AC6-B3F4-E932223A48F0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62" name="Text Box 409">
          <a:extLst>
            <a:ext uri="{FF2B5EF4-FFF2-40B4-BE49-F238E27FC236}">
              <a16:creationId xmlns:a16="http://schemas.microsoft.com/office/drawing/2014/main" id="{DD5869BC-B51E-4E92-84F0-9268F5487DA4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163" name="Text Box 410">
          <a:extLst>
            <a:ext uri="{FF2B5EF4-FFF2-40B4-BE49-F238E27FC236}">
              <a16:creationId xmlns:a16="http://schemas.microsoft.com/office/drawing/2014/main" id="{6E18BA46-B4E0-4173-A22E-F0A45A8EC8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164" name="Text Box 411">
          <a:extLst>
            <a:ext uri="{FF2B5EF4-FFF2-40B4-BE49-F238E27FC236}">
              <a16:creationId xmlns:a16="http://schemas.microsoft.com/office/drawing/2014/main" id="{1585AAB1-59A0-47D0-8E04-45D22B46EE2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65" name="Text Box 412">
          <a:extLst>
            <a:ext uri="{FF2B5EF4-FFF2-40B4-BE49-F238E27FC236}">
              <a16:creationId xmlns:a16="http://schemas.microsoft.com/office/drawing/2014/main" id="{92498787-EB93-47DD-90F8-4F787852EC3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66" name="Text Box 413">
          <a:extLst>
            <a:ext uri="{FF2B5EF4-FFF2-40B4-BE49-F238E27FC236}">
              <a16:creationId xmlns:a16="http://schemas.microsoft.com/office/drawing/2014/main" id="{AF4F279B-38EA-407A-8867-836F011E7E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167" name="Text Box 414">
          <a:extLst>
            <a:ext uri="{FF2B5EF4-FFF2-40B4-BE49-F238E27FC236}">
              <a16:creationId xmlns:a16="http://schemas.microsoft.com/office/drawing/2014/main" id="{582DF2E0-A46F-4059-97D4-8846E3E32E9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68" name="Text Box 415">
          <a:extLst>
            <a:ext uri="{FF2B5EF4-FFF2-40B4-BE49-F238E27FC236}">
              <a16:creationId xmlns:a16="http://schemas.microsoft.com/office/drawing/2014/main" id="{A1B1E2E3-7DC3-464B-8157-4C02199029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69" name="Text Box 416">
          <a:extLst>
            <a:ext uri="{FF2B5EF4-FFF2-40B4-BE49-F238E27FC236}">
              <a16:creationId xmlns:a16="http://schemas.microsoft.com/office/drawing/2014/main" id="{77D1E597-C397-4FFC-B6F0-F203F2D3C2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170" name="Text Box 417">
          <a:extLst>
            <a:ext uri="{FF2B5EF4-FFF2-40B4-BE49-F238E27FC236}">
              <a16:creationId xmlns:a16="http://schemas.microsoft.com/office/drawing/2014/main" id="{2C062571-42B2-49D1-B095-6FE0336BAE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71" name="Text Box 418">
          <a:extLst>
            <a:ext uri="{FF2B5EF4-FFF2-40B4-BE49-F238E27FC236}">
              <a16:creationId xmlns:a16="http://schemas.microsoft.com/office/drawing/2014/main" id="{AB8DC13A-F818-4C28-A3BE-DFB3CE68974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172" name="Text Box 419">
          <a:extLst>
            <a:ext uri="{FF2B5EF4-FFF2-40B4-BE49-F238E27FC236}">
              <a16:creationId xmlns:a16="http://schemas.microsoft.com/office/drawing/2014/main" id="{4D4ED8E3-FBE0-4EE6-9E1F-E305A3C577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73" name="Text Box 420">
          <a:extLst>
            <a:ext uri="{FF2B5EF4-FFF2-40B4-BE49-F238E27FC236}">
              <a16:creationId xmlns:a16="http://schemas.microsoft.com/office/drawing/2014/main" id="{F5C4AB64-A458-4992-89DB-8820C27FAA7B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74" name="Text Box 421">
          <a:extLst>
            <a:ext uri="{FF2B5EF4-FFF2-40B4-BE49-F238E27FC236}">
              <a16:creationId xmlns:a16="http://schemas.microsoft.com/office/drawing/2014/main" id="{B69097CC-6836-4E3A-A358-1AF46EEB53D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75" name="Text Box 422">
          <a:extLst>
            <a:ext uri="{FF2B5EF4-FFF2-40B4-BE49-F238E27FC236}">
              <a16:creationId xmlns:a16="http://schemas.microsoft.com/office/drawing/2014/main" id="{9467D3A9-5A37-410D-8439-2822F2C82FE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76" name="Text Box 423">
          <a:extLst>
            <a:ext uri="{FF2B5EF4-FFF2-40B4-BE49-F238E27FC236}">
              <a16:creationId xmlns:a16="http://schemas.microsoft.com/office/drawing/2014/main" id="{F121B5D3-30A1-46DC-95FC-9AB3BDF79B2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77" name="Text Box 424">
          <a:extLst>
            <a:ext uri="{FF2B5EF4-FFF2-40B4-BE49-F238E27FC236}">
              <a16:creationId xmlns:a16="http://schemas.microsoft.com/office/drawing/2014/main" id="{91014C4A-23C7-4D09-8191-970C14E316CD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78" name="Text Box 425">
          <a:extLst>
            <a:ext uri="{FF2B5EF4-FFF2-40B4-BE49-F238E27FC236}">
              <a16:creationId xmlns:a16="http://schemas.microsoft.com/office/drawing/2014/main" id="{FC25B6A3-0F32-4CAD-9DA9-FBE207192EA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79" name="Text Box 426">
          <a:extLst>
            <a:ext uri="{FF2B5EF4-FFF2-40B4-BE49-F238E27FC236}">
              <a16:creationId xmlns:a16="http://schemas.microsoft.com/office/drawing/2014/main" id="{CA8F78EF-9BC0-47E3-8D3C-E79B495DBF4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0" name="Text Box 427">
          <a:extLst>
            <a:ext uri="{FF2B5EF4-FFF2-40B4-BE49-F238E27FC236}">
              <a16:creationId xmlns:a16="http://schemas.microsoft.com/office/drawing/2014/main" id="{067F9B73-F350-4A9A-9225-46FF49CF8F6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1" name="Text Box 428">
          <a:extLst>
            <a:ext uri="{FF2B5EF4-FFF2-40B4-BE49-F238E27FC236}">
              <a16:creationId xmlns:a16="http://schemas.microsoft.com/office/drawing/2014/main" id="{48FEF420-6580-484B-9479-05E1C117AD4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2" name="Text Box 429">
          <a:extLst>
            <a:ext uri="{FF2B5EF4-FFF2-40B4-BE49-F238E27FC236}">
              <a16:creationId xmlns:a16="http://schemas.microsoft.com/office/drawing/2014/main" id="{D125710C-FE90-48CF-B5B9-9305A592256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3" name="Text Box 430">
          <a:extLst>
            <a:ext uri="{FF2B5EF4-FFF2-40B4-BE49-F238E27FC236}">
              <a16:creationId xmlns:a16="http://schemas.microsoft.com/office/drawing/2014/main" id="{CF059196-1326-46A1-90B6-A2973D7A32E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4" name="Text Box 431">
          <a:extLst>
            <a:ext uri="{FF2B5EF4-FFF2-40B4-BE49-F238E27FC236}">
              <a16:creationId xmlns:a16="http://schemas.microsoft.com/office/drawing/2014/main" id="{00967AF1-2CE3-4FAB-9C1D-AC9526DFC24A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5" name="Text Box 432">
          <a:extLst>
            <a:ext uri="{FF2B5EF4-FFF2-40B4-BE49-F238E27FC236}">
              <a16:creationId xmlns:a16="http://schemas.microsoft.com/office/drawing/2014/main" id="{4E603763-4EE1-449A-BCD7-2F42450F05A6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6" name="Text Box 433">
          <a:extLst>
            <a:ext uri="{FF2B5EF4-FFF2-40B4-BE49-F238E27FC236}">
              <a16:creationId xmlns:a16="http://schemas.microsoft.com/office/drawing/2014/main" id="{929FB9E9-7DAE-4EEF-9811-1906BC89186C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7" name="Text Box 434">
          <a:extLst>
            <a:ext uri="{FF2B5EF4-FFF2-40B4-BE49-F238E27FC236}">
              <a16:creationId xmlns:a16="http://schemas.microsoft.com/office/drawing/2014/main" id="{0CE2DCF6-73A6-4ED3-AB01-B815B150A70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8" name="Text Box 435">
          <a:extLst>
            <a:ext uri="{FF2B5EF4-FFF2-40B4-BE49-F238E27FC236}">
              <a16:creationId xmlns:a16="http://schemas.microsoft.com/office/drawing/2014/main" id="{F74BBEA1-A49C-4088-A885-44C4FE4D3F3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89" name="Text Box 436">
          <a:extLst>
            <a:ext uri="{FF2B5EF4-FFF2-40B4-BE49-F238E27FC236}">
              <a16:creationId xmlns:a16="http://schemas.microsoft.com/office/drawing/2014/main" id="{77F67359-BCE3-45CC-AE19-D781A9A6C981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0" name="Text Box 437">
          <a:extLst>
            <a:ext uri="{FF2B5EF4-FFF2-40B4-BE49-F238E27FC236}">
              <a16:creationId xmlns:a16="http://schemas.microsoft.com/office/drawing/2014/main" id="{65042EDE-3CE9-470C-ADAE-5A4D55A67F22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1" name="Text Box 438">
          <a:extLst>
            <a:ext uri="{FF2B5EF4-FFF2-40B4-BE49-F238E27FC236}">
              <a16:creationId xmlns:a16="http://schemas.microsoft.com/office/drawing/2014/main" id="{5E4995FD-B17C-433F-A37E-18D66EA8090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2" name="Text Box 439">
          <a:extLst>
            <a:ext uri="{FF2B5EF4-FFF2-40B4-BE49-F238E27FC236}">
              <a16:creationId xmlns:a16="http://schemas.microsoft.com/office/drawing/2014/main" id="{20D82102-0153-4EA2-A9C4-8059B49C35CF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3" name="Text Box 440">
          <a:extLst>
            <a:ext uri="{FF2B5EF4-FFF2-40B4-BE49-F238E27FC236}">
              <a16:creationId xmlns:a16="http://schemas.microsoft.com/office/drawing/2014/main" id="{BC5BFCDE-6F01-4315-8781-A8AC3AEF05E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4" name="Text Box 441">
          <a:extLst>
            <a:ext uri="{FF2B5EF4-FFF2-40B4-BE49-F238E27FC236}">
              <a16:creationId xmlns:a16="http://schemas.microsoft.com/office/drawing/2014/main" id="{F3D384C9-96FA-4F38-9FA1-61187D1B45B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5" name="Text Box 442">
          <a:extLst>
            <a:ext uri="{FF2B5EF4-FFF2-40B4-BE49-F238E27FC236}">
              <a16:creationId xmlns:a16="http://schemas.microsoft.com/office/drawing/2014/main" id="{ECAC8D24-280D-4B40-91FE-A1B4A19FDE69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6" name="Text Box 443">
          <a:extLst>
            <a:ext uri="{FF2B5EF4-FFF2-40B4-BE49-F238E27FC236}">
              <a16:creationId xmlns:a16="http://schemas.microsoft.com/office/drawing/2014/main" id="{D6609071-2602-4D4D-A9ED-38449D083C95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7" name="Text Box 444">
          <a:extLst>
            <a:ext uri="{FF2B5EF4-FFF2-40B4-BE49-F238E27FC236}">
              <a16:creationId xmlns:a16="http://schemas.microsoft.com/office/drawing/2014/main" id="{E41D66E7-2344-4751-AF1B-2081B2DFE2A8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8" name="Text Box 445">
          <a:extLst>
            <a:ext uri="{FF2B5EF4-FFF2-40B4-BE49-F238E27FC236}">
              <a16:creationId xmlns:a16="http://schemas.microsoft.com/office/drawing/2014/main" id="{6DE274D3-487A-46AF-B4C7-F6A37E191927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199" name="Text Box 446">
          <a:extLst>
            <a:ext uri="{FF2B5EF4-FFF2-40B4-BE49-F238E27FC236}">
              <a16:creationId xmlns:a16="http://schemas.microsoft.com/office/drawing/2014/main" id="{6B3E6763-09F6-43EC-86D7-37AB0C01D0AE}"/>
            </a:ext>
          </a:extLst>
        </xdr:cNvPr>
        <xdr:cNvSpPr txBox="1">
          <a:spLocks noChangeArrowheads="1"/>
        </xdr:cNvSpPr>
      </xdr:nvSpPr>
      <xdr:spPr bwMode="auto">
        <a:xfrm>
          <a:off x="6298406" y="5738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00" name="Text Box 447">
          <a:extLst>
            <a:ext uri="{FF2B5EF4-FFF2-40B4-BE49-F238E27FC236}">
              <a16:creationId xmlns:a16="http://schemas.microsoft.com/office/drawing/2014/main" id="{8CA1AC3C-6D2A-4284-B8D6-00C4F430C20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01" name="Text Box 448">
          <a:extLst>
            <a:ext uri="{FF2B5EF4-FFF2-40B4-BE49-F238E27FC236}">
              <a16:creationId xmlns:a16="http://schemas.microsoft.com/office/drawing/2014/main" id="{73173A74-D054-413E-8A49-30703CEDF2B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02" name="Text Box 449">
          <a:extLst>
            <a:ext uri="{FF2B5EF4-FFF2-40B4-BE49-F238E27FC236}">
              <a16:creationId xmlns:a16="http://schemas.microsoft.com/office/drawing/2014/main" id="{2D5C8BA3-DD9A-4273-B3AC-2F7FE4D2020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03" name="Text Box 450">
          <a:extLst>
            <a:ext uri="{FF2B5EF4-FFF2-40B4-BE49-F238E27FC236}">
              <a16:creationId xmlns:a16="http://schemas.microsoft.com/office/drawing/2014/main" id="{41BDB250-A37C-46DD-A113-C8134810F4E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04" name="Text Box 451">
          <a:extLst>
            <a:ext uri="{FF2B5EF4-FFF2-40B4-BE49-F238E27FC236}">
              <a16:creationId xmlns:a16="http://schemas.microsoft.com/office/drawing/2014/main" id="{5E31DF41-58B5-4346-844E-EA8CA502C19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05" name="Text Box 452">
          <a:extLst>
            <a:ext uri="{FF2B5EF4-FFF2-40B4-BE49-F238E27FC236}">
              <a16:creationId xmlns:a16="http://schemas.microsoft.com/office/drawing/2014/main" id="{8895EE19-06B3-4D38-A036-3ECEBA3E283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06" name="Text Box 453">
          <a:extLst>
            <a:ext uri="{FF2B5EF4-FFF2-40B4-BE49-F238E27FC236}">
              <a16:creationId xmlns:a16="http://schemas.microsoft.com/office/drawing/2014/main" id="{FEA13B31-4CF8-4DB3-A397-4B9CEBE01DF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07" name="Text Box 454">
          <a:extLst>
            <a:ext uri="{FF2B5EF4-FFF2-40B4-BE49-F238E27FC236}">
              <a16:creationId xmlns:a16="http://schemas.microsoft.com/office/drawing/2014/main" id="{62452CC0-9983-4E3C-8ADC-0F93E8CB7E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08" name="Text Box 455">
          <a:extLst>
            <a:ext uri="{FF2B5EF4-FFF2-40B4-BE49-F238E27FC236}">
              <a16:creationId xmlns:a16="http://schemas.microsoft.com/office/drawing/2014/main" id="{4F839A9E-CED5-480E-8768-804134E1CBB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09" name="Text Box 456">
          <a:extLst>
            <a:ext uri="{FF2B5EF4-FFF2-40B4-BE49-F238E27FC236}">
              <a16:creationId xmlns:a16="http://schemas.microsoft.com/office/drawing/2014/main" id="{6E3204F5-6C64-4EDD-9366-367D5BCD858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10" name="Text Box 457">
          <a:extLst>
            <a:ext uri="{FF2B5EF4-FFF2-40B4-BE49-F238E27FC236}">
              <a16:creationId xmlns:a16="http://schemas.microsoft.com/office/drawing/2014/main" id="{F821F928-506F-45FD-8A68-EC7F8BDEFF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11" name="Text Box 458">
          <a:extLst>
            <a:ext uri="{FF2B5EF4-FFF2-40B4-BE49-F238E27FC236}">
              <a16:creationId xmlns:a16="http://schemas.microsoft.com/office/drawing/2014/main" id="{ECEDD388-E26F-4ABD-AA97-FCFD189A48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12" name="Text Box 459">
          <a:extLst>
            <a:ext uri="{FF2B5EF4-FFF2-40B4-BE49-F238E27FC236}">
              <a16:creationId xmlns:a16="http://schemas.microsoft.com/office/drawing/2014/main" id="{E721C4DB-98E3-4CF1-968B-919C5F48AA5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13" name="Text Box 460">
          <a:extLst>
            <a:ext uri="{FF2B5EF4-FFF2-40B4-BE49-F238E27FC236}">
              <a16:creationId xmlns:a16="http://schemas.microsoft.com/office/drawing/2014/main" id="{EA471937-EF52-438D-88CC-65AD6D73251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14" name="Text Box 461">
          <a:extLst>
            <a:ext uri="{FF2B5EF4-FFF2-40B4-BE49-F238E27FC236}">
              <a16:creationId xmlns:a16="http://schemas.microsoft.com/office/drawing/2014/main" id="{3876FBB5-1998-4422-8ABB-4CA54932F0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15" name="Text Box 462">
          <a:extLst>
            <a:ext uri="{FF2B5EF4-FFF2-40B4-BE49-F238E27FC236}">
              <a16:creationId xmlns:a16="http://schemas.microsoft.com/office/drawing/2014/main" id="{9BAF1AD3-09A1-4C9D-9B4C-BA4341F157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16" name="Text Box 463">
          <a:extLst>
            <a:ext uri="{FF2B5EF4-FFF2-40B4-BE49-F238E27FC236}">
              <a16:creationId xmlns:a16="http://schemas.microsoft.com/office/drawing/2014/main" id="{4DB53F7F-73B0-4E17-9DE6-D58A372D4C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17" name="Text Box 464">
          <a:extLst>
            <a:ext uri="{FF2B5EF4-FFF2-40B4-BE49-F238E27FC236}">
              <a16:creationId xmlns:a16="http://schemas.microsoft.com/office/drawing/2014/main" id="{3E64E401-CF14-47FB-9521-6BCBFE102F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18" name="Text Box 465">
          <a:extLst>
            <a:ext uri="{FF2B5EF4-FFF2-40B4-BE49-F238E27FC236}">
              <a16:creationId xmlns:a16="http://schemas.microsoft.com/office/drawing/2014/main" id="{B234A157-9D1C-419D-B0E9-BE6869CC02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19" name="Text Box 466">
          <a:extLst>
            <a:ext uri="{FF2B5EF4-FFF2-40B4-BE49-F238E27FC236}">
              <a16:creationId xmlns:a16="http://schemas.microsoft.com/office/drawing/2014/main" id="{0BE7AAC1-280B-491B-8E04-2053751D64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20" name="Text Box 467">
          <a:extLst>
            <a:ext uri="{FF2B5EF4-FFF2-40B4-BE49-F238E27FC236}">
              <a16:creationId xmlns:a16="http://schemas.microsoft.com/office/drawing/2014/main" id="{B34AD757-E931-4BAE-B6A5-23E1CBC705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21" name="Text Box 468">
          <a:extLst>
            <a:ext uri="{FF2B5EF4-FFF2-40B4-BE49-F238E27FC236}">
              <a16:creationId xmlns:a16="http://schemas.microsoft.com/office/drawing/2014/main" id="{A8578BE7-F0E2-4C49-897A-23E09339FC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22" name="Text Box 469">
          <a:extLst>
            <a:ext uri="{FF2B5EF4-FFF2-40B4-BE49-F238E27FC236}">
              <a16:creationId xmlns:a16="http://schemas.microsoft.com/office/drawing/2014/main" id="{8CCC0126-49E8-426B-B451-6AEEBEDE5E5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23" name="Text Box 470">
          <a:extLst>
            <a:ext uri="{FF2B5EF4-FFF2-40B4-BE49-F238E27FC236}">
              <a16:creationId xmlns:a16="http://schemas.microsoft.com/office/drawing/2014/main" id="{0D044780-4A8B-460E-AAD4-386BC0A6C8B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24" name="Text Box 471">
          <a:extLst>
            <a:ext uri="{FF2B5EF4-FFF2-40B4-BE49-F238E27FC236}">
              <a16:creationId xmlns:a16="http://schemas.microsoft.com/office/drawing/2014/main" id="{A310C57D-5420-4CDD-91C3-30491599CD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25" name="Text Box 472">
          <a:extLst>
            <a:ext uri="{FF2B5EF4-FFF2-40B4-BE49-F238E27FC236}">
              <a16:creationId xmlns:a16="http://schemas.microsoft.com/office/drawing/2014/main" id="{BDDC194B-1F23-41A9-B9D3-85C617A4C52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26" name="Text Box 473">
          <a:extLst>
            <a:ext uri="{FF2B5EF4-FFF2-40B4-BE49-F238E27FC236}">
              <a16:creationId xmlns:a16="http://schemas.microsoft.com/office/drawing/2014/main" id="{ADA4F2C0-2E0C-4DAA-8D3E-2173E2D9923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27" name="Text Box 474">
          <a:extLst>
            <a:ext uri="{FF2B5EF4-FFF2-40B4-BE49-F238E27FC236}">
              <a16:creationId xmlns:a16="http://schemas.microsoft.com/office/drawing/2014/main" id="{358D9831-0F2A-47F3-8F1E-DADE4684FD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28" name="Text Box 475">
          <a:extLst>
            <a:ext uri="{FF2B5EF4-FFF2-40B4-BE49-F238E27FC236}">
              <a16:creationId xmlns:a16="http://schemas.microsoft.com/office/drawing/2014/main" id="{313AAE4E-9633-458C-8673-51524A666EE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29" name="Text Box 476">
          <a:extLst>
            <a:ext uri="{FF2B5EF4-FFF2-40B4-BE49-F238E27FC236}">
              <a16:creationId xmlns:a16="http://schemas.microsoft.com/office/drawing/2014/main" id="{4378FC97-13D6-47F4-A0F6-9F6DB83CEE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30" name="Text Box 477">
          <a:extLst>
            <a:ext uri="{FF2B5EF4-FFF2-40B4-BE49-F238E27FC236}">
              <a16:creationId xmlns:a16="http://schemas.microsoft.com/office/drawing/2014/main" id="{7C308B0B-F1DA-4426-BE1F-EB271BA919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31" name="Text Box 478">
          <a:extLst>
            <a:ext uri="{FF2B5EF4-FFF2-40B4-BE49-F238E27FC236}">
              <a16:creationId xmlns:a16="http://schemas.microsoft.com/office/drawing/2014/main" id="{20AF3AE9-A5D0-42DB-8636-92AB86244FF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32" name="Text Box 479">
          <a:extLst>
            <a:ext uri="{FF2B5EF4-FFF2-40B4-BE49-F238E27FC236}">
              <a16:creationId xmlns:a16="http://schemas.microsoft.com/office/drawing/2014/main" id="{CCDFBE94-04F1-4BD5-BAD4-B25870E3187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33" name="Text Box 480">
          <a:extLst>
            <a:ext uri="{FF2B5EF4-FFF2-40B4-BE49-F238E27FC236}">
              <a16:creationId xmlns:a16="http://schemas.microsoft.com/office/drawing/2014/main" id="{E3660EE3-9640-4CFB-9CFB-42ABA61AB02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34" name="Text Box 481">
          <a:extLst>
            <a:ext uri="{FF2B5EF4-FFF2-40B4-BE49-F238E27FC236}">
              <a16:creationId xmlns:a16="http://schemas.microsoft.com/office/drawing/2014/main" id="{4EC1092D-077E-45BC-BCD6-FF10B4F11AF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35" name="Text Box 482">
          <a:extLst>
            <a:ext uri="{FF2B5EF4-FFF2-40B4-BE49-F238E27FC236}">
              <a16:creationId xmlns:a16="http://schemas.microsoft.com/office/drawing/2014/main" id="{BF280BA1-8785-4450-980B-568839176E1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36" name="Text Box 483">
          <a:extLst>
            <a:ext uri="{FF2B5EF4-FFF2-40B4-BE49-F238E27FC236}">
              <a16:creationId xmlns:a16="http://schemas.microsoft.com/office/drawing/2014/main" id="{BC68E4A0-9E83-4CA5-96E6-75D1D1C8E60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37" name="Text Box 484">
          <a:extLst>
            <a:ext uri="{FF2B5EF4-FFF2-40B4-BE49-F238E27FC236}">
              <a16:creationId xmlns:a16="http://schemas.microsoft.com/office/drawing/2014/main" id="{2674DE65-41B4-4327-864E-9F79D061671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38" name="Text Box 485">
          <a:extLst>
            <a:ext uri="{FF2B5EF4-FFF2-40B4-BE49-F238E27FC236}">
              <a16:creationId xmlns:a16="http://schemas.microsoft.com/office/drawing/2014/main" id="{4FC61C27-59BD-49E6-B786-C2E98D047C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39" name="Text Box 486">
          <a:extLst>
            <a:ext uri="{FF2B5EF4-FFF2-40B4-BE49-F238E27FC236}">
              <a16:creationId xmlns:a16="http://schemas.microsoft.com/office/drawing/2014/main" id="{D2C3C172-CEDC-421A-AED4-E5A372B397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40" name="Text Box 487">
          <a:extLst>
            <a:ext uri="{FF2B5EF4-FFF2-40B4-BE49-F238E27FC236}">
              <a16:creationId xmlns:a16="http://schemas.microsoft.com/office/drawing/2014/main" id="{E2486E44-72D9-4FDD-87E2-7C867FBA735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41" name="Text Box 488">
          <a:extLst>
            <a:ext uri="{FF2B5EF4-FFF2-40B4-BE49-F238E27FC236}">
              <a16:creationId xmlns:a16="http://schemas.microsoft.com/office/drawing/2014/main" id="{533D8252-8866-406D-81B6-30C4CDEC2F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42" name="Text Box 489">
          <a:extLst>
            <a:ext uri="{FF2B5EF4-FFF2-40B4-BE49-F238E27FC236}">
              <a16:creationId xmlns:a16="http://schemas.microsoft.com/office/drawing/2014/main" id="{162B8301-0E4E-4AC8-A282-9C608851A49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43" name="Text Box 490">
          <a:extLst>
            <a:ext uri="{FF2B5EF4-FFF2-40B4-BE49-F238E27FC236}">
              <a16:creationId xmlns:a16="http://schemas.microsoft.com/office/drawing/2014/main" id="{C8918D4D-4363-4700-B5B6-FCD466E0C3E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44" name="Text Box 491">
          <a:extLst>
            <a:ext uri="{FF2B5EF4-FFF2-40B4-BE49-F238E27FC236}">
              <a16:creationId xmlns:a16="http://schemas.microsoft.com/office/drawing/2014/main" id="{D00779BA-0954-46D4-8F18-D779089944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45" name="Text Box 492">
          <a:extLst>
            <a:ext uri="{FF2B5EF4-FFF2-40B4-BE49-F238E27FC236}">
              <a16:creationId xmlns:a16="http://schemas.microsoft.com/office/drawing/2014/main" id="{5CF120FA-3830-422F-88D2-CBE4D4C808B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46" name="Text Box 493">
          <a:extLst>
            <a:ext uri="{FF2B5EF4-FFF2-40B4-BE49-F238E27FC236}">
              <a16:creationId xmlns:a16="http://schemas.microsoft.com/office/drawing/2014/main" id="{6D3487AC-5732-4968-BB5E-AC60937502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47" name="Text Box 494">
          <a:extLst>
            <a:ext uri="{FF2B5EF4-FFF2-40B4-BE49-F238E27FC236}">
              <a16:creationId xmlns:a16="http://schemas.microsoft.com/office/drawing/2014/main" id="{2CB2AF92-F613-415E-94BE-6D09C491BB1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48" name="Text Box 495">
          <a:extLst>
            <a:ext uri="{FF2B5EF4-FFF2-40B4-BE49-F238E27FC236}">
              <a16:creationId xmlns:a16="http://schemas.microsoft.com/office/drawing/2014/main" id="{FA0E59E0-26AB-4EB7-A0F9-1FD86708AB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49" name="Text Box 496">
          <a:extLst>
            <a:ext uri="{FF2B5EF4-FFF2-40B4-BE49-F238E27FC236}">
              <a16:creationId xmlns:a16="http://schemas.microsoft.com/office/drawing/2014/main" id="{DBD72BB1-1835-4836-9447-377E7A33F67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50" name="Text Box 497">
          <a:extLst>
            <a:ext uri="{FF2B5EF4-FFF2-40B4-BE49-F238E27FC236}">
              <a16:creationId xmlns:a16="http://schemas.microsoft.com/office/drawing/2014/main" id="{8DE65424-F8D7-4AA0-8E8F-52E1C6701AB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51" name="Text Box 498">
          <a:extLst>
            <a:ext uri="{FF2B5EF4-FFF2-40B4-BE49-F238E27FC236}">
              <a16:creationId xmlns:a16="http://schemas.microsoft.com/office/drawing/2014/main" id="{F53D13BC-DFB2-4F74-A99A-A03BAF046A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52" name="Text Box 499">
          <a:extLst>
            <a:ext uri="{FF2B5EF4-FFF2-40B4-BE49-F238E27FC236}">
              <a16:creationId xmlns:a16="http://schemas.microsoft.com/office/drawing/2014/main" id="{A46F6429-E799-4FA1-BCF8-F20E134206C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53" name="Text Box 500">
          <a:extLst>
            <a:ext uri="{FF2B5EF4-FFF2-40B4-BE49-F238E27FC236}">
              <a16:creationId xmlns:a16="http://schemas.microsoft.com/office/drawing/2014/main" id="{002A8C25-F4E0-42BD-8B41-54116665678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54" name="Text Box 501">
          <a:extLst>
            <a:ext uri="{FF2B5EF4-FFF2-40B4-BE49-F238E27FC236}">
              <a16:creationId xmlns:a16="http://schemas.microsoft.com/office/drawing/2014/main" id="{90406060-7D5F-45E9-9CE6-C8500D31B5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55" name="Text Box 502">
          <a:extLst>
            <a:ext uri="{FF2B5EF4-FFF2-40B4-BE49-F238E27FC236}">
              <a16:creationId xmlns:a16="http://schemas.microsoft.com/office/drawing/2014/main" id="{AB8A511C-762F-49AE-A1A2-8DD8CE20EE3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56" name="Text Box 503">
          <a:extLst>
            <a:ext uri="{FF2B5EF4-FFF2-40B4-BE49-F238E27FC236}">
              <a16:creationId xmlns:a16="http://schemas.microsoft.com/office/drawing/2014/main" id="{28A3EFED-9880-4550-BAE1-9E162D41B75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57" name="Text Box 504">
          <a:extLst>
            <a:ext uri="{FF2B5EF4-FFF2-40B4-BE49-F238E27FC236}">
              <a16:creationId xmlns:a16="http://schemas.microsoft.com/office/drawing/2014/main" id="{FA4D2E64-1357-4610-A886-550AA0BDB8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258" name="Text Box 505">
          <a:extLst>
            <a:ext uri="{FF2B5EF4-FFF2-40B4-BE49-F238E27FC236}">
              <a16:creationId xmlns:a16="http://schemas.microsoft.com/office/drawing/2014/main" id="{9F72BFBB-6D7E-4116-BA4F-E239D13FCED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59" name="Text Box 506">
          <a:extLst>
            <a:ext uri="{FF2B5EF4-FFF2-40B4-BE49-F238E27FC236}">
              <a16:creationId xmlns:a16="http://schemas.microsoft.com/office/drawing/2014/main" id="{98694662-581D-4762-B4F5-B3B43DA78C3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60" name="Text Box 507">
          <a:extLst>
            <a:ext uri="{FF2B5EF4-FFF2-40B4-BE49-F238E27FC236}">
              <a16:creationId xmlns:a16="http://schemas.microsoft.com/office/drawing/2014/main" id="{766900BB-D3BB-466E-BE97-D4B3BCFFFB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61" name="Text Box 508">
          <a:extLst>
            <a:ext uri="{FF2B5EF4-FFF2-40B4-BE49-F238E27FC236}">
              <a16:creationId xmlns:a16="http://schemas.microsoft.com/office/drawing/2014/main" id="{1E3EE8D6-F4A6-4509-991D-40AF5014022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62" name="Text Box 509">
          <a:extLst>
            <a:ext uri="{FF2B5EF4-FFF2-40B4-BE49-F238E27FC236}">
              <a16:creationId xmlns:a16="http://schemas.microsoft.com/office/drawing/2014/main" id="{3D4E7B47-C064-460D-8847-C44860E481E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63" name="Text Box 510">
          <a:extLst>
            <a:ext uri="{FF2B5EF4-FFF2-40B4-BE49-F238E27FC236}">
              <a16:creationId xmlns:a16="http://schemas.microsoft.com/office/drawing/2014/main" id="{65C33DE8-2C00-4510-9551-6A8BEA367A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64" name="Text Box 511">
          <a:extLst>
            <a:ext uri="{FF2B5EF4-FFF2-40B4-BE49-F238E27FC236}">
              <a16:creationId xmlns:a16="http://schemas.microsoft.com/office/drawing/2014/main" id="{088A7833-05C6-42FC-B836-FA8F8C5C99F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65" name="Text Box 512">
          <a:extLst>
            <a:ext uri="{FF2B5EF4-FFF2-40B4-BE49-F238E27FC236}">
              <a16:creationId xmlns:a16="http://schemas.microsoft.com/office/drawing/2014/main" id="{A37F4524-8548-4F94-8389-D8C8B89E3B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66" name="Text Box 513">
          <a:extLst>
            <a:ext uri="{FF2B5EF4-FFF2-40B4-BE49-F238E27FC236}">
              <a16:creationId xmlns:a16="http://schemas.microsoft.com/office/drawing/2014/main" id="{3DA60BDB-4375-4092-BD84-E5E8D03AA6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67" name="Text Box 514">
          <a:extLst>
            <a:ext uri="{FF2B5EF4-FFF2-40B4-BE49-F238E27FC236}">
              <a16:creationId xmlns:a16="http://schemas.microsoft.com/office/drawing/2014/main" id="{A90B5BBB-BBA4-4112-8724-BB240664F9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68" name="Text Box 515">
          <a:extLst>
            <a:ext uri="{FF2B5EF4-FFF2-40B4-BE49-F238E27FC236}">
              <a16:creationId xmlns:a16="http://schemas.microsoft.com/office/drawing/2014/main" id="{6C462DCA-61C5-4426-82C7-A0DD489959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69" name="Text Box 516">
          <a:extLst>
            <a:ext uri="{FF2B5EF4-FFF2-40B4-BE49-F238E27FC236}">
              <a16:creationId xmlns:a16="http://schemas.microsoft.com/office/drawing/2014/main" id="{31BB7E08-A81E-4206-B742-6B05E96877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70" name="Text Box 517">
          <a:extLst>
            <a:ext uri="{FF2B5EF4-FFF2-40B4-BE49-F238E27FC236}">
              <a16:creationId xmlns:a16="http://schemas.microsoft.com/office/drawing/2014/main" id="{EBAED380-1768-4D74-8E6D-D056BB54D6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71" name="Text Box 518">
          <a:extLst>
            <a:ext uri="{FF2B5EF4-FFF2-40B4-BE49-F238E27FC236}">
              <a16:creationId xmlns:a16="http://schemas.microsoft.com/office/drawing/2014/main" id="{FC2D748A-B9B9-4A23-A4C7-0C8B765BD40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72" name="Text Box 519">
          <a:extLst>
            <a:ext uri="{FF2B5EF4-FFF2-40B4-BE49-F238E27FC236}">
              <a16:creationId xmlns:a16="http://schemas.microsoft.com/office/drawing/2014/main" id="{E4CBC247-EE46-45BE-9416-C81845F6F9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73" name="Text Box 520">
          <a:extLst>
            <a:ext uri="{FF2B5EF4-FFF2-40B4-BE49-F238E27FC236}">
              <a16:creationId xmlns:a16="http://schemas.microsoft.com/office/drawing/2014/main" id="{679B47D9-553B-47FF-A543-020D9C77554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74" name="Text Box 521">
          <a:extLst>
            <a:ext uri="{FF2B5EF4-FFF2-40B4-BE49-F238E27FC236}">
              <a16:creationId xmlns:a16="http://schemas.microsoft.com/office/drawing/2014/main" id="{DC784593-3347-4B0E-B32A-B1BAD4BF155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75" name="Text Box 522">
          <a:extLst>
            <a:ext uri="{FF2B5EF4-FFF2-40B4-BE49-F238E27FC236}">
              <a16:creationId xmlns:a16="http://schemas.microsoft.com/office/drawing/2014/main" id="{8588F0E7-5714-4B3E-81E0-6BC502B01BA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76" name="Text Box 523">
          <a:extLst>
            <a:ext uri="{FF2B5EF4-FFF2-40B4-BE49-F238E27FC236}">
              <a16:creationId xmlns:a16="http://schemas.microsoft.com/office/drawing/2014/main" id="{906E0D0E-43A2-4CCD-A1D1-CC3B013E768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77" name="Text Box 524">
          <a:extLst>
            <a:ext uri="{FF2B5EF4-FFF2-40B4-BE49-F238E27FC236}">
              <a16:creationId xmlns:a16="http://schemas.microsoft.com/office/drawing/2014/main" id="{8DB38FDB-51DB-440D-851C-D228505DA5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78" name="Text Box 525">
          <a:extLst>
            <a:ext uri="{FF2B5EF4-FFF2-40B4-BE49-F238E27FC236}">
              <a16:creationId xmlns:a16="http://schemas.microsoft.com/office/drawing/2014/main" id="{D52620F4-342B-422F-B51D-737457F5E5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79" name="Text Box 526">
          <a:extLst>
            <a:ext uri="{FF2B5EF4-FFF2-40B4-BE49-F238E27FC236}">
              <a16:creationId xmlns:a16="http://schemas.microsoft.com/office/drawing/2014/main" id="{25881C2A-B640-4B71-8E7A-5F46AB26E46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80" name="Text Box 527">
          <a:extLst>
            <a:ext uri="{FF2B5EF4-FFF2-40B4-BE49-F238E27FC236}">
              <a16:creationId xmlns:a16="http://schemas.microsoft.com/office/drawing/2014/main" id="{FBF07507-922A-4E97-83FB-6DDC83BD18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81" name="Text Box 528">
          <a:extLst>
            <a:ext uri="{FF2B5EF4-FFF2-40B4-BE49-F238E27FC236}">
              <a16:creationId xmlns:a16="http://schemas.microsoft.com/office/drawing/2014/main" id="{0A62571B-C6E0-4320-B39B-D642CC64A56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82" name="Text Box 529">
          <a:extLst>
            <a:ext uri="{FF2B5EF4-FFF2-40B4-BE49-F238E27FC236}">
              <a16:creationId xmlns:a16="http://schemas.microsoft.com/office/drawing/2014/main" id="{131CC7A2-B9FD-4564-B6CC-53181B7508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83" name="Text Box 530">
          <a:extLst>
            <a:ext uri="{FF2B5EF4-FFF2-40B4-BE49-F238E27FC236}">
              <a16:creationId xmlns:a16="http://schemas.microsoft.com/office/drawing/2014/main" id="{33714C3B-2D6A-408C-A15A-CF6E952A35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84" name="Text Box 531">
          <a:extLst>
            <a:ext uri="{FF2B5EF4-FFF2-40B4-BE49-F238E27FC236}">
              <a16:creationId xmlns:a16="http://schemas.microsoft.com/office/drawing/2014/main" id="{814C307D-59F3-4A4A-826E-B7BB33AA62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85" name="Text Box 532">
          <a:extLst>
            <a:ext uri="{FF2B5EF4-FFF2-40B4-BE49-F238E27FC236}">
              <a16:creationId xmlns:a16="http://schemas.microsoft.com/office/drawing/2014/main" id="{2DD50862-0E5E-4507-9C5D-4680A60EA4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86" name="Text Box 533">
          <a:extLst>
            <a:ext uri="{FF2B5EF4-FFF2-40B4-BE49-F238E27FC236}">
              <a16:creationId xmlns:a16="http://schemas.microsoft.com/office/drawing/2014/main" id="{E88953F0-6589-431F-8502-75CED8ACDFD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287" name="Text Box 534">
          <a:extLst>
            <a:ext uri="{FF2B5EF4-FFF2-40B4-BE49-F238E27FC236}">
              <a16:creationId xmlns:a16="http://schemas.microsoft.com/office/drawing/2014/main" id="{D7EB71F5-8C1F-4738-BA5F-C1AD653492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288" name="Text Box 535">
          <a:extLst>
            <a:ext uri="{FF2B5EF4-FFF2-40B4-BE49-F238E27FC236}">
              <a16:creationId xmlns:a16="http://schemas.microsoft.com/office/drawing/2014/main" id="{9D152BEC-9ECE-4BDB-8AF7-305B3BB1CB4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89" name="Text Box 536">
          <a:extLst>
            <a:ext uri="{FF2B5EF4-FFF2-40B4-BE49-F238E27FC236}">
              <a16:creationId xmlns:a16="http://schemas.microsoft.com/office/drawing/2014/main" id="{0998D4CB-3F2A-4707-B146-62D9388968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90" name="Text Box 537">
          <a:extLst>
            <a:ext uri="{FF2B5EF4-FFF2-40B4-BE49-F238E27FC236}">
              <a16:creationId xmlns:a16="http://schemas.microsoft.com/office/drawing/2014/main" id="{00ED564E-DF86-4A73-9651-9DBBE59B61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291" name="Text Box 538">
          <a:extLst>
            <a:ext uri="{FF2B5EF4-FFF2-40B4-BE49-F238E27FC236}">
              <a16:creationId xmlns:a16="http://schemas.microsoft.com/office/drawing/2014/main" id="{EA1FF607-B2E8-4AC8-BB76-C64FFA844A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92" name="Text Box 539">
          <a:extLst>
            <a:ext uri="{FF2B5EF4-FFF2-40B4-BE49-F238E27FC236}">
              <a16:creationId xmlns:a16="http://schemas.microsoft.com/office/drawing/2014/main" id="{043889C1-7ABD-4161-80EB-B76EA75958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93" name="Text Box 540">
          <a:extLst>
            <a:ext uri="{FF2B5EF4-FFF2-40B4-BE49-F238E27FC236}">
              <a16:creationId xmlns:a16="http://schemas.microsoft.com/office/drawing/2014/main" id="{DEA8E248-86C7-40FD-B36E-317FAC430E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294" name="Text Box 541">
          <a:extLst>
            <a:ext uri="{FF2B5EF4-FFF2-40B4-BE49-F238E27FC236}">
              <a16:creationId xmlns:a16="http://schemas.microsoft.com/office/drawing/2014/main" id="{75455E21-2EAC-4331-A652-766DE3D358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95" name="Text Box 542">
          <a:extLst>
            <a:ext uri="{FF2B5EF4-FFF2-40B4-BE49-F238E27FC236}">
              <a16:creationId xmlns:a16="http://schemas.microsoft.com/office/drawing/2014/main" id="{3A747098-F01D-4B68-8EA7-E3C87E8629A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96" name="Text Box 543">
          <a:extLst>
            <a:ext uri="{FF2B5EF4-FFF2-40B4-BE49-F238E27FC236}">
              <a16:creationId xmlns:a16="http://schemas.microsoft.com/office/drawing/2014/main" id="{24959CC2-D074-4BCA-BAF9-1093E508812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297" name="Text Box 544">
          <a:extLst>
            <a:ext uri="{FF2B5EF4-FFF2-40B4-BE49-F238E27FC236}">
              <a16:creationId xmlns:a16="http://schemas.microsoft.com/office/drawing/2014/main" id="{90073BE4-2C1A-4455-ADC9-5861D3DE4C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98" name="Text Box 545">
          <a:extLst>
            <a:ext uri="{FF2B5EF4-FFF2-40B4-BE49-F238E27FC236}">
              <a16:creationId xmlns:a16="http://schemas.microsoft.com/office/drawing/2014/main" id="{535FC422-6B49-47A5-9A0F-9B43F87D6A9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299" name="Text Box 546">
          <a:extLst>
            <a:ext uri="{FF2B5EF4-FFF2-40B4-BE49-F238E27FC236}">
              <a16:creationId xmlns:a16="http://schemas.microsoft.com/office/drawing/2014/main" id="{CFAEA8EE-D2B4-4BC9-AF83-8F95302B047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00" name="Text Box 547">
          <a:extLst>
            <a:ext uri="{FF2B5EF4-FFF2-40B4-BE49-F238E27FC236}">
              <a16:creationId xmlns:a16="http://schemas.microsoft.com/office/drawing/2014/main" id="{D68CC53F-F90C-4998-945E-1007C72594A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01" name="Text Box 548">
          <a:extLst>
            <a:ext uri="{FF2B5EF4-FFF2-40B4-BE49-F238E27FC236}">
              <a16:creationId xmlns:a16="http://schemas.microsoft.com/office/drawing/2014/main" id="{7A07E233-E06F-41BC-9994-513D4E87982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02" name="Text Box 549">
          <a:extLst>
            <a:ext uri="{FF2B5EF4-FFF2-40B4-BE49-F238E27FC236}">
              <a16:creationId xmlns:a16="http://schemas.microsoft.com/office/drawing/2014/main" id="{6119CB20-341B-4199-8044-FB831A59DBD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03" name="Text Box 550">
          <a:extLst>
            <a:ext uri="{FF2B5EF4-FFF2-40B4-BE49-F238E27FC236}">
              <a16:creationId xmlns:a16="http://schemas.microsoft.com/office/drawing/2014/main" id="{A3FE8A71-D7D4-438C-9CB8-E22DBE64FC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04" name="Text Box 551">
          <a:extLst>
            <a:ext uri="{FF2B5EF4-FFF2-40B4-BE49-F238E27FC236}">
              <a16:creationId xmlns:a16="http://schemas.microsoft.com/office/drawing/2014/main" id="{0E9D988B-F859-464E-9217-A02C173EB7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05" name="Text Box 552">
          <a:extLst>
            <a:ext uri="{FF2B5EF4-FFF2-40B4-BE49-F238E27FC236}">
              <a16:creationId xmlns:a16="http://schemas.microsoft.com/office/drawing/2014/main" id="{92961B11-FF41-4FF6-B9D7-95368B2747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06" name="Text Box 553">
          <a:extLst>
            <a:ext uri="{FF2B5EF4-FFF2-40B4-BE49-F238E27FC236}">
              <a16:creationId xmlns:a16="http://schemas.microsoft.com/office/drawing/2014/main" id="{FE18F01D-6ADF-4549-ADF4-D4CDC6F943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07" name="Text Box 554">
          <a:extLst>
            <a:ext uri="{FF2B5EF4-FFF2-40B4-BE49-F238E27FC236}">
              <a16:creationId xmlns:a16="http://schemas.microsoft.com/office/drawing/2014/main" id="{99593D10-DEE1-476C-9576-C1E8E3F937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08" name="Text Box 555">
          <a:extLst>
            <a:ext uri="{FF2B5EF4-FFF2-40B4-BE49-F238E27FC236}">
              <a16:creationId xmlns:a16="http://schemas.microsoft.com/office/drawing/2014/main" id="{D514119A-2548-478F-94E2-A8F5410D8D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09" name="Text Box 556">
          <a:extLst>
            <a:ext uri="{FF2B5EF4-FFF2-40B4-BE49-F238E27FC236}">
              <a16:creationId xmlns:a16="http://schemas.microsoft.com/office/drawing/2014/main" id="{9E6E6200-1402-4FE8-B6EA-80839A8F38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10" name="Text Box 557">
          <a:extLst>
            <a:ext uri="{FF2B5EF4-FFF2-40B4-BE49-F238E27FC236}">
              <a16:creationId xmlns:a16="http://schemas.microsoft.com/office/drawing/2014/main" id="{BE3F13A7-4566-40AC-AEA0-FF83D6FA6EB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11" name="Text Box 558">
          <a:extLst>
            <a:ext uri="{FF2B5EF4-FFF2-40B4-BE49-F238E27FC236}">
              <a16:creationId xmlns:a16="http://schemas.microsoft.com/office/drawing/2014/main" id="{1072D47D-4F83-4E6E-A5CF-68E5A0FB1A6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12" name="Text Box 559">
          <a:extLst>
            <a:ext uri="{FF2B5EF4-FFF2-40B4-BE49-F238E27FC236}">
              <a16:creationId xmlns:a16="http://schemas.microsoft.com/office/drawing/2014/main" id="{E8D7CADE-F8F6-4CCD-87C2-930D189D20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13" name="Text Box 560">
          <a:extLst>
            <a:ext uri="{FF2B5EF4-FFF2-40B4-BE49-F238E27FC236}">
              <a16:creationId xmlns:a16="http://schemas.microsoft.com/office/drawing/2014/main" id="{BD86AD21-5373-46CF-A61A-E5F4DF37DE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14" name="Text Box 561">
          <a:extLst>
            <a:ext uri="{FF2B5EF4-FFF2-40B4-BE49-F238E27FC236}">
              <a16:creationId xmlns:a16="http://schemas.microsoft.com/office/drawing/2014/main" id="{1DFC2361-6D7F-4AC9-A6A0-A7174B0093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15" name="Text Box 562">
          <a:extLst>
            <a:ext uri="{FF2B5EF4-FFF2-40B4-BE49-F238E27FC236}">
              <a16:creationId xmlns:a16="http://schemas.microsoft.com/office/drawing/2014/main" id="{36B4B9BC-CEEC-41D7-BFC6-C2DB8A5F51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16" name="Text Box 563">
          <a:extLst>
            <a:ext uri="{FF2B5EF4-FFF2-40B4-BE49-F238E27FC236}">
              <a16:creationId xmlns:a16="http://schemas.microsoft.com/office/drawing/2014/main" id="{A1EBA75B-A5B7-4022-9947-92E2BF91DE5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17" name="Text Box 564">
          <a:extLst>
            <a:ext uri="{FF2B5EF4-FFF2-40B4-BE49-F238E27FC236}">
              <a16:creationId xmlns:a16="http://schemas.microsoft.com/office/drawing/2014/main" id="{2D319631-2DF5-45FD-8917-5ACE817AAA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18" name="Text Box 565">
          <a:extLst>
            <a:ext uri="{FF2B5EF4-FFF2-40B4-BE49-F238E27FC236}">
              <a16:creationId xmlns:a16="http://schemas.microsoft.com/office/drawing/2014/main" id="{AC18E05F-6484-453E-B656-EEE5AAAFBC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19" name="Text Box 566">
          <a:extLst>
            <a:ext uri="{FF2B5EF4-FFF2-40B4-BE49-F238E27FC236}">
              <a16:creationId xmlns:a16="http://schemas.microsoft.com/office/drawing/2014/main" id="{4A35CA13-49B7-4FE1-AD3C-C6D61FE121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20" name="Text Box 567">
          <a:extLst>
            <a:ext uri="{FF2B5EF4-FFF2-40B4-BE49-F238E27FC236}">
              <a16:creationId xmlns:a16="http://schemas.microsoft.com/office/drawing/2014/main" id="{723C3077-AD05-43B5-89BC-3B05FC719E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21" name="Text Box 568">
          <a:extLst>
            <a:ext uri="{FF2B5EF4-FFF2-40B4-BE49-F238E27FC236}">
              <a16:creationId xmlns:a16="http://schemas.microsoft.com/office/drawing/2014/main" id="{FB157C90-9986-470C-A4D7-91446C7A54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22" name="Text Box 569">
          <a:extLst>
            <a:ext uri="{FF2B5EF4-FFF2-40B4-BE49-F238E27FC236}">
              <a16:creationId xmlns:a16="http://schemas.microsoft.com/office/drawing/2014/main" id="{1671CF7E-5969-43D7-A267-0339DBB2386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23" name="Text Box 570">
          <a:extLst>
            <a:ext uri="{FF2B5EF4-FFF2-40B4-BE49-F238E27FC236}">
              <a16:creationId xmlns:a16="http://schemas.microsoft.com/office/drawing/2014/main" id="{04AC4BAC-DC07-43FA-B1F1-632EBDDDFB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24" name="Text Box 571">
          <a:extLst>
            <a:ext uri="{FF2B5EF4-FFF2-40B4-BE49-F238E27FC236}">
              <a16:creationId xmlns:a16="http://schemas.microsoft.com/office/drawing/2014/main" id="{BB62ABEA-A8F1-40D7-B146-AB4A874539E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25" name="Text Box 572">
          <a:extLst>
            <a:ext uri="{FF2B5EF4-FFF2-40B4-BE49-F238E27FC236}">
              <a16:creationId xmlns:a16="http://schemas.microsoft.com/office/drawing/2014/main" id="{57866A59-D4E4-4630-B7E4-70722DFBEDB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26" name="Text Box 573">
          <a:extLst>
            <a:ext uri="{FF2B5EF4-FFF2-40B4-BE49-F238E27FC236}">
              <a16:creationId xmlns:a16="http://schemas.microsoft.com/office/drawing/2014/main" id="{4C712540-A7BC-4E81-8AB9-45F22F0579F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27" name="Text Box 574">
          <a:extLst>
            <a:ext uri="{FF2B5EF4-FFF2-40B4-BE49-F238E27FC236}">
              <a16:creationId xmlns:a16="http://schemas.microsoft.com/office/drawing/2014/main" id="{07C13B02-05FE-42F2-8380-173636DC487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28" name="Text Box 575">
          <a:extLst>
            <a:ext uri="{FF2B5EF4-FFF2-40B4-BE49-F238E27FC236}">
              <a16:creationId xmlns:a16="http://schemas.microsoft.com/office/drawing/2014/main" id="{CB64F29A-49A1-44B3-A9C1-DCC6E109D9F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29" name="Text Box 576">
          <a:extLst>
            <a:ext uri="{FF2B5EF4-FFF2-40B4-BE49-F238E27FC236}">
              <a16:creationId xmlns:a16="http://schemas.microsoft.com/office/drawing/2014/main" id="{1D7A7BB9-FF0B-431B-8E9C-B7AABDB3AD9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30" name="Text Box 577">
          <a:extLst>
            <a:ext uri="{FF2B5EF4-FFF2-40B4-BE49-F238E27FC236}">
              <a16:creationId xmlns:a16="http://schemas.microsoft.com/office/drawing/2014/main" id="{380A46FA-0214-4234-950C-A787F14465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31" name="Text Box 578">
          <a:extLst>
            <a:ext uri="{FF2B5EF4-FFF2-40B4-BE49-F238E27FC236}">
              <a16:creationId xmlns:a16="http://schemas.microsoft.com/office/drawing/2014/main" id="{515F4CFA-A8EF-41CC-B0C7-8CEC31B4663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32" name="Text Box 579">
          <a:extLst>
            <a:ext uri="{FF2B5EF4-FFF2-40B4-BE49-F238E27FC236}">
              <a16:creationId xmlns:a16="http://schemas.microsoft.com/office/drawing/2014/main" id="{327677A2-24B4-4424-99E1-A9BA59F41A0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33" name="Text Box 580">
          <a:extLst>
            <a:ext uri="{FF2B5EF4-FFF2-40B4-BE49-F238E27FC236}">
              <a16:creationId xmlns:a16="http://schemas.microsoft.com/office/drawing/2014/main" id="{20BD015E-6C9B-40C4-8973-221D89ABC9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34" name="Text Box 581">
          <a:extLst>
            <a:ext uri="{FF2B5EF4-FFF2-40B4-BE49-F238E27FC236}">
              <a16:creationId xmlns:a16="http://schemas.microsoft.com/office/drawing/2014/main" id="{83F362A0-0C02-4AFF-8A1B-3C03BA28BF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35" name="Text Box 582">
          <a:extLst>
            <a:ext uri="{FF2B5EF4-FFF2-40B4-BE49-F238E27FC236}">
              <a16:creationId xmlns:a16="http://schemas.microsoft.com/office/drawing/2014/main" id="{29792B1A-ADED-498A-A102-DFF82FA1DED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36" name="Text Box 583">
          <a:extLst>
            <a:ext uri="{FF2B5EF4-FFF2-40B4-BE49-F238E27FC236}">
              <a16:creationId xmlns:a16="http://schemas.microsoft.com/office/drawing/2014/main" id="{350DBE35-FC33-4E8E-ACB6-279E9CC59B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37" name="Text Box 584">
          <a:extLst>
            <a:ext uri="{FF2B5EF4-FFF2-40B4-BE49-F238E27FC236}">
              <a16:creationId xmlns:a16="http://schemas.microsoft.com/office/drawing/2014/main" id="{E98FDB5C-485F-4678-9FBC-6854AE026B3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38" name="Text Box 585">
          <a:extLst>
            <a:ext uri="{FF2B5EF4-FFF2-40B4-BE49-F238E27FC236}">
              <a16:creationId xmlns:a16="http://schemas.microsoft.com/office/drawing/2014/main" id="{B85FC9CF-D149-44F3-B212-4A0ABBB4C29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39" name="Text Box 586">
          <a:extLst>
            <a:ext uri="{FF2B5EF4-FFF2-40B4-BE49-F238E27FC236}">
              <a16:creationId xmlns:a16="http://schemas.microsoft.com/office/drawing/2014/main" id="{472C5FC3-0156-4488-A821-0F76ABF73C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40" name="Text Box 587">
          <a:extLst>
            <a:ext uri="{FF2B5EF4-FFF2-40B4-BE49-F238E27FC236}">
              <a16:creationId xmlns:a16="http://schemas.microsoft.com/office/drawing/2014/main" id="{5920F48F-199C-41E6-ABD0-919F8C8A17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41" name="Text Box 588">
          <a:extLst>
            <a:ext uri="{FF2B5EF4-FFF2-40B4-BE49-F238E27FC236}">
              <a16:creationId xmlns:a16="http://schemas.microsoft.com/office/drawing/2014/main" id="{007213BE-B067-4475-8B34-A34BEEBA47F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42" name="Text Box 589">
          <a:extLst>
            <a:ext uri="{FF2B5EF4-FFF2-40B4-BE49-F238E27FC236}">
              <a16:creationId xmlns:a16="http://schemas.microsoft.com/office/drawing/2014/main" id="{865E6E02-9987-47A8-B54E-2626224C8E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43" name="Text Box 590">
          <a:extLst>
            <a:ext uri="{FF2B5EF4-FFF2-40B4-BE49-F238E27FC236}">
              <a16:creationId xmlns:a16="http://schemas.microsoft.com/office/drawing/2014/main" id="{C9D095F4-3E40-499C-AA35-DC67DEC2A4B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44" name="Text Box 591">
          <a:extLst>
            <a:ext uri="{FF2B5EF4-FFF2-40B4-BE49-F238E27FC236}">
              <a16:creationId xmlns:a16="http://schemas.microsoft.com/office/drawing/2014/main" id="{B8B8362F-7A7D-4DF7-97FD-73A0194BD5B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45" name="Text Box 592">
          <a:extLst>
            <a:ext uri="{FF2B5EF4-FFF2-40B4-BE49-F238E27FC236}">
              <a16:creationId xmlns:a16="http://schemas.microsoft.com/office/drawing/2014/main" id="{B13CA39B-614D-4764-9E26-311530F4E9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46" name="Text Box 593">
          <a:extLst>
            <a:ext uri="{FF2B5EF4-FFF2-40B4-BE49-F238E27FC236}">
              <a16:creationId xmlns:a16="http://schemas.microsoft.com/office/drawing/2014/main" id="{1DBE27EB-314F-451F-B2AC-20BA129D0F4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47" name="Text Box 594">
          <a:extLst>
            <a:ext uri="{FF2B5EF4-FFF2-40B4-BE49-F238E27FC236}">
              <a16:creationId xmlns:a16="http://schemas.microsoft.com/office/drawing/2014/main" id="{8B495E31-E480-4E86-909D-FEF9DA73779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48" name="Text Box 595">
          <a:extLst>
            <a:ext uri="{FF2B5EF4-FFF2-40B4-BE49-F238E27FC236}">
              <a16:creationId xmlns:a16="http://schemas.microsoft.com/office/drawing/2014/main" id="{E1E24F4B-9422-445F-96E2-90DE16D133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49" name="Text Box 596">
          <a:extLst>
            <a:ext uri="{FF2B5EF4-FFF2-40B4-BE49-F238E27FC236}">
              <a16:creationId xmlns:a16="http://schemas.microsoft.com/office/drawing/2014/main" id="{1C59D763-B90F-4C31-9E40-A9E27E5566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50" name="Text Box 597">
          <a:extLst>
            <a:ext uri="{FF2B5EF4-FFF2-40B4-BE49-F238E27FC236}">
              <a16:creationId xmlns:a16="http://schemas.microsoft.com/office/drawing/2014/main" id="{B7D30A2D-DA6F-4CF7-9FA8-E8A8B4C99EC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51" name="Text Box 598">
          <a:extLst>
            <a:ext uri="{FF2B5EF4-FFF2-40B4-BE49-F238E27FC236}">
              <a16:creationId xmlns:a16="http://schemas.microsoft.com/office/drawing/2014/main" id="{C5A58E28-9FC9-4668-AFEE-B3D47AA521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52" name="Text Box 599">
          <a:extLst>
            <a:ext uri="{FF2B5EF4-FFF2-40B4-BE49-F238E27FC236}">
              <a16:creationId xmlns:a16="http://schemas.microsoft.com/office/drawing/2014/main" id="{F8A6721D-A174-41E2-9464-F3A04D8807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53" name="Text Box 600">
          <a:extLst>
            <a:ext uri="{FF2B5EF4-FFF2-40B4-BE49-F238E27FC236}">
              <a16:creationId xmlns:a16="http://schemas.microsoft.com/office/drawing/2014/main" id="{59DD6F3B-D5CD-4F2C-B8EE-D105D660167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54" name="Text Box 601">
          <a:extLst>
            <a:ext uri="{FF2B5EF4-FFF2-40B4-BE49-F238E27FC236}">
              <a16:creationId xmlns:a16="http://schemas.microsoft.com/office/drawing/2014/main" id="{69DCA28D-872B-4F96-B6C7-FF7A1F4E10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55" name="Text Box 602">
          <a:extLst>
            <a:ext uri="{FF2B5EF4-FFF2-40B4-BE49-F238E27FC236}">
              <a16:creationId xmlns:a16="http://schemas.microsoft.com/office/drawing/2014/main" id="{340E15AE-2C62-4B6C-A330-6BF18F80819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56" name="Text Box 603">
          <a:extLst>
            <a:ext uri="{FF2B5EF4-FFF2-40B4-BE49-F238E27FC236}">
              <a16:creationId xmlns:a16="http://schemas.microsoft.com/office/drawing/2014/main" id="{E2EA99A0-96E1-4176-A73E-C8C48E23D4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57" name="Text Box 604">
          <a:extLst>
            <a:ext uri="{FF2B5EF4-FFF2-40B4-BE49-F238E27FC236}">
              <a16:creationId xmlns:a16="http://schemas.microsoft.com/office/drawing/2014/main" id="{ADBE7C27-BDFA-4783-AEEE-308C1C1215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58" name="Text Box 605">
          <a:extLst>
            <a:ext uri="{FF2B5EF4-FFF2-40B4-BE49-F238E27FC236}">
              <a16:creationId xmlns:a16="http://schemas.microsoft.com/office/drawing/2014/main" id="{2EC39650-39B7-4BD9-9136-0AAAD4C9674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59" name="Text Box 606">
          <a:extLst>
            <a:ext uri="{FF2B5EF4-FFF2-40B4-BE49-F238E27FC236}">
              <a16:creationId xmlns:a16="http://schemas.microsoft.com/office/drawing/2014/main" id="{154FDF4F-C6C7-46CE-A19D-E3070AF27AB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60" name="Text Box 607">
          <a:extLst>
            <a:ext uri="{FF2B5EF4-FFF2-40B4-BE49-F238E27FC236}">
              <a16:creationId xmlns:a16="http://schemas.microsoft.com/office/drawing/2014/main" id="{7709A4BC-3E3A-4665-AC9D-1C566EEFE9D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61" name="Text Box 608">
          <a:extLst>
            <a:ext uri="{FF2B5EF4-FFF2-40B4-BE49-F238E27FC236}">
              <a16:creationId xmlns:a16="http://schemas.microsoft.com/office/drawing/2014/main" id="{47B5162B-0217-497B-B643-8C1E91D5017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62" name="Text Box 609">
          <a:extLst>
            <a:ext uri="{FF2B5EF4-FFF2-40B4-BE49-F238E27FC236}">
              <a16:creationId xmlns:a16="http://schemas.microsoft.com/office/drawing/2014/main" id="{0147C8C4-2F38-4DA7-8C3F-48837B742A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63" name="Text Box 610">
          <a:extLst>
            <a:ext uri="{FF2B5EF4-FFF2-40B4-BE49-F238E27FC236}">
              <a16:creationId xmlns:a16="http://schemas.microsoft.com/office/drawing/2014/main" id="{C569EC32-7A3D-4D70-8B49-E566F8980EC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64" name="Text Box 611">
          <a:extLst>
            <a:ext uri="{FF2B5EF4-FFF2-40B4-BE49-F238E27FC236}">
              <a16:creationId xmlns:a16="http://schemas.microsoft.com/office/drawing/2014/main" id="{6BB1FA56-F8E8-4F6C-8DCF-4D7B418CB7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65" name="Text Box 612">
          <a:extLst>
            <a:ext uri="{FF2B5EF4-FFF2-40B4-BE49-F238E27FC236}">
              <a16:creationId xmlns:a16="http://schemas.microsoft.com/office/drawing/2014/main" id="{8F4D66AB-5FE9-4CFA-B821-65A2EAB0077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66" name="Text Box 613">
          <a:extLst>
            <a:ext uri="{FF2B5EF4-FFF2-40B4-BE49-F238E27FC236}">
              <a16:creationId xmlns:a16="http://schemas.microsoft.com/office/drawing/2014/main" id="{955A1C84-080A-4D7B-B7D9-64EB75D3113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67" name="Text Box 614">
          <a:extLst>
            <a:ext uri="{FF2B5EF4-FFF2-40B4-BE49-F238E27FC236}">
              <a16:creationId xmlns:a16="http://schemas.microsoft.com/office/drawing/2014/main" id="{CCD1B370-594F-443E-99C8-A5BFD53160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68" name="Text Box 615">
          <a:extLst>
            <a:ext uri="{FF2B5EF4-FFF2-40B4-BE49-F238E27FC236}">
              <a16:creationId xmlns:a16="http://schemas.microsoft.com/office/drawing/2014/main" id="{9EF85C11-B600-4D78-AF27-18F9B22FFE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69" name="Text Box 616">
          <a:extLst>
            <a:ext uri="{FF2B5EF4-FFF2-40B4-BE49-F238E27FC236}">
              <a16:creationId xmlns:a16="http://schemas.microsoft.com/office/drawing/2014/main" id="{1F087701-0CB6-445B-9B00-1781F840C8E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70" name="Text Box 617">
          <a:extLst>
            <a:ext uri="{FF2B5EF4-FFF2-40B4-BE49-F238E27FC236}">
              <a16:creationId xmlns:a16="http://schemas.microsoft.com/office/drawing/2014/main" id="{9047A5AC-4C42-4089-BD75-58F7B9F8192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71" name="Text Box 618">
          <a:extLst>
            <a:ext uri="{FF2B5EF4-FFF2-40B4-BE49-F238E27FC236}">
              <a16:creationId xmlns:a16="http://schemas.microsoft.com/office/drawing/2014/main" id="{48DC8C6A-9005-4401-BAD9-62A30258F7A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72" name="Text Box 619">
          <a:extLst>
            <a:ext uri="{FF2B5EF4-FFF2-40B4-BE49-F238E27FC236}">
              <a16:creationId xmlns:a16="http://schemas.microsoft.com/office/drawing/2014/main" id="{8F5831EE-A592-47AD-BC49-7EEC2B42578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73" name="Text Box 620">
          <a:extLst>
            <a:ext uri="{FF2B5EF4-FFF2-40B4-BE49-F238E27FC236}">
              <a16:creationId xmlns:a16="http://schemas.microsoft.com/office/drawing/2014/main" id="{0BE5E1DB-9BEF-4568-825A-22B420D7323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74" name="Text Box 621">
          <a:extLst>
            <a:ext uri="{FF2B5EF4-FFF2-40B4-BE49-F238E27FC236}">
              <a16:creationId xmlns:a16="http://schemas.microsoft.com/office/drawing/2014/main" id="{1A96332A-8D63-411D-BE16-8D773A5841D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75" name="Text Box 622">
          <a:extLst>
            <a:ext uri="{FF2B5EF4-FFF2-40B4-BE49-F238E27FC236}">
              <a16:creationId xmlns:a16="http://schemas.microsoft.com/office/drawing/2014/main" id="{BE0A3CA1-C063-47B7-A9B6-013FE78F45E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76" name="Text Box 623">
          <a:extLst>
            <a:ext uri="{FF2B5EF4-FFF2-40B4-BE49-F238E27FC236}">
              <a16:creationId xmlns:a16="http://schemas.microsoft.com/office/drawing/2014/main" id="{DD1D2E1B-3923-4C33-8C78-C2F22540AD5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77" name="Text Box 624">
          <a:extLst>
            <a:ext uri="{FF2B5EF4-FFF2-40B4-BE49-F238E27FC236}">
              <a16:creationId xmlns:a16="http://schemas.microsoft.com/office/drawing/2014/main" id="{C143A144-0F52-4FC2-8A6F-5A24FEB19D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78" name="Text Box 625">
          <a:extLst>
            <a:ext uri="{FF2B5EF4-FFF2-40B4-BE49-F238E27FC236}">
              <a16:creationId xmlns:a16="http://schemas.microsoft.com/office/drawing/2014/main" id="{DFC69DEE-E4FF-43CC-B01A-24982197D24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79" name="Text Box 626">
          <a:extLst>
            <a:ext uri="{FF2B5EF4-FFF2-40B4-BE49-F238E27FC236}">
              <a16:creationId xmlns:a16="http://schemas.microsoft.com/office/drawing/2014/main" id="{79EF86D9-5351-45EE-9DAB-47BDE6F2A6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80" name="Text Box 627">
          <a:extLst>
            <a:ext uri="{FF2B5EF4-FFF2-40B4-BE49-F238E27FC236}">
              <a16:creationId xmlns:a16="http://schemas.microsoft.com/office/drawing/2014/main" id="{C0D6A24B-C3AA-49F1-8C0F-11C19849451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81" name="Text Box 628">
          <a:extLst>
            <a:ext uri="{FF2B5EF4-FFF2-40B4-BE49-F238E27FC236}">
              <a16:creationId xmlns:a16="http://schemas.microsoft.com/office/drawing/2014/main" id="{679535A0-247C-44C0-96AC-4887A30120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82" name="Text Box 629">
          <a:extLst>
            <a:ext uri="{FF2B5EF4-FFF2-40B4-BE49-F238E27FC236}">
              <a16:creationId xmlns:a16="http://schemas.microsoft.com/office/drawing/2014/main" id="{5BC73D1F-E818-4616-81CB-98BD9CA5DF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83" name="Text Box 630">
          <a:extLst>
            <a:ext uri="{FF2B5EF4-FFF2-40B4-BE49-F238E27FC236}">
              <a16:creationId xmlns:a16="http://schemas.microsoft.com/office/drawing/2014/main" id="{E3EFEDDC-C4DA-4896-BA72-F41D44F0BB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84" name="Text Box 631">
          <a:extLst>
            <a:ext uri="{FF2B5EF4-FFF2-40B4-BE49-F238E27FC236}">
              <a16:creationId xmlns:a16="http://schemas.microsoft.com/office/drawing/2014/main" id="{95F59237-8971-496F-874A-2895A07F79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85" name="Text Box 632">
          <a:extLst>
            <a:ext uri="{FF2B5EF4-FFF2-40B4-BE49-F238E27FC236}">
              <a16:creationId xmlns:a16="http://schemas.microsoft.com/office/drawing/2014/main" id="{8BCDE0C1-0C2F-460C-AC3E-735197F236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86" name="Text Box 633">
          <a:extLst>
            <a:ext uri="{FF2B5EF4-FFF2-40B4-BE49-F238E27FC236}">
              <a16:creationId xmlns:a16="http://schemas.microsoft.com/office/drawing/2014/main" id="{BB34BD21-4260-4857-8C0F-F678A2F94E5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87" name="Text Box 634">
          <a:extLst>
            <a:ext uri="{FF2B5EF4-FFF2-40B4-BE49-F238E27FC236}">
              <a16:creationId xmlns:a16="http://schemas.microsoft.com/office/drawing/2014/main" id="{F939D6CA-E0E6-4207-BF87-7F110F6968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88" name="Text Box 635">
          <a:extLst>
            <a:ext uri="{FF2B5EF4-FFF2-40B4-BE49-F238E27FC236}">
              <a16:creationId xmlns:a16="http://schemas.microsoft.com/office/drawing/2014/main" id="{579D4371-F1A6-44A7-917A-E0146E15645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89" name="Text Box 636">
          <a:extLst>
            <a:ext uri="{FF2B5EF4-FFF2-40B4-BE49-F238E27FC236}">
              <a16:creationId xmlns:a16="http://schemas.microsoft.com/office/drawing/2014/main" id="{4E1AAB38-CE84-4B5B-8F47-A936B9BABC0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90" name="Text Box 637">
          <a:extLst>
            <a:ext uri="{FF2B5EF4-FFF2-40B4-BE49-F238E27FC236}">
              <a16:creationId xmlns:a16="http://schemas.microsoft.com/office/drawing/2014/main" id="{AD8FBE11-D8C5-4BB2-82C9-41A2A44D14C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91" name="Text Box 638">
          <a:extLst>
            <a:ext uri="{FF2B5EF4-FFF2-40B4-BE49-F238E27FC236}">
              <a16:creationId xmlns:a16="http://schemas.microsoft.com/office/drawing/2014/main" id="{2AAB436D-8885-4A5B-9EC2-557183878B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92" name="Text Box 639">
          <a:extLst>
            <a:ext uri="{FF2B5EF4-FFF2-40B4-BE49-F238E27FC236}">
              <a16:creationId xmlns:a16="http://schemas.microsoft.com/office/drawing/2014/main" id="{7505A28E-7ED2-4C35-8636-346B746698F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93" name="Text Box 640">
          <a:extLst>
            <a:ext uri="{FF2B5EF4-FFF2-40B4-BE49-F238E27FC236}">
              <a16:creationId xmlns:a16="http://schemas.microsoft.com/office/drawing/2014/main" id="{A08A52B9-F401-431E-AAFF-4DD7F100D6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94" name="Text Box 641">
          <a:extLst>
            <a:ext uri="{FF2B5EF4-FFF2-40B4-BE49-F238E27FC236}">
              <a16:creationId xmlns:a16="http://schemas.microsoft.com/office/drawing/2014/main" id="{0469DE02-D458-4CA6-A3D2-7435762B0D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395" name="Text Box 642">
          <a:extLst>
            <a:ext uri="{FF2B5EF4-FFF2-40B4-BE49-F238E27FC236}">
              <a16:creationId xmlns:a16="http://schemas.microsoft.com/office/drawing/2014/main" id="{ACE6DA5F-693E-4432-88B7-E6DD23F574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96" name="Text Box 643">
          <a:extLst>
            <a:ext uri="{FF2B5EF4-FFF2-40B4-BE49-F238E27FC236}">
              <a16:creationId xmlns:a16="http://schemas.microsoft.com/office/drawing/2014/main" id="{2A8479C7-B8ED-4978-B497-693A27ED4A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97" name="Text Box 644">
          <a:extLst>
            <a:ext uri="{FF2B5EF4-FFF2-40B4-BE49-F238E27FC236}">
              <a16:creationId xmlns:a16="http://schemas.microsoft.com/office/drawing/2014/main" id="{E6A4DBD0-9165-4D1A-8C2B-5B8CAC46719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398" name="Text Box 645">
          <a:extLst>
            <a:ext uri="{FF2B5EF4-FFF2-40B4-BE49-F238E27FC236}">
              <a16:creationId xmlns:a16="http://schemas.microsoft.com/office/drawing/2014/main" id="{28AD0F78-5F4A-4C83-B91B-3FC1C94709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399" name="Text Box 646">
          <a:extLst>
            <a:ext uri="{FF2B5EF4-FFF2-40B4-BE49-F238E27FC236}">
              <a16:creationId xmlns:a16="http://schemas.microsoft.com/office/drawing/2014/main" id="{0711C510-5D96-492E-AD28-DDD2967A55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00" name="Text Box 647">
          <a:extLst>
            <a:ext uri="{FF2B5EF4-FFF2-40B4-BE49-F238E27FC236}">
              <a16:creationId xmlns:a16="http://schemas.microsoft.com/office/drawing/2014/main" id="{319A1209-24F8-4DD8-9C11-4F1AC2A56C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01" name="Text Box 648">
          <a:extLst>
            <a:ext uri="{FF2B5EF4-FFF2-40B4-BE49-F238E27FC236}">
              <a16:creationId xmlns:a16="http://schemas.microsoft.com/office/drawing/2014/main" id="{8E85CC0E-F3F1-4BBB-8335-A0592B8CFDB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02" name="Text Box 649">
          <a:extLst>
            <a:ext uri="{FF2B5EF4-FFF2-40B4-BE49-F238E27FC236}">
              <a16:creationId xmlns:a16="http://schemas.microsoft.com/office/drawing/2014/main" id="{19E2BE6A-BB4D-4F92-862C-A114EF470AD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03" name="Text Box 650">
          <a:extLst>
            <a:ext uri="{FF2B5EF4-FFF2-40B4-BE49-F238E27FC236}">
              <a16:creationId xmlns:a16="http://schemas.microsoft.com/office/drawing/2014/main" id="{48D3F3D2-FD3A-4CB0-967A-C77FD058855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04" name="Text Box 651">
          <a:extLst>
            <a:ext uri="{FF2B5EF4-FFF2-40B4-BE49-F238E27FC236}">
              <a16:creationId xmlns:a16="http://schemas.microsoft.com/office/drawing/2014/main" id="{401A15D2-389D-4D48-8E7A-B0EEF3B3CDA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05" name="Text Box 652">
          <a:extLst>
            <a:ext uri="{FF2B5EF4-FFF2-40B4-BE49-F238E27FC236}">
              <a16:creationId xmlns:a16="http://schemas.microsoft.com/office/drawing/2014/main" id="{1C3571E8-0BAF-48F4-98A7-CFEF1BC2D0E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06" name="Text Box 653">
          <a:extLst>
            <a:ext uri="{FF2B5EF4-FFF2-40B4-BE49-F238E27FC236}">
              <a16:creationId xmlns:a16="http://schemas.microsoft.com/office/drawing/2014/main" id="{37B29FBB-E9B6-447E-877A-ECB00004B2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07" name="Text Box 654">
          <a:extLst>
            <a:ext uri="{FF2B5EF4-FFF2-40B4-BE49-F238E27FC236}">
              <a16:creationId xmlns:a16="http://schemas.microsoft.com/office/drawing/2014/main" id="{3872AAB6-A529-41BC-B6D5-39F70A3C20C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08" name="Text Box 655">
          <a:extLst>
            <a:ext uri="{FF2B5EF4-FFF2-40B4-BE49-F238E27FC236}">
              <a16:creationId xmlns:a16="http://schemas.microsoft.com/office/drawing/2014/main" id="{C4AC5D0B-364D-494D-BCCE-677C31BABC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09" name="Text Box 656">
          <a:extLst>
            <a:ext uri="{FF2B5EF4-FFF2-40B4-BE49-F238E27FC236}">
              <a16:creationId xmlns:a16="http://schemas.microsoft.com/office/drawing/2014/main" id="{057E8A1E-0968-41B1-BE87-81063C4FBD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10" name="Text Box 657">
          <a:extLst>
            <a:ext uri="{FF2B5EF4-FFF2-40B4-BE49-F238E27FC236}">
              <a16:creationId xmlns:a16="http://schemas.microsoft.com/office/drawing/2014/main" id="{579C31A7-983B-48B0-88C9-4FB4C8DDD6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11" name="Text Box 658">
          <a:extLst>
            <a:ext uri="{FF2B5EF4-FFF2-40B4-BE49-F238E27FC236}">
              <a16:creationId xmlns:a16="http://schemas.microsoft.com/office/drawing/2014/main" id="{1662F7AC-A87E-4FA7-B39F-F6824361DB1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12" name="Text Box 659">
          <a:extLst>
            <a:ext uri="{FF2B5EF4-FFF2-40B4-BE49-F238E27FC236}">
              <a16:creationId xmlns:a16="http://schemas.microsoft.com/office/drawing/2014/main" id="{B29805A1-6965-43BC-B276-DAB92FAC9A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13" name="Text Box 660">
          <a:extLst>
            <a:ext uri="{FF2B5EF4-FFF2-40B4-BE49-F238E27FC236}">
              <a16:creationId xmlns:a16="http://schemas.microsoft.com/office/drawing/2014/main" id="{15479B3D-06F5-4D4A-BCAE-FFBFB57AD31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14" name="Text Box 661">
          <a:extLst>
            <a:ext uri="{FF2B5EF4-FFF2-40B4-BE49-F238E27FC236}">
              <a16:creationId xmlns:a16="http://schemas.microsoft.com/office/drawing/2014/main" id="{A65C6A46-ABF6-4C64-B275-3400029657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15" name="Text Box 662">
          <a:extLst>
            <a:ext uri="{FF2B5EF4-FFF2-40B4-BE49-F238E27FC236}">
              <a16:creationId xmlns:a16="http://schemas.microsoft.com/office/drawing/2014/main" id="{9AA901D6-FDE3-434F-AD20-0462204D35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16" name="Text Box 663">
          <a:extLst>
            <a:ext uri="{FF2B5EF4-FFF2-40B4-BE49-F238E27FC236}">
              <a16:creationId xmlns:a16="http://schemas.microsoft.com/office/drawing/2014/main" id="{44DCF2BE-45F6-482F-A5E7-DCD842011F9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17" name="Text Box 664">
          <a:extLst>
            <a:ext uri="{FF2B5EF4-FFF2-40B4-BE49-F238E27FC236}">
              <a16:creationId xmlns:a16="http://schemas.microsoft.com/office/drawing/2014/main" id="{22D962A7-A41A-4FF0-82BA-62260DEEB4B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18" name="Text Box 665">
          <a:extLst>
            <a:ext uri="{FF2B5EF4-FFF2-40B4-BE49-F238E27FC236}">
              <a16:creationId xmlns:a16="http://schemas.microsoft.com/office/drawing/2014/main" id="{43516CFD-868E-4067-8180-4E790F21D56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19" name="Text Box 666">
          <a:extLst>
            <a:ext uri="{FF2B5EF4-FFF2-40B4-BE49-F238E27FC236}">
              <a16:creationId xmlns:a16="http://schemas.microsoft.com/office/drawing/2014/main" id="{DC84B190-698B-492D-89FA-0C5CAEF2096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20" name="Text Box 667">
          <a:extLst>
            <a:ext uri="{FF2B5EF4-FFF2-40B4-BE49-F238E27FC236}">
              <a16:creationId xmlns:a16="http://schemas.microsoft.com/office/drawing/2014/main" id="{20C4AD99-DA79-4A93-9462-04F11AD09C1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21" name="Text Box 668">
          <a:extLst>
            <a:ext uri="{FF2B5EF4-FFF2-40B4-BE49-F238E27FC236}">
              <a16:creationId xmlns:a16="http://schemas.microsoft.com/office/drawing/2014/main" id="{83A75173-9CDB-4632-9BAE-B3B69C6AD37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22" name="Text Box 669">
          <a:extLst>
            <a:ext uri="{FF2B5EF4-FFF2-40B4-BE49-F238E27FC236}">
              <a16:creationId xmlns:a16="http://schemas.microsoft.com/office/drawing/2014/main" id="{A2360FFD-1F7E-47C1-9347-C7D622ED597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23" name="Text Box 670">
          <a:extLst>
            <a:ext uri="{FF2B5EF4-FFF2-40B4-BE49-F238E27FC236}">
              <a16:creationId xmlns:a16="http://schemas.microsoft.com/office/drawing/2014/main" id="{79695DB6-27A2-42E3-920A-DE7E1E5E0B2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24" name="Text Box 671">
          <a:extLst>
            <a:ext uri="{FF2B5EF4-FFF2-40B4-BE49-F238E27FC236}">
              <a16:creationId xmlns:a16="http://schemas.microsoft.com/office/drawing/2014/main" id="{9D458B2C-8AB3-4A9B-B8E0-0A8B8C764C7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25" name="Text Box 672">
          <a:extLst>
            <a:ext uri="{FF2B5EF4-FFF2-40B4-BE49-F238E27FC236}">
              <a16:creationId xmlns:a16="http://schemas.microsoft.com/office/drawing/2014/main" id="{A62AC4E9-2E41-465F-A39E-748A6CF2899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26" name="Text Box 673">
          <a:extLst>
            <a:ext uri="{FF2B5EF4-FFF2-40B4-BE49-F238E27FC236}">
              <a16:creationId xmlns:a16="http://schemas.microsoft.com/office/drawing/2014/main" id="{34D75ACC-3A01-4385-9720-6A19936C7DE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27" name="Text Box 674">
          <a:extLst>
            <a:ext uri="{FF2B5EF4-FFF2-40B4-BE49-F238E27FC236}">
              <a16:creationId xmlns:a16="http://schemas.microsoft.com/office/drawing/2014/main" id="{5BF32767-4FD9-462D-8F05-66C2D4C27D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28" name="Text Box 675">
          <a:extLst>
            <a:ext uri="{FF2B5EF4-FFF2-40B4-BE49-F238E27FC236}">
              <a16:creationId xmlns:a16="http://schemas.microsoft.com/office/drawing/2014/main" id="{145DDDAD-5BC1-4FB6-BEF6-741B066F862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29" name="Text Box 676">
          <a:extLst>
            <a:ext uri="{FF2B5EF4-FFF2-40B4-BE49-F238E27FC236}">
              <a16:creationId xmlns:a16="http://schemas.microsoft.com/office/drawing/2014/main" id="{2A5B91B3-A9BA-4BCD-95C6-AD178F3733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30" name="Text Box 677">
          <a:extLst>
            <a:ext uri="{FF2B5EF4-FFF2-40B4-BE49-F238E27FC236}">
              <a16:creationId xmlns:a16="http://schemas.microsoft.com/office/drawing/2014/main" id="{A482B269-B0A1-414F-BF97-ADCC6B5263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31" name="Text Box 678">
          <a:extLst>
            <a:ext uri="{FF2B5EF4-FFF2-40B4-BE49-F238E27FC236}">
              <a16:creationId xmlns:a16="http://schemas.microsoft.com/office/drawing/2014/main" id="{8820E0A2-19F9-4D49-A982-5110D5754E4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32" name="Text Box 679">
          <a:extLst>
            <a:ext uri="{FF2B5EF4-FFF2-40B4-BE49-F238E27FC236}">
              <a16:creationId xmlns:a16="http://schemas.microsoft.com/office/drawing/2014/main" id="{16C9579D-8F4B-45F6-8FE8-62167CFAAE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33" name="Text Box 680">
          <a:extLst>
            <a:ext uri="{FF2B5EF4-FFF2-40B4-BE49-F238E27FC236}">
              <a16:creationId xmlns:a16="http://schemas.microsoft.com/office/drawing/2014/main" id="{FA215F83-A7F5-4E96-8DBB-444057FF908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34" name="Text Box 681">
          <a:extLst>
            <a:ext uri="{FF2B5EF4-FFF2-40B4-BE49-F238E27FC236}">
              <a16:creationId xmlns:a16="http://schemas.microsoft.com/office/drawing/2014/main" id="{FB0EE4CF-02DA-4C23-B880-2DE18D3757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35" name="Text Box 682">
          <a:extLst>
            <a:ext uri="{FF2B5EF4-FFF2-40B4-BE49-F238E27FC236}">
              <a16:creationId xmlns:a16="http://schemas.microsoft.com/office/drawing/2014/main" id="{1C3600C1-2E64-49FB-9AB8-2DD80655560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36" name="Text Box 683">
          <a:extLst>
            <a:ext uri="{FF2B5EF4-FFF2-40B4-BE49-F238E27FC236}">
              <a16:creationId xmlns:a16="http://schemas.microsoft.com/office/drawing/2014/main" id="{22E5EE52-FFF7-4866-94F2-D5EE4EAD8AC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37" name="Text Box 684">
          <a:extLst>
            <a:ext uri="{FF2B5EF4-FFF2-40B4-BE49-F238E27FC236}">
              <a16:creationId xmlns:a16="http://schemas.microsoft.com/office/drawing/2014/main" id="{F992AA54-5A60-484A-A4D9-05212FE13C9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38" name="Text Box 685">
          <a:extLst>
            <a:ext uri="{FF2B5EF4-FFF2-40B4-BE49-F238E27FC236}">
              <a16:creationId xmlns:a16="http://schemas.microsoft.com/office/drawing/2014/main" id="{B402B74A-934D-451A-B7B6-E345AB14938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39" name="Text Box 686">
          <a:extLst>
            <a:ext uri="{FF2B5EF4-FFF2-40B4-BE49-F238E27FC236}">
              <a16:creationId xmlns:a16="http://schemas.microsoft.com/office/drawing/2014/main" id="{E6778C14-3256-4933-A99E-220ED7D16A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40" name="Text Box 687">
          <a:extLst>
            <a:ext uri="{FF2B5EF4-FFF2-40B4-BE49-F238E27FC236}">
              <a16:creationId xmlns:a16="http://schemas.microsoft.com/office/drawing/2014/main" id="{BDB74797-ADC4-41C2-81A1-FB4A3F2422D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41" name="Text Box 688">
          <a:extLst>
            <a:ext uri="{FF2B5EF4-FFF2-40B4-BE49-F238E27FC236}">
              <a16:creationId xmlns:a16="http://schemas.microsoft.com/office/drawing/2014/main" id="{7770CC13-4661-4991-96F9-EC87EA2335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42" name="Text Box 689">
          <a:extLst>
            <a:ext uri="{FF2B5EF4-FFF2-40B4-BE49-F238E27FC236}">
              <a16:creationId xmlns:a16="http://schemas.microsoft.com/office/drawing/2014/main" id="{44053173-59CE-46F4-8281-0EEE00EA52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43" name="Text Box 690">
          <a:extLst>
            <a:ext uri="{FF2B5EF4-FFF2-40B4-BE49-F238E27FC236}">
              <a16:creationId xmlns:a16="http://schemas.microsoft.com/office/drawing/2014/main" id="{3CBC75D3-E5C2-4452-AE0A-4E315744CC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44" name="Text Box 691">
          <a:extLst>
            <a:ext uri="{FF2B5EF4-FFF2-40B4-BE49-F238E27FC236}">
              <a16:creationId xmlns:a16="http://schemas.microsoft.com/office/drawing/2014/main" id="{051DF474-FC82-4179-AD22-58CB06041D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45" name="Text Box 692">
          <a:extLst>
            <a:ext uri="{FF2B5EF4-FFF2-40B4-BE49-F238E27FC236}">
              <a16:creationId xmlns:a16="http://schemas.microsoft.com/office/drawing/2014/main" id="{6C3AA4DF-3205-4FE5-ABF2-E0EADEB8FD7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46" name="Text Box 693">
          <a:extLst>
            <a:ext uri="{FF2B5EF4-FFF2-40B4-BE49-F238E27FC236}">
              <a16:creationId xmlns:a16="http://schemas.microsoft.com/office/drawing/2014/main" id="{8611ED50-2D82-4506-8262-C9844BC160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47" name="Text Box 694">
          <a:extLst>
            <a:ext uri="{FF2B5EF4-FFF2-40B4-BE49-F238E27FC236}">
              <a16:creationId xmlns:a16="http://schemas.microsoft.com/office/drawing/2014/main" id="{4C49A93F-4A00-4B91-B846-BF299E91803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48" name="Text Box 695">
          <a:extLst>
            <a:ext uri="{FF2B5EF4-FFF2-40B4-BE49-F238E27FC236}">
              <a16:creationId xmlns:a16="http://schemas.microsoft.com/office/drawing/2014/main" id="{5414425E-1AEA-4841-B314-69C4ED1237A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49" name="Text Box 696">
          <a:extLst>
            <a:ext uri="{FF2B5EF4-FFF2-40B4-BE49-F238E27FC236}">
              <a16:creationId xmlns:a16="http://schemas.microsoft.com/office/drawing/2014/main" id="{6FCE96CA-DCB2-41F9-8369-026A66713C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50" name="Text Box 697">
          <a:extLst>
            <a:ext uri="{FF2B5EF4-FFF2-40B4-BE49-F238E27FC236}">
              <a16:creationId xmlns:a16="http://schemas.microsoft.com/office/drawing/2014/main" id="{21C491AF-4FC7-4099-8531-7EC5D1918EA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51" name="Text Box 698">
          <a:extLst>
            <a:ext uri="{FF2B5EF4-FFF2-40B4-BE49-F238E27FC236}">
              <a16:creationId xmlns:a16="http://schemas.microsoft.com/office/drawing/2014/main" id="{7FEAFD60-D518-47EC-9CC1-397BAFBA858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52" name="Text Box 699">
          <a:extLst>
            <a:ext uri="{FF2B5EF4-FFF2-40B4-BE49-F238E27FC236}">
              <a16:creationId xmlns:a16="http://schemas.microsoft.com/office/drawing/2014/main" id="{294B5214-9204-45B0-8575-A3645807A4B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53" name="Text Box 700">
          <a:extLst>
            <a:ext uri="{FF2B5EF4-FFF2-40B4-BE49-F238E27FC236}">
              <a16:creationId xmlns:a16="http://schemas.microsoft.com/office/drawing/2014/main" id="{D211372F-CA00-4A64-94E5-ED97F29069A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54" name="Text Box 701">
          <a:extLst>
            <a:ext uri="{FF2B5EF4-FFF2-40B4-BE49-F238E27FC236}">
              <a16:creationId xmlns:a16="http://schemas.microsoft.com/office/drawing/2014/main" id="{9A16FD52-41E4-480F-AE6C-1A9269CFD2C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55" name="Text Box 702">
          <a:extLst>
            <a:ext uri="{FF2B5EF4-FFF2-40B4-BE49-F238E27FC236}">
              <a16:creationId xmlns:a16="http://schemas.microsoft.com/office/drawing/2014/main" id="{A321E14C-097E-4169-A766-CADE603F217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56" name="Text Box 703">
          <a:extLst>
            <a:ext uri="{FF2B5EF4-FFF2-40B4-BE49-F238E27FC236}">
              <a16:creationId xmlns:a16="http://schemas.microsoft.com/office/drawing/2014/main" id="{0C94FDEC-9177-4108-8EF9-843A6E5C26F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57" name="Text Box 704">
          <a:extLst>
            <a:ext uri="{FF2B5EF4-FFF2-40B4-BE49-F238E27FC236}">
              <a16:creationId xmlns:a16="http://schemas.microsoft.com/office/drawing/2014/main" id="{8A92EF30-6B58-4E3D-B945-4381AFB3B2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58" name="Text Box 705">
          <a:extLst>
            <a:ext uri="{FF2B5EF4-FFF2-40B4-BE49-F238E27FC236}">
              <a16:creationId xmlns:a16="http://schemas.microsoft.com/office/drawing/2014/main" id="{78F5B644-25A9-47E1-9782-0AF71D0B8E3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59" name="Text Box 706">
          <a:extLst>
            <a:ext uri="{FF2B5EF4-FFF2-40B4-BE49-F238E27FC236}">
              <a16:creationId xmlns:a16="http://schemas.microsoft.com/office/drawing/2014/main" id="{144866F2-F5C0-4C01-B7DB-91BBBF0D552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60" name="Text Box 707">
          <a:extLst>
            <a:ext uri="{FF2B5EF4-FFF2-40B4-BE49-F238E27FC236}">
              <a16:creationId xmlns:a16="http://schemas.microsoft.com/office/drawing/2014/main" id="{8E55A40C-52E0-4BD1-A235-BC9D70BF160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61" name="Text Box 708">
          <a:extLst>
            <a:ext uri="{FF2B5EF4-FFF2-40B4-BE49-F238E27FC236}">
              <a16:creationId xmlns:a16="http://schemas.microsoft.com/office/drawing/2014/main" id="{E640AE1D-2C26-420B-8DF2-4583050296D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62" name="Text Box 709">
          <a:extLst>
            <a:ext uri="{FF2B5EF4-FFF2-40B4-BE49-F238E27FC236}">
              <a16:creationId xmlns:a16="http://schemas.microsoft.com/office/drawing/2014/main" id="{F32FF1E0-312B-486B-9C18-0EEEB493B7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63" name="Text Box 710">
          <a:extLst>
            <a:ext uri="{FF2B5EF4-FFF2-40B4-BE49-F238E27FC236}">
              <a16:creationId xmlns:a16="http://schemas.microsoft.com/office/drawing/2014/main" id="{4C221B57-FF25-43F3-824E-06E08F65B67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64" name="Text Box 711">
          <a:extLst>
            <a:ext uri="{FF2B5EF4-FFF2-40B4-BE49-F238E27FC236}">
              <a16:creationId xmlns:a16="http://schemas.microsoft.com/office/drawing/2014/main" id="{48DC0211-5C21-4078-B28A-967548F12CD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65" name="Text Box 712">
          <a:extLst>
            <a:ext uri="{FF2B5EF4-FFF2-40B4-BE49-F238E27FC236}">
              <a16:creationId xmlns:a16="http://schemas.microsoft.com/office/drawing/2014/main" id="{C6BDFDA6-61A2-4CAF-87A9-6635EB8865A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66" name="Text Box 713">
          <a:extLst>
            <a:ext uri="{FF2B5EF4-FFF2-40B4-BE49-F238E27FC236}">
              <a16:creationId xmlns:a16="http://schemas.microsoft.com/office/drawing/2014/main" id="{030C1E64-3209-4AAB-BA17-95821FBD43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67" name="Text Box 714">
          <a:extLst>
            <a:ext uri="{FF2B5EF4-FFF2-40B4-BE49-F238E27FC236}">
              <a16:creationId xmlns:a16="http://schemas.microsoft.com/office/drawing/2014/main" id="{65BAC9A3-40AE-4248-B6CC-E8608E4BB6F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68" name="Text Box 715">
          <a:extLst>
            <a:ext uri="{FF2B5EF4-FFF2-40B4-BE49-F238E27FC236}">
              <a16:creationId xmlns:a16="http://schemas.microsoft.com/office/drawing/2014/main" id="{FA216A85-9E23-4966-B2C5-F6477E64A2B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469" name="Text Box 716">
          <a:extLst>
            <a:ext uri="{FF2B5EF4-FFF2-40B4-BE49-F238E27FC236}">
              <a16:creationId xmlns:a16="http://schemas.microsoft.com/office/drawing/2014/main" id="{0964573D-ADC6-43E2-A110-F47521AD1B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70" name="Text Box 717">
          <a:extLst>
            <a:ext uri="{FF2B5EF4-FFF2-40B4-BE49-F238E27FC236}">
              <a16:creationId xmlns:a16="http://schemas.microsoft.com/office/drawing/2014/main" id="{2C11AABF-E2C0-4E08-A414-8BBC93BAC12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71" name="Text Box 718">
          <a:extLst>
            <a:ext uri="{FF2B5EF4-FFF2-40B4-BE49-F238E27FC236}">
              <a16:creationId xmlns:a16="http://schemas.microsoft.com/office/drawing/2014/main" id="{CB689E9D-6C18-418D-B849-12FFC4219F4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72" name="Text Box 719">
          <a:extLst>
            <a:ext uri="{FF2B5EF4-FFF2-40B4-BE49-F238E27FC236}">
              <a16:creationId xmlns:a16="http://schemas.microsoft.com/office/drawing/2014/main" id="{D63B26E1-BE9D-4489-B6E3-6E83D0CDDD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73" name="Text Box 720">
          <a:extLst>
            <a:ext uri="{FF2B5EF4-FFF2-40B4-BE49-F238E27FC236}">
              <a16:creationId xmlns:a16="http://schemas.microsoft.com/office/drawing/2014/main" id="{53E19155-C0FE-42A7-8833-3B2268A190A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74" name="Text Box 721">
          <a:extLst>
            <a:ext uri="{FF2B5EF4-FFF2-40B4-BE49-F238E27FC236}">
              <a16:creationId xmlns:a16="http://schemas.microsoft.com/office/drawing/2014/main" id="{099F7F5F-D4B9-450D-BDC6-7ACB0C6996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75" name="Text Box 722">
          <a:extLst>
            <a:ext uri="{FF2B5EF4-FFF2-40B4-BE49-F238E27FC236}">
              <a16:creationId xmlns:a16="http://schemas.microsoft.com/office/drawing/2014/main" id="{7D0C5E3A-00D5-4127-AF0E-C595FBD989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76" name="Text Box 723">
          <a:extLst>
            <a:ext uri="{FF2B5EF4-FFF2-40B4-BE49-F238E27FC236}">
              <a16:creationId xmlns:a16="http://schemas.microsoft.com/office/drawing/2014/main" id="{1CC40E3F-1E30-4721-A93A-632646C659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77" name="Text Box 724">
          <a:extLst>
            <a:ext uri="{FF2B5EF4-FFF2-40B4-BE49-F238E27FC236}">
              <a16:creationId xmlns:a16="http://schemas.microsoft.com/office/drawing/2014/main" id="{3883A4EF-B9E0-4428-9D63-7F81D9F6B97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78" name="Text Box 725">
          <a:extLst>
            <a:ext uri="{FF2B5EF4-FFF2-40B4-BE49-F238E27FC236}">
              <a16:creationId xmlns:a16="http://schemas.microsoft.com/office/drawing/2014/main" id="{B38F11F0-E01B-4B92-BAAC-BAE1F83D237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79" name="Text Box 726">
          <a:extLst>
            <a:ext uri="{FF2B5EF4-FFF2-40B4-BE49-F238E27FC236}">
              <a16:creationId xmlns:a16="http://schemas.microsoft.com/office/drawing/2014/main" id="{E0E2510A-56C1-4126-835C-FC2FD9AEDB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80" name="Text Box 727">
          <a:extLst>
            <a:ext uri="{FF2B5EF4-FFF2-40B4-BE49-F238E27FC236}">
              <a16:creationId xmlns:a16="http://schemas.microsoft.com/office/drawing/2014/main" id="{7EE36694-A18B-4D65-B8E1-0BD0F02D559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81" name="Text Box 728">
          <a:extLst>
            <a:ext uri="{FF2B5EF4-FFF2-40B4-BE49-F238E27FC236}">
              <a16:creationId xmlns:a16="http://schemas.microsoft.com/office/drawing/2014/main" id="{878E4200-BE31-424C-B28E-3290717873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82" name="Text Box 729">
          <a:extLst>
            <a:ext uri="{FF2B5EF4-FFF2-40B4-BE49-F238E27FC236}">
              <a16:creationId xmlns:a16="http://schemas.microsoft.com/office/drawing/2014/main" id="{73ABD41E-1628-4AA9-B92A-83E96F59748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83" name="Text Box 730">
          <a:extLst>
            <a:ext uri="{FF2B5EF4-FFF2-40B4-BE49-F238E27FC236}">
              <a16:creationId xmlns:a16="http://schemas.microsoft.com/office/drawing/2014/main" id="{CCB9A354-5FB6-4226-AC47-AA61299ED4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84" name="Text Box 731">
          <a:extLst>
            <a:ext uri="{FF2B5EF4-FFF2-40B4-BE49-F238E27FC236}">
              <a16:creationId xmlns:a16="http://schemas.microsoft.com/office/drawing/2014/main" id="{68A05539-9DC0-4464-8CDF-E505EEFF6C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85" name="Text Box 732">
          <a:extLst>
            <a:ext uri="{FF2B5EF4-FFF2-40B4-BE49-F238E27FC236}">
              <a16:creationId xmlns:a16="http://schemas.microsoft.com/office/drawing/2014/main" id="{0C68570D-2C58-4EB6-A519-E87C9DC7284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486" name="Text Box 733">
          <a:extLst>
            <a:ext uri="{FF2B5EF4-FFF2-40B4-BE49-F238E27FC236}">
              <a16:creationId xmlns:a16="http://schemas.microsoft.com/office/drawing/2014/main" id="{E33EC554-6B1C-405C-8700-D65896FFD48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87" name="Text Box 734">
          <a:extLst>
            <a:ext uri="{FF2B5EF4-FFF2-40B4-BE49-F238E27FC236}">
              <a16:creationId xmlns:a16="http://schemas.microsoft.com/office/drawing/2014/main" id="{1978FE30-44C3-4759-9CAC-38634C99765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88" name="Text Box 735">
          <a:extLst>
            <a:ext uri="{FF2B5EF4-FFF2-40B4-BE49-F238E27FC236}">
              <a16:creationId xmlns:a16="http://schemas.microsoft.com/office/drawing/2014/main" id="{26384060-2060-4DAB-B544-8C5FA48283B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89" name="Text Box 736">
          <a:extLst>
            <a:ext uri="{FF2B5EF4-FFF2-40B4-BE49-F238E27FC236}">
              <a16:creationId xmlns:a16="http://schemas.microsoft.com/office/drawing/2014/main" id="{74FB6466-257A-4558-99CF-C35B6C75803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90" name="Text Box 737">
          <a:extLst>
            <a:ext uri="{FF2B5EF4-FFF2-40B4-BE49-F238E27FC236}">
              <a16:creationId xmlns:a16="http://schemas.microsoft.com/office/drawing/2014/main" id="{C4880C29-9D50-4195-BAF2-E6A109D4DAB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91" name="Text Box 738">
          <a:extLst>
            <a:ext uri="{FF2B5EF4-FFF2-40B4-BE49-F238E27FC236}">
              <a16:creationId xmlns:a16="http://schemas.microsoft.com/office/drawing/2014/main" id="{7768394F-5B50-4067-9504-394A467C1A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92" name="Text Box 739">
          <a:extLst>
            <a:ext uri="{FF2B5EF4-FFF2-40B4-BE49-F238E27FC236}">
              <a16:creationId xmlns:a16="http://schemas.microsoft.com/office/drawing/2014/main" id="{D8797F34-96B5-4775-8BD0-1D5BE4F51B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93" name="Text Box 740">
          <a:extLst>
            <a:ext uri="{FF2B5EF4-FFF2-40B4-BE49-F238E27FC236}">
              <a16:creationId xmlns:a16="http://schemas.microsoft.com/office/drawing/2014/main" id="{80C01DAE-70C1-451F-BD9A-1D5DA9EC6CF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94" name="Text Box 741">
          <a:extLst>
            <a:ext uri="{FF2B5EF4-FFF2-40B4-BE49-F238E27FC236}">
              <a16:creationId xmlns:a16="http://schemas.microsoft.com/office/drawing/2014/main" id="{B89B8845-51AE-4FD4-BB54-BA231FEE320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95" name="Text Box 742">
          <a:extLst>
            <a:ext uri="{FF2B5EF4-FFF2-40B4-BE49-F238E27FC236}">
              <a16:creationId xmlns:a16="http://schemas.microsoft.com/office/drawing/2014/main" id="{98D96263-EF7A-44C9-850E-5D6273E662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96" name="Text Box 743">
          <a:extLst>
            <a:ext uri="{FF2B5EF4-FFF2-40B4-BE49-F238E27FC236}">
              <a16:creationId xmlns:a16="http://schemas.microsoft.com/office/drawing/2014/main" id="{A2118497-031F-4160-87DF-36AB277152A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497" name="Text Box 744">
          <a:extLst>
            <a:ext uri="{FF2B5EF4-FFF2-40B4-BE49-F238E27FC236}">
              <a16:creationId xmlns:a16="http://schemas.microsoft.com/office/drawing/2014/main" id="{303B1ED0-25FB-4BE9-87CB-F6B2B25928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98" name="Text Box 745">
          <a:extLst>
            <a:ext uri="{FF2B5EF4-FFF2-40B4-BE49-F238E27FC236}">
              <a16:creationId xmlns:a16="http://schemas.microsoft.com/office/drawing/2014/main" id="{42C4649F-9E22-4A38-AAF6-72A8EAF3112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499" name="Text Box 746">
          <a:extLst>
            <a:ext uri="{FF2B5EF4-FFF2-40B4-BE49-F238E27FC236}">
              <a16:creationId xmlns:a16="http://schemas.microsoft.com/office/drawing/2014/main" id="{5CBD7B7A-ADB9-4E9D-A8FC-67EA08649F8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00" name="Text Box 747">
          <a:extLst>
            <a:ext uri="{FF2B5EF4-FFF2-40B4-BE49-F238E27FC236}">
              <a16:creationId xmlns:a16="http://schemas.microsoft.com/office/drawing/2014/main" id="{65086457-915D-4C4E-BD1E-2E0B54F7988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01" name="Text Box 748">
          <a:extLst>
            <a:ext uri="{FF2B5EF4-FFF2-40B4-BE49-F238E27FC236}">
              <a16:creationId xmlns:a16="http://schemas.microsoft.com/office/drawing/2014/main" id="{52578A6C-C73F-42D4-B135-7172400C5F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02" name="Text Box 749">
          <a:extLst>
            <a:ext uri="{FF2B5EF4-FFF2-40B4-BE49-F238E27FC236}">
              <a16:creationId xmlns:a16="http://schemas.microsoft.com/office/drawing/2014/main" id="{08B1653F-F5C0-4F80-B851-8071994A596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03" name="Text Box 750">
          <a:extLst>
            <a:ext uri="{FF2B5EF4-FFF2-40B4-BE49-F238E27FC236}">
              <a16:creationId xmlns:a16="http://schemas.microsoft.com/office/drawing/2014/main" id="{4835C283-A0E2-4DC6-9025-32162AB8185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04" name="Text Box 751">
          <a:extLst>
            <a:ext uri="{FF2B5EF4-FFF2-40B4-BE49-F238E27FC236}">
              <a16:creationId xmlns:a16="http://schemas.microsoft.com/office/drawing/2014/main" id="{63B80D6C-678B-430F-93C5-1769012D28F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05" name="Text Box 752">
          <a:extLst>
            <a:ext uri="{FF2B5EF4-FFF2-40B4-BE49-F238E27FC236}">
              <a16:creationId xmlns:a16="http://schemas.microsoft.com/office/drawing/2014/main" id="{5F96A03B-3AE8-4CEB-B95E-3125D8ED610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06" name="Text Box 753">
          <a:extLst>
            <a:ext uri="{FF2B5EF4-FFF2-40B4-BE49-F238E27FC236}">
              <a16:creationId xmlns:a16="http://schemas.microsoft.com/office/drawing/2014/main" id="{03813611-E131-40EF-B2A2-96C39B570E1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07" name="Text Box 754">
          <a:extLst>
            <a:ext uri="{FF2B5EF4-FFF2-40B4-BE49-F238E27FC236}">
              <a16:creationId xmlns:a16="http://schemas.microsoft.com/office/drawing/2014/main" id="{3CE59248-8D02-4200-81EE-E50FEF8DE69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08" name="Text Box 755">
          <a:extLst>
            <a:ext uri="{FF2B5EF4-FFF2-40B4-BE49-F238E27FC236}">
              <a16:creationId xmlns:a16="http://schemas.microsoft.com/office/drawing/2014/main" id="{AF31D651-FCDE-4BB3-939D-9502A17711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09" name="Text Box 756">
          <a:extLst>
            <a:ext uri="{FF2B5EF4-FFF2-40B4-BE49-F238E27FC236}">
              <a16:creationId xmlns:a16="http://schemas.microsoft.com/office/drawing/2014/main" id="{71B84EFB-05DF-45CF-8461-8EABEA485C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10" name="Text Box 757">
          <a:extLst>
            <a:ext uri="{FF2B5EF4-FFF2-40B4-BE49-F238E27FC236}">
              <a16:creationId xmlns:a16="http://schemas.microsoft.com/office/drawing/2014/main" id="{F810BBDD-6AFF-4C8A-8045-ED9AB5EFEDB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11" name="Text Box 758">
          <a:extLst>
            <a:ext uri="{FF2B5EF4-FFF2-40B4-BE49-F238E27FC236}">
              <a16:creationId xmlns:a16="http://schemas.microsoft.com/office/drawing/2014/main" id="{00BD58FC-CF89-4015-80A7-14DF67549EC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12" name="Text Box 759">
          <a:extLst>
            <a:ext uri="{FF2B5EF4-FFF2-40B4-BE49-F238E27FC236}">
              <a16:creationId xmlns:a16="http://schemas.microsoft.com/office/drawing/2014/main" id="{F9136A16-9014-4123-8F92-24C71DF44DC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13" name="Text Box 760">
          <a:extLst>
            <a:ext uri="{FF2B5EF4-FFF2-40B4-BE49-F238E27FC236}">
              <a16:creationId xmlns:a16="http://schemas.microsoft.com/office/drawing/2014/main" id="{AF84F4E4-750B-4B23-B621-2D2B82EA02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14" name="Text Box 761">
          <a:extLst>
            <a:ext uri="{FF2B5EF4-FFF2-40B4-BE49-F238E27FC236}">
              <a16:creationId xmlns:a16="http://schemas.microsoft.com/office/drawing/2014/main" id="{C5E0984C-927B-4458-A772-F74088F9A8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15" name="Text Box 762">
          <a:extLst>
            <a:ext uri="{FF2B5EF4-FFF2-40B4-BE49-F238E27FC236}">
              <a16:creationId xmlns:a16="http://schemas.microsoft.com/office/drawing/2014/main" id="{0DD5CC9C-461D-4D31-AF80-F89915E74B8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16" name="Text Box 763">
          <a:extLst>
            <a:ext uri="{FF2B5EF4-FFF2-40B4-BE49-F238E27FC236}">
              <a16:creationId xmlns:a16="http://schemas.microsoft.com/office/drawing/2014/main" id="{B859B0E1-E607-4B3A-91A2-6DA6C913D80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17" name="Text Box 764">
          <a:extLst>
            <a:ext uri="{FF2B5EF4-FFF2-40B4-BE49-F238E27FC236}">
              <a16:creationId xmlns:a16="http://schemas.microsoft.com/office/drawing/2014/main" id="{756E15F8-AC7B-4C34-9A51-2921D0D329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18" name="Text Box 765">
          <a:extLst>
            <a:ext uri="{FF2B5EF4-FFF2-40B4-BE49-F238E27FC236}">
              <a16:creationId xmlns:a16="http://schemas.microsoft.com/office/drawing/2014/main" id="{486CA6DC-9DB9-4294-81CA-5CAC0A098FB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19" name="Text Box 766">
          <a:extLst>
            <a:ext uri="{FF2B5EF4-FFF2-40B4-BE49-F238E27FC236}">
              <a16:creationId xmlns:a16="http://schemas.microsoft.com/office/drawing/2014/main" id="{E5134E4C-9E6F-454B-8487-C0B4654908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20" name="Text Box 767">
          <a:extLst>
            <a:ext uri="{FF2B5EF4-FFF2-40B4-BE49-F238E27FC236}">
              <a16:creationId xmlns:a16="http://schemas.microsoft.com/office/drawing/2014/main" id="{C530C7C7-4DB4-4536-AB17-EBA2152858F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21" name="Text Box 768">
          <a:extLst>
            <a:ext uri="{FF2B5EF4-FFF2-40B4-BE49-F238E27FC236}">
              <a16:creationId xmlns:a16="http://schemas.microsoft.com/office/drawing/2014/main" id="{7FF9B7EA-828E-472F-905A-C5BF03CE35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22" name="Text Box 769">
          <a:extLst>
            <a:ext uri="{FF2B5EF4-FFF2-40B4-BE49-F238E27FC236}">
              <a16:creationId xmlns:a16="http://schemas.microsoft.com/office/drawing/2014/main" id="{D4C230CE-8F23-40CD-B675-AEFE760E43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23" name="Text Box 770">
          <a:extLst>
            <a:ext uri="{FF2B5EF4-FFF2-40B4-BE49-F238E27FC236}">
              <a16:creationId xmlns:a16="http://schemas.microsoft.com/office/drawing/2014/main" id="{1FAD2AE3-62E6-49A2-BFF4-85C83EB0FFD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24" name="Text Box 771">
          <a:extLst>
            <a:ext uri="{FF2B5EF4-FFF2-40B4-BE49-F238E27FC236}">
              <a16:creationId xmlns:a16="http://schemas.microsoft.com/office/drawing/2014/main" id="{F532016A-46F8-4D8B-89E5-B634788116E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25" name="Text Box 772">
          <a:extLst>
            <a:ext uri="{FF2B5EF4-FFF2-40B4-BE49-F238E27FC236}">
              <a16:creationId xmlns:a16="http://schemas.microsoft.com/office/drawing/2014/main" id="{F4118AEC-51D1-4A5C-94D5-925EC430163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26" name="Text Box 773">
          <a:extLst>
            <a:ext uri="{FF2B5EF4-FFF2-40B4-BE49-F238E27FC236}">
              <a16:creationId xmlns:a16="http://schemas.microsoft.com/office/drawing/2014/main" id="{277B1B95-AA13-41CC-A672-330F6A6C4F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27" name="Text Box 774">
          <a:extLst>
            <a:ext uri="{FF2B5EF4-FFF2-40B4-BE49-F238E27FC236}">
              <a16:creationId xmlns:a16="http://schemas.microsoft.com/office/drawing/2014/main" id="{6E91D42B-FBA6-44E1-B0E5-EC6EB8D289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28" name="Text Box 775">
          <a:extLst>
            <a:ext uri="{FF2B5EF4-FFF2-40B4-BE49-F238E27FC236}">
              <a16:creationId xmlns:a16="http://schemas.microsoft.com/office/drawing/2014/main" id="{D96EF0BA-5601-4DE5-BC41-C2104255A8D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29" name="Text Box 776">
          <a:extLst>
            <a:ext uri="{FF2B5EF4-FFF2-40B4-BE49-F238E27FC236}">
              <a16:creationId xmlns:a16="http://schemas.microsoft.com/office/drawing/2014/main" id="{C6393465-94A8-4F47-9032-B785B5446E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30" name="Text Box 777">
          <a:extLst>
            <a:ext uri="{FF2B5EF4-FFF2-40B4-BE49-F238E27FC236}">
              <a16:creationId xmlns:a16="http://schemas.microsoft.com/office/drawing/2014/main" id="{E8C54B48-FDB5-4F3E-AA60-2890B990C7E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31" name="Text Box 778">
          <a:extLst>
            <a:ext uri="{FF2B5EF4-FFF2-40B4-BE49-F238E27FC236}">
              <a16:creationId xmlns:a16="http://schemas.microsoft.com/office/drawing/2014/main" id="{02599813-B03D-4929-B468-8EBBB39631A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32" name="Text Box 779">
          <a:extLst>
            <a:ext uri="{FF2B5EF4-FFF2-40B4-BE49-F238E27FC236}">
              <a16:creationId xmlns:a16="http://schemas.microsoft.com/office/drawing/2014/main" id="{FE166758-9701-46BF-B60E-383CA5A49E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33" name="Text Box 780">
          <a:extLst>
            <a:ext uri="{FF2B5EF4-FFF2-40B4-BE49-F238E27FC236}">
              <a16:creationId xmlns:a16="http://schemas.microsoft.com/office/drawing/2014/main" id="{C4336D50-AC32-4E2C-BE58-24BB0C39C10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34" name="Text Box 781">
          <a:extLst>
            <a:ext uri="{FF2B5EF4-FFF2-40B4-BE49-F238E27FC236}">
              <a16:creationId xmlns:a16="http://schemas.microsoft.com/office/drawing/2014/main" id="{21FBB8EC-D9CF-4CEE-8215-87493A85E46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35" name="Text Box 782">
          <a:extLst>
            <a:ext uri="{FF2B5EF4-FFF2-40B4-BE49-F238E27FC236}">
              <a16:creationId xmlns:a16="http://schemas.microsoft.com/office/drawing/2014/main" id="{9F2991DC-C051-4479-88F3-5C672C56B82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36" name="Text Box 783">
          <a:extLst>
            <a:ext uri="{FF2B5EF4-FFF2-40B4-BE49-F238E27FC236}">
              <a16:creationId xmlns:a16="http://schemas.microsoft.com/office/drawing/2014/main" id="{B9FB2E12-6436-4769-A3D8-C988ED31D2B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37" name="Text Box 784">
          <a:extLst>
            <a:ext uri="{FF2B5EF4-FFF2-40B4-BE49-F238E27FC236}">
              <a16:creationId xmlns:a16="http://schemas.microsoft.com/office/drawing/2014/main" id="{528CDC20-E6BD-42DE-96B4-DD9FEC971D6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38" name="Text Box 785">
          <a:extLst>
            <a:ext uri="{FF2B5EF4-FFF2-40B4-BE49-F238E27FC236}">
              <a16:creationId xmlns:a16="http://schemas.microsoft.com/office/drawing/2014/main" id="{E91105F2-9AEF-4A81-99AB-5A303BA161C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39" name="Text Box 786">
          <a:extLst>
            <a:ext uri="{FF2B5EF4-FFF2-40B4-BE49-F238E27FC236}">
              <a16:creationId xmlns:a16="http://schemas.microsoft.com/office/drawing/2014/main" id="{E56C96A6-50F9-48D3-864A-FDC52DA315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40" name="Text Box 787">
          <a:extLst>
            <a:ext uri="{FF2B5EF4-FFF2-40B4-BE49-F238E27FC236}">
              <a16:creationId xmlns:a16="http://schemas.microsoft.com/office/drawing/2014/main" id="{38C3810E-FD4B-4038-9CCD-1C8F06CAA2F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41" name="Text Box 788">
          <a:extLst>
            <a:ext uri="{FF2B5EF4-FFF2-40B4-BE49-F238E27FC236}">
              <a16:creationId xmlns:a16="http://schemas.microsoft.com/office/drawing/2014/main" id="{0D99F30B-555C-447F-A268-DDE5FC17D6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42" name="Text Box 789">
          <a:extLst>
            <a:ext uri="{FF2B5EF4-FFF2-40B4-BE49-F238E27FC236}">
              <a16:creationId xmlns:a16="http://schemas.microsoft.com/office/drawing/2014/main" id="{AE6767B8-80C2-4D0A-809B-F70339BB655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43" name="Text Box 790">
          <a:extLst>
            <a:ext uri="{FF2B5EF4-FFF2-40B4-BE49-F238E27FC236}">
              <a16:creationId xmlns:a16="http://schemas.microsoft.com/office/drawing/2014/main" id="{08919796-0172-41D2-A624-604F30833EE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44" name="Text Box 791">
          <a:extLst>
            <a:ext uri="{FF2B5EF4-FFF2-40B4-BE49-F238E27FC236}">
              <a16:creationId xmlns:a16="http://schemas.microsoft.com/office/drawing/2014/main" id="{26C56782-0BDC-4917-A29C-EC4F35D8CC8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45" name="Text Box 792">
          <a:extLst>
            <a:ext uri="{FF2B5EF4-FFF2-40B4-BE49-F238E27FC236}">
              <a16:creationId xmlns:a16="http://schemas.microsoft.com/office/drawing/2014/main" id="{37EF2ECB-12B0-4C8B-B41D-C5728BFC793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46" name="Text Box 793">
          <a:extLst>
            <a:ext uri="{FF2B5EF4-FFF2-40B4-BE49-F238E27FC236}">
              <a16:creationId xmlns:a16="http://schemas.microsoft.com/office/drawing/2014/main" id="{B790AAD1-31A7-455D-A353-A2D864CAF8B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47" name="Text Box 794">
          <a:extLst>
            <a:ext uri="{FF2B5EF4-FFF2-40B4-BE49-F238E27FC236}">
              <a16:creationId xmlns:a16="http://schemas.microsoft.com/office/drawing/2014/main" id="{915F30A1-5F1B-4903-92A7-2B74429D256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48" name="Text Box 795">
          <a:extLst>
            <a:ext uri="{FF2B5EF4-FFF2-40B4-BE49-F238E27FC236}">
              <a16:creationId xmlns:a16="http://schemas.microsoft.com/office/drawing/2014/main" id="{2076712E-0787-4CB7-8CF1-4ADB7067CE0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49" name="Text Box 796">
          <a:extLst>
            <a:ext uri="{FF2B5EF4-FFF2-40B4-BE49-F238E27FC236}">
              <a16:creationId xmlns:a16="http://schemas.microsoft.com/office/drawing/2014/main" id="{CE51A247-1D4B-4B83-B1C3-50B8548662A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50" name="Text Box 797">
          <a:extLst>
            <a:ext uri="{FF2B5EF4-FFF2-40B4-BE49-F238E27FC236}">
              <a16:creationId xmlns:a16="http://schemas.microsoft.com/office/drawing/2014/main" id="{B44EE634-861B-48AE-9C37-EABAFE93679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51" name="Text Box 798">
          <a:extLst>
            <a:ext uri="{FF2B5EF4-FFF2-40B4-BE49-F238E27FC236}">
              <a16:creationId xmlns:a16="http://schemas.microsoft.com/office/drawing/2014/main" id="{83C6BA85-536B-48E1-9E4B-2D6E4233CA9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52" name="Text Box 799">
          <a:extLst>
            <a:ext uri="{FF2B5EF4-FFF2-40B4-BE49-F238E27FC236}">
              <a16:creationId xmlns:a16="http://schemas.microsoft.com/office/drawing/2014/main" id="{D361429A-15A9-4F82-A1D6-E09A63168E1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53" name="Text Box 800">
          <a:extLst>
            <a:ext uri="{FF2B5EF4-FFF2-40B4-BE49-F238E27FC236}">
              <a16:creationId xmlns:a16="http://schemas.microsoft.com/office/drawing/2014/main" id="{EB097481-A449-49E3-BB22-F2955EE15DE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54" name="Text Box 801">
          <a:extLst>
            <a:ext uri="{FF2B5EF4-FFF2-40B4-BE49-F238E27FC236}">
              <a16:creationId xmlns:a16="http://schemas.microsoft.com/office/drawing/2014/main" id="{DD651B58-F631-4C59-90C2-C6C79F69D45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55" name="Text Box 802">
          <a:extLst>
            <a:ext uri="{FF2B5EF4-FFF2-40B4-BE49-F238E27FC236}">
              <a16:creationId xmlns:a16="http://schemas.microsoft.com/office/drawing/2014/main" id="{E128495C-50BD-4B4D-85D0-CDC1169B182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56" name="Text Box 803">
          <a:extLst>
            <a:ext uri="{FF2B5EF4-FFF2-40B4-BE49-F238E27FC236}">
              <a16:creationId xmlns:a16="http://schemas.microsoft.com/office/drawing/2014/main" id="{41F8F5A2-1765-4F43-9132-C8C423E5EB2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57" name="Text Box 804">
          <a:extLst>
            <a:ext uri="{FF2B5EF4-FFF2-40B4-BE49-F238E27FC236}">
              <a16:creationId xmlns:a16="http://schemas.microsoft.com/office/drawing/2014/main" id="{8119C383-4F51-46C8-A936-345507F4787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58" name="Text Box 805">
          <a:extLst>
            <a:ext uri="{FF2B5EF4-FFF2-40B4-BE49-F238E27FC236}">
              <a16:creationId xmlns:a16="http://schemas.microsoft.com/office/drawing/2014/main" id="{5A1D8DDB-AE67-4A90-AF32-DFE1B75A405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59" name="Text Box 806">
          <a:extLst>
            <a:ext uri="{FF2B5EF4-FFF2-40B4-BE49-F238E27FC236}">
              <a16:creationId xmlns:a16="http://schemas.microsoft.com/office/drawing/2014/main" id="{CCC74862-2BE1-412C-92CD-A37ADC78559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60" name="Text Box 807">
          <a:extLst>
            <a:ext uri="{FF2B5EF4-FFF2-40B4-BE49-F238E27FC236}">
              <a16:creationId xmlns:a16="http://schemas.microsoft.com/office/drawing/2014/main" id="{32640EC3-B48F-45AD-A43D-E2F8C05536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61" name="Text Box 808">
          <a:extLst>
            <a:ext uri="{FF2B5EF4-FFF2-40B4-BE49-F238E27FC236}">
              <a16:creationId xmlns:a16="http://schemas.microsoft.com/office/drawing/2014/main" id="{E1083E93-74BF-484D-840D-E8C816C12BB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62" name="Text Box 809">
          <a:extLst>
            <a:ext uri="{FF2B5EF4-FFF2-40B4-BE49-F238E27FC236}">
              <a16:creationId xmlns:a16="http://schemas.microsoft.com/office/drawing/2014/main" id="{B3AB2C62-4628-407A-B4A0-22A468E6932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63" name="Text Box 810">
          <a:extLst>
            <a:ext uri="{FF2B5EF4-FFF2-40B4-BE49-F238E27FC236}">
              <a16:creationId xmlns:a16="http://schemas.microsoft.com/office/drawing/2014/main" id="{93FDD33B-9EA5-4D94-9D90-ADC67DFFF20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64" name="Text Box 811">
          <a:extLst>
            <a:ext uri="{FF2B5EF4-FFF2-40B4-BE49-F238E27FC236}">
              <a16:creationId xmlns:a16="http://schemas.microsoft.com/office/drawing/2014/main" id="{D58FECBC-BAE4-4B0B-8983-3DE65E9172A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65" name="Text Box 812">
          <a:extLst>
            <a:ext uri="{FF2B5EF4-FFF2-40B4-BE49-F238E27FC236}">
              <a16:creationId xmlns:a16="http://schemas.microsoft.com/office/drawing/2014/main" id="{CCA1A9AE-892D-4CAF-9158-DB8965429E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66" name="Text Box 813">
          <a:extLst>
            <a:ext uri="{FF2B5EF4-FFF2-40B4-BE49-F238E27FC236}">
              <a16:creationId xmlns:a16="http://schemas.microsoft.com/office/drawing/2014/main" id="{C997815D-E672-40A6-A162-5158E32231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67" name="Text Box 814">
          <a:extLst>
            <a:ext uri="{FF2B5EF4-FFF2-40B4-BE49-F238E27FC236}">
              <a16:creationId xmlns:a16="http://schemas.microsoft.com/office/drawing/2014/main" id="{78B884AB-599F-4922-8AA5-EF5898AF256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68" name="Text Box 815">
          <a:extLst>
            <a:ext uri="{FF2B5EF4-FFF2-40B4-BE49-F238E27FC236}">
              <a16:creationId xmlns:a16="http://schemas.microsoft.com/office/drawing/2014/main" id="{525AF09C-A108-42B3-9542-083D1A77BA8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69" name="Text Box 816">
          <a:extLst>
            <a:ext uri="{FF2B5EF4-FFF2-40B4-BE49-F238E27FC236}">
              <a16:creationId xmlns:a16="http://schemas.microsoft.com/office/drawing/2014/main" id="{CA060816-E700-4E23-A32B-1783B328B2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70" name="Text Box 817">
          <a:extLst>
            <a:ext uri="{FF2B5EF4-FFF2-40B4-BE49-F238E27FC236}">
              <a16:creationId xmlns:a16="http://schemas.microsoft.com/office/drawing/2014/main" id="{BC43B703-C4D8-48C9-87DF-143A20B72AF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71" name="Text Box 818">
          <a:extLst>
            <a:ext uri="{FF2B5EF4-FFF2-40B4-BE49-F238E27FC236}">
              <a16:creationId xmlns:a16="http://schemas.microsoft.com/office/drawing/2014/main" id="{DC0A6DCC-6D44-4488-BFA4-E7D6314AD76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72" name="Text Box 819">
          <a:extLst>
            <a:ext uri="{FF2B5EF4-FFF2-40B4-BE49-F238E27FC236}">
              <a16:creationId xmlns:a16="http://schemas.microsoft.com/office/drawing/2014/main" id="{EB089DF6-C26C-41EE-AFF2-D9BFC29979B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73" name="Text Box 820">
          <a:extLst>
            <a:ext uri="{FF2B5EF4-FFF2-40B4-BE49-F238E27FC236}">
              <a16:creationId xmlns:a16="http://schemas.microsoft.com/office/drawing/2014/main" id="{0EA318A1-DD34-4E3A-876D-9C97380C86A0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74" name="Text Box 821">
          <a:extLst>
            <a:ext uri="{FF2B5EF4-FFF2-40B4-BE49-F238E27FC236}">
              <a16:creationId xmlns:a16="http://schemas.microsoft.com/office/drawing/2014/main" id="{F30CD783-3EBE-4DD4-BA3D-81EE6C4AA30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75" name="Text Box 822">
          <a:extLst>
            <a:ext uri="{FF2B5EF4-FFF2-40B4-BE49-F238E27FC236}">
              <a16:creationId xmlns:a16="http://schemas.microsoft.com/office/drawing/2014/main" id="{56A351CD-220C-434D-9FAC-BB97C9B943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76" name="Text Box 823">
          <a:extLst>
            <a:ext uri="{FF2B5EF4-FFF2-40B4-BE49-F238E27FC236}">
              <a16:creationId xmlns:a16="http://schemas.microsoft.com/office/drawing/2014/main" id="{1AB3B505-DC5F-41ED-A0BC-719068B82A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77" name="Text Box 824">
          <a:extLst>
            <a:ext uri="{FF2B5EF4-FFF2-40B4-BE49-F238E27FC236}">
              <a16:creationId xmlns:a16="http://schemas.microsoft.com/office/drawing/2014/main" id="{EDE91B7A-EF46-4743-82F9-8C9B1759330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78" name="Text Box 825">
          <a:extLst>
            <a:ext uri="{FF2B5EF4-FFF2-40B4-BE49-F238E27FC236}">
              <a16:creationId xmlns:a16="http://schemas.microsoft.com/office/drawing/2014/main" id="{B260FF78-058C-41DE-B18C-99B158E88B0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579" name="Text Box 826">
          <a:extLst>
            <a:ext uri="{FF2B5EF4-FFF2-40B4-BE49-F238E27FC236}">
              <a16:creationId xmlns:a16="http://schemas.microsoft.com/office/drawing/2014/main" id="{D29DAE4D-F23F-4B89-B981-30DE86AFC8F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80" name="Text Box 827">
          <a:extLst>
            <a:ext uri="{FF2B5EF4-FFF2-40B4-BE49-F238E27FC236}">
              <a16:creationId xmlns:a16="http://schemas.microsoft.com/office/drawing/2014/main" id="{61C7883A-B7FF-447C-9F28-6EC1E4B22A5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81" name="Text Box 828">
          <a:extLst>
            <a:ext uri="{FF2B5EF4-FFF2-40B4-BE49-F238E27FC236}">
              <a16:creationId xmlns:a16="http://schemas.microsoft.com/office/drawing/2014/main" id="{3F441B0F-960A-4095-8D8C-D626EE924B0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82" name="Text Box 829">
          <a:extLst>
            <a:ext uri="{FF2B5EF4-FFF2-40B4-BE49-F238E27FC236}">
              <a16:creationId xmlns:a16="http://schemas.microsoft.com/office/drawing/2014/main" id="{B556FA8A-24EC-4722-B746-90A1C2EE9E4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83" name="Text Box 830">
          <a:extLst>
            <a:ext uri="{FF2B5EF4-FFF2-40B4-BE49-F238E27FC236}">
              <a16:creationId xmlns:a16="http://schemas.microsoft.com/office/drawing/2014/main" id="{2D0CA6DF-453F-4449-BF1C-F76A4FFCF72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84" name="Text Box 831">
          <a:extLst>
            <a:ext uri="{FF2B5EF4-FFF2-40B4-BE49-F238E27FC236}">
              <a16:creationId xmlns:a16="http://schemas.microsoft.com/office/drawing/2014/main" id="{3416D731-2432-43CE-96F0-2202A5A95D6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85" name="Text Box 832">
          <a:extLst>
            <a:ext uri="{FF2B5EF4-FFF2-40B4-BE49-F238E27FC236}">
              <a16:creationId xmlns:a16="http://schemas.microsoft.com/office/drawing/2014/main" id="{0129A516-183E-4BD0-A723-39E740B7BE3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86" name="Text Box 833">
          <a:extLst>
            <a:ext uri="{FF2B5EF4-FFF2-40B4-BE49-F238E27FC236}">
              <a16:creationId xmlns:a16="http://schemas.microsoft.com/office/drawing/2014/main" id="{BB56C01C-08D0-491F-B2DA-5CF85103D0ED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87" name="Text Box 834">
          <a:extLst>
            <a:ext uri="{FF2B5EF4-FFF2-40B4-BE49-F238E27FC236}">
              <a16:creationId xmlns:a16="http://schemas.microsoft.com/office/drawing/2014/main" id="{C550A262-19EA-46E1-87A6-00BB840208D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88" name="Text Box 835">
          <a:extLst>
            <a:ext uri="{FF2B5EF4-FFF2-40B4-BE49-F238E27FC236}">
              <a16:creationId xmlns:a16="http://schemas.microsoft.com/office/drawing/2014/main" id="{4107FB9C-EB6F-44D6-A411-AA1929CF0A4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89" name="Text Box 836">
          <a:extLst>
            <a:ext uri="{FF2B5EF4-FFF2-40B4-BE49-F238E27FC236}">
              <a16:creationId xmlns:a16="http://schemas.microsoft.com/office/drawing/2014/main" id="{75A8EBB5-C5CF-437E-9A8A-05F5CE13A01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90" name="Text Box 837">
          <a:extLst>
            <a:ext uri="{FF2B5EF4-FFF2-40B4-BE49-F238E27FC236}">
              <a16:creationId xmlns:a16="http://schemas.microsoft.com/office/drawing/2014/main" id="{98708A6F-7A9D-48E3-BD6C-16A5376FD8C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91" name="Text Box 838">
          <a:extLst>
            <a:ext uri="{FF2B5EF4-FFF2-40B4-BE49-F238E27FC236}">
              <a16:creationId xmlns:a16="http://schemas.microsoft.com/office/drawing/2014/main" id="{E5C379D5-2F8C-41C5-B985-D112B364F06E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92" name="Text Box 839">
          <a:extLst>
            <a:ext uri="{FF2B5EF4-FFF2-40B4-BE49-F238E27FC236}">
              <a16:creationId xmlns:a16="http://schemas.microsoft.com/office/drawing/2014/main" id="{84FB357C-8C33-43C1-8984-C82A460090C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93" name="Text Box 840">
          <a:extLst>
            <a:ext uri="{FF2B5EF4-FFF2-40B4-BE49-F238E27FC236}">
              <a16:creationId xmlns:a16="http://schemas.microsoft.com/office/drawing/2014/main" id="{BA719B09-6772-4EFC-9690-F9BCD5AFB80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94" name="Text Box 841">
          <a:extLst>
            <a:ext uri="{FF2B5EF4-FFF2-40B4-BE49-F238E27FC236}">
              <a16:creationId xmlns:a16="http://schemas.microsoft.com/office/drawing/2014/main" id="{37ED4A7D-9FEF-4694-B8A2-F488C95E86E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95" name="Text Box 842">
          <a:extLst>
            <a:ext uri="{FF2B5EF4-FFF2-40B4-BE49-F238E27FC236}">
              <a16:creationId xmlns:a16="http://schemas.microsoft.com/office/drawing/2014/main" id="{48F4D726-6AD4-48F7-8654-61618ECD07E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96" name="Text Box 843">
          <a:extLst>
            <a:ext uri="{FF2B5EF4-FFF2-40B4-BE49-F238E27FC236}">
              <a16:creationId xmlns:a16="http://schemas.microsoft.com/office/drawing/2014/main" id="{A91A9999-79B2-4842-A737-05303F37ECF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97" name="Text Box 844">
          <a:extLst>
            <a:ext uri="{FF2B5EF4-FFF2-40B4-BE49-F238E27FC236}">
              <a16:creationId xmlns:a16="http://schemas.microsoft.com/office/drawing/2014/main" id="{E2DD8A99-CAD3-4694-98BF-C550B7429EF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598" name="Text Box 845">
          <a:extLst>
            <a:ext uri="{FF2B5EF4-FFF2-40B4-BE49-F238E27FC236}">
              <a16:creationId xmlns:a16="http://schemas.microsoft.com/office/drawing/2014/main" id="{5865607D-9465-434F-BF7A-5D891B09AA52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599" name="Text Box 846">
          <a:extLst>
            <a:ext uri="{FF2B5EF4-FFF2-40B4-BE49-F238E27FC236}">
              <a16:creationId xmlns:a16="http://schemas.microsoft.com/office/drawing/2014/main" id="{6E0F516C-99EB-4C3B-9780-B3B037630BB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00" name="Text Box 847">
          <a:extLst>
            <a:ext uri="{FF2B5EF4-FFF2-40B4-BE49-F238E27FC236}">
              <a16:creationId xmlns:a16="http://schemas.microsoft.com/office/drawing/2014/main" id="{889C9FBC-B4B7-4769-9FBD-1485B7EF95EB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01" name="Text Box 848">
          <a:extLst>
            <a:ext uri="{FF2B5EF4-FFF2-40B4-BE49-F238E27FC236}">
              <a16:creationId xmlns:a16="http://schemas.microsoft.com/office/drawing/2014/main" id="{5CEFFDE8-FE87-4452-A9BC-B746B0CC242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02" name="Text Box 849">
          <a:extLst>
            <a:ext uri="{FF2B5EF4-FFF2-40B4-BE49-F238E27FC236}">
              <a16:creationId xmlns:a16="http://schemas.microsoft.com/office/drawing/2014/main" id="{FC148004-B72C-4E2A-8F5C-A00ED8265EC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03" name="Text Box 850">
          <a:extLst>
            <a:ext uri="{FF2B5EF4-FFF2-40B4-BE49-F238E27FC236}">
              <a16:creationId xmlns:a16="http://schemas.microsoft.com/office/drawing/2014/main" id="{E816D457-94A2-4729-BC0E-6EC231547A87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04" name="Text Box 851">
          <a:extLst>
            <a:ext uri="{FF2B5EF4-FFF2-40B4-BE49-F238E27FC236}">
              <a16:creationId xmlns:a16="http://schemas.microsoft.com/office/drawing/2014/main" id="{30810FB7-6D44-4139-BF5A-A95EDDD92C8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05" name="Text Box 852">
          <a:extLst>
            <a:ext uri="{FF2B5EF4-FFF2-40B4-BE49-F238E27FC236}">
              <a16:creationId xmlns:a16="http://schemas.microsoft.com/office/drawing/2014/main" id="{385119D1-9DE6-4DAA-8BFA-3CC91653D31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06" name="Text Box 853">
          <a:extLst>
            <a:ext uri="{FF2B5EF4-FFF2-40B4-BE49-F238E27FC236}">
              <a16:creationId xmlns:a16="http://schemas.microsoft.com/office/drawing/2014/main" id="{6A8A7A30-F54F-4E0F-B4FF-05AC5C2D28F8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07" name="Text Box 854">
          <a:extLst>
            <a:ext uri="{FF2B5EF4-FFF2-40B4-BE49-F238E27FC236}">
              <a16:creationId xmlns:a16="http://schemas.microsoft.com/office/drawing/2014/main" id="{B4591748-742D-4573-BA41-7A9F5828A76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08" name="Text Box 855">
          <a:extLst>
            <a:ext uri="{FF2B5EF4-FFF2-40B4-BE49-F238E27FC236}">
              <a16:creationId xmlns:a16="http://schemas.microsoft.com/office/drawing/2014/main" id="{A978E83D-069A-4DE1-AA14-F98D9723021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09" name="Text Box 856">
          <a:extLst>
            <a:ext uri="{FF2B5EF4-FFF2-40B4-BE49-F238E27FC236}">
              <a16:creationId xmlns:a16="http://schemas.microsoft.com/office/drawing/2014/main" id="{0D98D71E-92CA-4C46-A8EA-4827D690EBB5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10" name="Text Box 857">
          <a:extLst>
            <a:ext uri="{FF2B5EF4-FFF2-40B4-BE49-F238E27FC236}">
              <a16:creationId xmlns:a16="http://schemas.microsoft.com/office/drawing/2014/main" id="{91CBB345-D713-402B-8DBA-76766A266FC4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11" name="Text Box 858">
          <a:extLst>
            <a:ext uri="{FF2B5EF4-FFF2-40B4-BE49-F238E27FC236}">
              <a16:creationId xmlns:a16="http://schemas.microsoft.com/office/drawing/2014/main" id="{E339BF70-FCAF-455B-B736-E5E73FF2031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12" name="Text Box 859">
          <a:extLst>
            <a:ext uri="{FF2B5EF4-FFF2-40B4-BE49-F238E27FC236}">
              <a16:creationId xmlns:a16="http://schemas.microsoft.com/office/drawing/2014/main" id="{D3513A5B-FF16-486B-ABFA-60E5AA02227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13" name="Text Box 860">
          <a:extLst>
            <a:ext uri="{FF2B5EF4-FFF2-40B4-BE49-F238E27FC236}">
              <a16:creationId xmlns:a16="http://schemas.microsoft.com/office/drawing/2014/main" id="{A3E15B04-E129-42B6-B6B9-FDDA6A037E41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14" name="Text Box 861">
          <a:extLst>
            <a:ext uri="{FF2B5EF4-FFF2-40B4-BE49-F238E27FC236}">
              <a16:creationId xmlns:a16="http://schemas.microsoft.com/office/drawing/2014/main" id="{281FEA94-8C0F-4EF7-B237-040DFCD98E9F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15" name="Text Box 862">
          <a:extLst>
            <a:ext uri="{FF2B5EF4-FFF2-40B4-BE49-F238E27FC236}">
              <a16:creationId xmlns:a16="http://schemas.microsoft.com/office/drawing/2014/main" id="{086777D0-5E23-42EB-97A7-D65D5BA8BCCC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16" name="Text Box 863">
          <a:extLst>
            <a:ext uri="{FF2B5EF4-FFF2-40B4-BE49-F238E27FC236}">
              <a16:creationId xmlns:a16="http://schemas.microsoft.com/office/drawing/2014/main" id="{CB823359-D4D0-4853-93C0-4FAE0AF80E0A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17" name="Text Box 864">
          <a:extLst>
            <a:ext uri="{FF2B5EF4-FFF2-40B4-BE49-F238E27FC236}">
              <a16:creationId xmlns:a16="http://schemas.microsoft.com/office/drawing/2014/main" id="{736232AA-B4DC-435E-B173-CE269DBF6139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18" name="Text Box 865">
          <a:extLst>
            <a:ext uri="{FF2B5EF4-FFF2-40B4-BE49-F238E27FC236}">
              <a16:creationId xmlns:a16="http://schemas.microsoft.com/office/drawing/2014/main" id="{03E31F2F-EA81-4D54-941A-D699FC0E91A3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19" name="Text Box 866">
          <a:extLst>
            <a:ext uri="{FF2B5EF4-FFF2-40B4-BE49-F238E27FC236}">
              <a16:creationId xmlns:a16="http://schemas.microsoft.com/office/drawing/2014/main" id="{ED07BF8E-9CD0-4787-8497-E247F2BA44B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20" name="Text Box 867">
          <a:extLst>
            <a:ext uri="{FF2B5EF4-FFF2-40B4-BE49-F238E27FC236}">
              <a16:creationId xmlns:a16="http://schemas.microsoft.com/office/drawing/2014/main" id="{FD24DCC9-4B13-41F3-B91B-6217E03823F6}"/>
            </a:ext>
          </a:extLst>
        </xdr:cNvPr>
        <xdr:cNvSpPr txBox="1">
          <a:spLocks noChangeArrowheads="1"/>
        </xdr:cNvSpPr>
      </xdr:nvSpPr>
      <xdr:spPr bwMode="auto">
        <a:xfrm>
          <a:off x="1078706" y="5738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54</xdr:row>
      <xdr:rowOff>0</xdr:rowOff>
    </xdr:from>
    <xdr:ext cx="0" cy="38100"/>
    <xdr:sp macro="" textlink="">
      <xdr:nvSpPr>
        <xdr:cNvPr id="4621" name="Text Box 868">
          <a:extLst>
            <a:ext uri="{FF2B5EF4-FFF2-40B4-BE49-F238E27FC236}">
              <a16:creationId xmlns:a16="http://schemas.microsoft.com/office/drawing/2014/main" id="{52913C14-7F66-474D-899A-045E3C28D199}"/>
            </a:ext>
          </a:extLst>
        </xdr:cNvPr>
        <xdr:cNvSpPr txBox="1">
          <a:spLocks noChangeArrowheads="1"/>
        </xdr:cNvSpPr>
      </xdr:nvSpPr>
      <xdr:spPr bwMode="auto">
        <a:xfrm>
          <a:off x="136445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54</xdr:row>
      <xdr:rowOff>0</xdr:rowOff>
    </xdr:from>
    <xdr:ext cx="0" cy="38100"/>
    <xdr:sp macro="" textlink="">
      <xdr:nvSpPr>
        <xdr:cNvPr id="4622" name="Text Box 869">
          <a:extLst>
            <a:ext uri="{FF2B5EF4-FFF2-40B4-BE49-F238E27FC236}">
              <a16:creationId xmlns:a16="http://schemas.microsoft.com/office/drawing/2014/main" id="{A56589B7-4C9A-4C98-874A-0ED72D9E27CA}"/>
            </a:ext>
          </a:extLst>
        </xdr:cNvPr>
        <xdr:cNvSpPr txBox="1">
          <a:spLocks noChangeArrowheads="1"/>
        </xdr:cNvSpPr>
      </xdr:nvSpPr>
      <xdr:spPr bwMode="auto">
        <a:xfrm>
          <a:off x="3174206" y="5738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23" name="Text Box 101">
          <a:extLst>
            <a:ext uri="{FF2B5EF4-FFF2-40B4-BE49-F238E27FC236}">
              <a16:creationId xmlns:a16="http://schemas.microsoft.com/office/drawing/2014/main" id="{9FE6A0EE-9BDD-489A-8DCC-5A654A0BE5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24" name="Text Box 102">
          <a:extLst>
            <a:ext uri="{FF2B5EF4-FFF2-40B4-BE49-F238E27FC236}">
              <a16:creationId xmlns:a16="http://schemas.microsoft.com/office/drawing/2014/main" id="{B772D8AE-FF20-4E9E-AAD2-7A50D9E4F64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25" name="Text Box 103">
          <a:extLst>
            <a:ext uri="{FF2B5EF4-FFF2-40B4-BE49-F238E27FC236}">
              <a16:creationId xmlns:a16="http://schemas.microsoft.com/office/drawing/2014/main" id="{61432CF3-1A21-4AAF-A673-B37F356D87C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26" name="Text Box 104">
          <a:extLst>
            <a:ext uri="{FF2B5EF4-FFF2-40B4-BE49-F238E27FC236}">
              <a16:creationId xmlns:a16="http://schemas.microsoft.com/office/drawing/2014/main" id="{52EBCA7B-CC48-449A-8169-68928DDF71C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27" name="Text Box 105">
          <a:extLst>
            <a:ext uri="{FF2B5EF4-FFF2-40B4-BE49-F238E27FC236}">
              <a16:creationId xmlns:a16="http://schemas.microsoft.com/office/drawing/2014/main" id="{3DFDC5A5-2798-431C-A3D3-87AF5BBEB0B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28" name="Text Box 106">
          <a:extLst>
            <a:ext uri="{FF2B5EF4-FFF2-40B4-BE49-F238E27FC236}">
              <a16:creationId xmlns:a16="http://schemas.microsoft.com/office/drawing/2014/main" id="{295CB74A-D952-4959-91DD-E01936D2923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29" name="Text Box 107">
          <a:extLst>
            <a:ext uri="{FF2B5EF4-FFF2-40B4-BE49-F238E27FC236}">
              <a16:creationId xmlns:a16="http://schemas.microsoft.com/office/drawing/2014/main" id="{2516A030-4A8B-47E6-B120-DEF52652951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0" name="Text Box 108">
          <a:extLst>
            <a:ext uri="{FF2B5EF4-FFF2-40B4-BE49-F238E27FC236}">
              <a16:creationId xmlns:a16="http://schemas.microsoft.com/office/drawing/2014/main" id="{EEB459CE-EE4A-4265-ABF2-77E3E448F1F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1" name="Text Box 109">
          <a:extLst>
            <a:ext uri="{FF2B5EF4-FFF2-40B4-BE49-F238E27FC236}">
              <a16:creationId xmlns:a16="http://schemas.microsoft.com/office/drawing/2014/main" id="{E40080E9-DDC2-4515-A113-ACD9ACB75F1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2" name="Text Box 110">
          <a:extLst>
            <a:ext uri="{FF2B5EF4-FFF2-40B4-BE49-F238E27FC236}">
              <a16:creationId xmlns:a16="http://schemas.microsoft.com/office/drawing/2014/main" id="{524AAF80-12D1-45BC-8B47-D20A83A839F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3" name="Text Box 111">
          <a:extLst>
            <a:ext uri="{FF2B5EF4-FFF2-40B4-BE49-F238E27FC236}">
              <a16:creationId xmlns:a16="http://schemas.microsoft.com/office/drawing/2014/main" id="{98C17E30-86E4-44B6-A6EB-E663D712E4F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4" name="Text Box 112">
          <a:extLst>
            <a:ext uri="{FF2B5EF4-FFF2-40B4-BE49-F238E27FC236}">
              <a16:creationId xmlns:a16="http://schemas.microsoft.com/office/drawing/2014/main" id="{788B59F6-7BC5-49A1-AE10-89394E75AC7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5" name="Text Box 113">
          <a:extLst>
            <a:ext uri="{FF2B5EF4-FFF2-40B4-BE49-F238E27FC236}">
              <a16:creationId xmlns:a16="http://schemas.microsoft.com/office/drawing/2014/main" id="{204B12BC-9701-45E3-A21B-00C84DDE6D8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6" name="Text Box 114">
          <a:extLst>
            <a:ext uri="{FF2B5EF4-FFF2-40B4-BE49-F238E27FC236}">
              <a16:creationId xmlns:a16="http://schemas.microsoft.com/office/drawing/2014/main" id="{3DAD2F6F-FE3F-438F-8AA8-CE028277D4A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7" name="Text Box 115">
          <a:extLst>
            <a:ext uri="{FF2B5EF4-FFF2-40B4-BE49-F238E27FC236}">
              <a16:creationId xmlns:a16="http://schemas.microsoft.com/office/drawing/2014/main" id="{9FC8A44B-3336-4D33-8BCB-421F4461D31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8" name="Text Box 116">
          <a:extLst>
            <a:ext uri="{FF2B5EF4-FFF2-40B4-BE49-F238E27FC236}">
              <a16:creationId xmlns:a16="http://schemas.microsoft.com/office/drawing/2014/main" id="{3E4800BA-0454-4A44-9EA1-5D5B478F40B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39" name="Text Box 117">
          <a:extLst>
            <a:ext uri="{FF2B5EF4-FFF2-40B4-BE49-F238E27FC236}">
              <a16:creationId xmlns:a16="http://schemas.microsoft.com/office/drawing/2014/main" id="{F842A2DA-86D9-46DA-8BD0-0DCD5552E06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0" name="Text Box 118">
          <a:extLst>
            <a:ext uri="{FF2B5EF4-FFF2-40B4-BE49-F238E27FC236}">
              <a16:creationId xmlns:a16="http://schemas.microsoft.com/office/drawing/2014/main" id="{60163385-557E-43DB-B228-2C75C0FF9C8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1" name="Text Box 119">
          <a:extLst>
            <a:ext uri="{FF2B5EF4-FFF2-40B4-BE49-F238E27FC236}">
              <a16:creationId xmlns:a16="http://schemas.microsoft.com/office/drawing/2014/main" id="{A67A8332-91BD-4E31-A938-39A71E6B4BA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2" name="Text Box 120">
          <a:extLst>
            <a:ext uri="{FF2B5EF4-FFF2-40B4-BE49-F238E27FC236}">
              <a16:creationId xmlns:a16="http://schemas.microsoft.com/office/drawing/2014/main" id="{75C3FB53-403D-44F9-9BE0-488F115A594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3" name="Text Box 121">
          <a:extLst>
            <a:ext uri="{FF2B5EF4-FFF2-40B4-BE49-F238E27FC236}">
              <a16:creationId xmlns:a16="http://schemas.microsoft.com/office/drawing/2014/main" id="{3293FDDC-B408-4A2A-920E-5533505485E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4" name="Text Box 122">
          <a:extLst>
            <a:ext uri="{FF2B5EF4-FFF2-40B4-BE49-F238E27FC236}">
              <a16:creationId xmlns:a16="http://schemas.microsoft.com/office/drawing/2014/main" id="{DC82C072-7C6A-4434-B0D9-720CD92A567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5" name="Text Box 123">
          <a:extLst>
            <a:ext uri="{FF2B5EF4-FFF2-40B4-BE49-F238E27FC236}">
              <a16:creationId xmlns:a16="http://schemas.microsoft.com/office/drawing/2014/main" id="{36128C2A-7268-4899-BAB0-222073C74FB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6" name="Text Box 124">
          <a:extLst>
            <a:ext uri="{FF2B5EF4-FFF2-40B4-BE49-F238E27FC236}">
              <a16:creationId xmlns:a16="http://schemas.microsoft.com/office/drawing/2014/main" id="{6E46D00D-1CA0-44BC-AFD9-04904FDA335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7" name="Text Box 125">
          <a:extLst>
            <a:ext uri="{FF2B5EF4-FFF2-40B4-BE49-F238E27FC236}">
              <a16:creationId xmlns:a16="http://schemas.microsoft.com/office/drawing/2014/main" id="{EE923F3A-0093-4D5A-B25C-A495DA5AF20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8" name="Text Box 126">
          <a:extLst>
            <a:ext uri="{FF2B5EF4-FFF2-40B4-BE49-F238E27FC236}">
              <a16:creationId xmlns:a16="http://schemas.microsoft.com/office/drawing/2014/main" id="{DB6665DA-7327-4FB0-8D4A-A44E8F83E55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49" name="Text Box 127">
          <a:extLst>
            <a:ext uri="{FF2B5EF4-FFF2-40B4-BE49-F238E27FC236}">
              <a16:creationId xmlns:a16="http://schemas.microsoft.com/office/drawing/2014/main" id="{0B3FD161-EA3E-4F8C-97F9-32E809D5DD7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50" name="Text Box 128">
          <a:extLst>
            <a:ext uri="{FF2B5EF4-FFF2-40B4-BE49-F238E27FC236}">
              <a16:creationId xmlns:a16="http://schemas.microsoft.com/office/drawing/2014/main" id="{17690465-EB98-474A-B3B2-FA89EB60CFB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651" name="Text Box 129">
          <a:extLst>
            <a:ext uri="{FF2B5EF4-FFF2-40B4-BE49-F238E27FC236}">
              <a16:creationId xmlns:a16="http://schemas.microsoft.com/office/drawing/2014/main" id="{46625FA8-F3A9-4DF0-960E-9F17579C71E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4652" name="Text Box 130">
          <a:extLst>
            <a:ext uri="{FF2B5EF4-FFF2-40B4-BE49-F238E27FC236}">
              <a16:creationId xmlns:a16="http://schemas.microsoft.com/office/drawing/2014/main" id="{04669A01-7EB1-4535-BC33-1630A9A677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653" name="Text Box 131">
          <a:extLst>
            <a:ext uri="{FF2B5EF4-FFF2-40B4-BE49-F238E27FC236}">
              <a16:creationId xmlns:a16="http://schemas.microsoft.com/office/drawing/2014/main" id="{0F2BD3B4-B4B1-4A5A-B7B6-22C477F90AC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54" name="Text Box 132">
          <a:extLst>
            <a:ext uri="{FF2B5EF4-FFF2-40B4-BE49-F238E27FC236}">
              <a16:creationId xmlns:a16="http://schemas.microsoft.com/office/drawing/2014/main" id="{07385CFA-DD23-4DB1-BC2E-887AB38851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55" name="Text Box 133">
          <a:extLst>
            <a:ext uri="{FF2B5EF4-FFF2-40B4-BE49-F238E27FC236}">
              <a16:creationId xmlns:a16="http://schemas.microsoft.com/office/drawing/2014/main" id="{347E7477-5F3D-4B7F-938F-67567160A1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656" name="Text Box 134">
          <a:extLst>
            <a:ext uri="{FF2B5EF4-FFF2-40B4-BE49-F238E27FC236}">
              <a16:creationId xmlns:a16="http://schemas.microsoft.com/office/drawing/2014/main" id="{33523EDE-1E33-4357-87B6-1D7A5F59030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57" name="Text Box 135">
          <a:extLst>
            <a:ext uri="{FF2B5EF4-FFF2-40B4-BE49-F238E27FC236}">
              <a16:creationId xmlns:a16="http://schemas.microsoft.com/office/drawing/2014/main" id="{D6CE8E7A-0796-4BE1-B98E-E95C268798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58" name="Text Box 136">
          <a:extLst>
            <a:ext uri="{FF2B5EF4-FFF2-40B4-BE49-F238E27FC236}">
              <a16:creationId xmlns:a16="http://schemas.microsoft.com/office/drawing/2014/main" id="{D19E2E3D-5EE3-4169-848B-1622309AB83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659" name="Text Box 137">
          <a:extLst>
            <a:ext uri="{FF2B5EF4-FFF2-40B4-BE49-F238E27FC236}">
              <a16:creationId xmlns:a16="http://schemas.microsoft.com/office/drawing/2014/main" id="{302A0B86-B976-4D2A-9580-EDF863FAC6A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60" name="Text Box 138">
          <a:extLst>
            <a:ext uri="{FF2B5EF4-FFF2-40B4-BE49-F238E27FC236}">
              <a16:creationId xmlns:a16="http://schemas.microsoft.com/office/drawing/2014/main" id="{C8AC7B92-419A-44C5-B0CA-89AB07E03D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61" name="Text Box 139">
          <a:extLst>
            <a:ext uri="{FF2B5EF4-FFF2-40B4-BE49-F238E27FC236}">
              <a16:creationId xmlns:a16="http://schemas.microsoft.com/office/drawing/2014/main" id="{CFF4210B-24AC-4AFC-BE00-FE194AF482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662" name="Text Box 140">
          <a:extLst>
            <a:ext uri="{FF2B5EF4-FFF2-40B4-BE49-F238E27FC236}">
              <a16:creationId xmlns:a16="http://schemas.microsoft.com/office/drawing/2014/main" id="{4C27E1CD-ACD5-4A23-8C02-E7137325E7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63" name="Text Box 141">
          <a:extLst>
            <a:ext uri="{FF2B5EF4-FFF2-40B4-BE49-F238E27FC236}">
              <a16:creationId xmlns:a16="http://schemas.microsoft.com/office/drawing/2014/main" id="{45AB7DA2-4BAD-42AD-A525-37E29AD7290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64" name="Text Box 142">
          <a:extLst>
            <a:ext uri="{FF2B5EF4-FFF2-40B4-BE49-F238E27FC236}">
              <a16:creationId xmlns:a16="http://schemas.microsoft.com/office/drawing/2014/main" id="{B774FB84-69CF-43AF-8D00-36BE5222D6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665" name="Text Box 143">
          <a:extLst>
            <a:ext uri="{FF2B5EF4-FFF2-40B4-BE49-F238E27FC236}">
              <a16:creationId xmlns:a16="http://schemas.microsoft.com/office/drawing/2014/main" id="{52A34D39-6767-40FF-AB83-7E0A1095CDA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66" name="Text Box 144">
          <a:extLst>
            <a:ext uri="{FF2B5EF4-FFF2-40B4-BE49-F238E27FC236}">
              <a16:creationId xmlns:a16="http://schemas.microsoft.com/office/drawing/2014/main" id="{AB391154-7BD6-46F9-986E-F5EE79395D2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67" name="Text Box 145">
          <a:extLst>
            <a:ext uri="{FF2B5EF4-FFF2-40B4-BE49-F238E27FC236}">
              <a16:creationId xmlns:a16="http://schemas.microsoft.com/office/drawing/2014/main" id="{2E5C94FB-E7C4-452C-B0E4-F28D87E254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668" name="Text Box 146">
          <a:extLst>
            <a:ext uri="{FF2B5EF4-FFF2-40B4-BE49-F238E27FC236}">
              <a16:creationId xmlns:a16="http://schemas.microsoft.com/office/drawing/2014/main" id="{F9FB3504-B017-4DA6-B536-5EE7036D09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669" name="Text Box 147">
          <a:extLst>
            <a:ext uri="{FF2B5EF4-FFF2-40B4-BE49-F238E27FC236}">
              <a16:creationId xmlns:a16="http://schemas.microsoft.com/office/drawing/2014/main" id="{C68F77DC-89B1-4BB0-B5B4-811DA488890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70" name="Text Box 148">
          <a:extLst>
            <a:ext uri="{FF2B5EF4-FFF2-40B4-BE49-F238E27FC236}">
              <a16:creationId xmlns:a16="http://schemas.microsoft.com/office/drawing/2014/main" id="{5B5B3892-F59F-47A5-B6ED-C1BA9DEAC93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71" name="Text Box 149">
          <a:extLst>
            <a:ext uri="{FF2B5EF4-FFF2-40B4-BE49-F238E27FC236}">
              <a16:creationId xmlns:a16="http://schemas.microsoft.com/office/drawing/2014/main" id="{9343E9E6-21B3-4ABB-9097-1EE1039D02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72" name="Text Box 150">
          <a:extLst>
            <a:ext uri="{FF2B5EF4-FFF2-40B4-BE49-F238E27FC236}">
              <a16:creationId xmlns:a16="http://schemas.microsoft.com/office/drawing/2014/main" id="{786AD109-C587-46DC-83D3-43441D5F762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73" name="Text Box 151">
          <a:extLst>
            <a:ext uri="{FF2B5EF4-FFF2-40B4-BE49-F238E27FC236}">
              <a16:creationId xmlns:a16="http://schemas.microsoft.com/office/drawing/2014/main" id="{928178DE-CEFA-4ADF-9C3C-00B0FE7FA5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74" name="Text Box 152">
          <a:extLst>
            <a:ext uri="{FF2B5EF4-FFF2-40B4-BE49-F238E27FC236}">
              <a16:creationId xmlns:a16="http://schemas.microsoft.com/office/drawing/2014/main" id="{437B059E-80E8-430B-B3F8-8A65A05E3B9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675" name="Text Box 153">
          <a:extLst>
            <a:ext uri="{FF2B5EF4-FFF2-40B4-BE49-F238E27FC236}">
              <a16:creationId xmlns:a16="http://schemas.microsoft.com/office/drawing/2014/main" id="{23F50AED-A328-423B-BE56-C4643DDF478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76" name="Text Box 154">
          <a:extLst>
            <a:ext uri="{FF2B5EF4-FFF2-40B4-BE49-F238E27FC236}">
              <a16:creationId xmlns:a16="http://schemas.microsoft.com/office/drawing/2014/main" id="{0A98B546-AA02-4F90-BC3D-BA10254B6C8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77" name="Text Box 155">
          <a:extLst>
            <a:ext uri="{FF2B5EF4-FFF2-40B4-BE49-F238E27FC236}">
              <a16:creationId xmlns:a16="http://schemas.microsoft.com/office/drawing/2014/main" id="{E015A058-50B7-4579-8FFD-D36DCA166B7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78" name="Text Box 156">
          <a:extLst>
            <a:ext uri="{FF2B5EF4-FFF2-40B4-BE49-F238E27FC236}">
              <a16:creationId xmlns:a16="http://schemas.microsoft.com/office/drawing/2014/main" id="{F22559A5-8DA6-409B-9DF3-E80EE7C8CD3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79" name="Text Box 157">
          <a:extLst>
            <a:ext uri="{FF2B5EF4-FFF2-40B4-BE49-F238E27FC236}">
              <a16:creationId xmlns:a16="http://schemas.microsoft.com/office/drawing/2014/main" id="{E10E1A70-71AE-4B66-A39B-4FF56BE5079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80" name="Text Box 158">
          <a:extLst>
            <a:ext uri="{FF2B5EF4-FFF2-40B4-BE49-F238E27FC236}">
              <a16:creationId xmlns:a16="http://schemas.microsoft.com/office/drawing/2014/main" id="{5E769763-C3C2-4800-ACB7-AEFFD230CF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681" name="Text Box 159">
          <a:extLst>
            <a:ext uri="{FF2B5EF4-FFF2-40B4-BE49-F238E27FC236}">
              <a16:creationId xmlns:a16="http://schemas.microsoft.com/office/drawing/2014/main" id="{4A4BF8EF-1093-45FF-B38C-DB8E0AC0B25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82" name="Text Box 160">
          <a:extLst>
            <a:ext uri="{FF2B5EF4-FFF2-40B4-BE49-F238E27FC236}">
              <a16:creationId xmlns:a16="http://schemas.microsoft.com/office/drawing/2014/main" id="{1B30012A-0D24-447B-BE4F-8915468ECF5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83" name="Text Box 161">
          <a:extLst>
            <a:ext uri="{FF2B5EF4-FFF2-40B4-BE49-F238E27FC236}">
              <a16:creationId xmlns:a16="http://schemas.microsoft.com/office/drawing/2014/main" id="{05B0368D-526D-45C6-A1B6-438095E013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84" name="Text Box 162">
          <a:extLst>
            <a:ext uri="{FF2B5EF4-FFF2-40B4-BE49-F238E27FC236}">
              <a16:creationId xmlns:a16="http://schemas.microsoft.com/office/drawing/2014/main" id="{9284899A-898D-4157-A1D2-A21BEF7DD8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685" name="Text Box 163">
          <a:extLst>
            <a:ext uri="{FF2B5EF4-FFF2-40B4-BE49-F238E27FC236}">
              <a16:creationId xmlns:a16="http://schemas.microsoft.com/office/drawing/2014/main" id="{CCA82D95-6EDF-4FBE-9140-8D798FAE215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86" name="Text Box 164">
          <a:extLst>
            <a:ext uri="{FF2B5EF4-FFF2-40B4-BE49-F238E27FC236}">
              <a16:creationId xmlns:a16="http://schemas.microsoft.com/office/drawing/2014/main" id="{CD5A2DAD-EBD1-4D2A-BBD5-647DEF79BF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87" name="Text Box 165">
          <a:extLst>
            <a:ext uri="{FF2B5EF4-FFF2-40B4-BE49-F238E27FC236}">
              <a16:creationId xmlns:a16="http://schemas.microsoft.com/office/drawing/2014/main" id="{2E992BA3-08B2-4B96-A66C-645B8AA9F1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88" name="Text Box 166">
          <a:extLst>
            <a:ext uri="{FF2B5EF4-FFF2-40B4-BE49-F238E27FC236}">
              <a16:creationId xmlns:a16="http://schemas.microsoft.com/office/drawing/2014/main" id="{4B51136D-1865-4ECC-A4CB-5D817D359C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89" name="Text Box 167">
          <a:extLst>
            <a:ext uri="{FF2B5EF4-FFF2-40B4-BE49-F238E27FC236}">
              <a16:creationId xmlns:a16="http://schemas.microsoft.com/office/drawing/2014/main" id="{4480C0F7-0EDA-4317-A4F1-9DA27DD18F2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90" name="Text Box 168">
          <a:extLst>
            <a:ext uri="{FF2B5EF4-FFF2-40B4-BE49-F238E27FC236}">
              <a16:creationId xmlns:a16="http://schemas.microsoft.com/office/drawing/2014/main" id="{AB843276-AA7F-47AD-A077-B8E9942F05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691" name="Text Box 169">
          <a:extLst>
            <a:ext uri="{FF2B5EF4-FFF2-40B4-BE49-F238E27FC236}">
              <a16:creationId xmlns:a16="http://schemas.microsoft.com/office/drawing/2014/main" id="{C88F9127-2ABA-46FC-B154-AE59020D031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92" name="Text Box 170">
          <a:extLst>
            <a:ext uri="{FF2B5EF4-FFF2-40B4-BE49-F238E27FC236}">
              <a16:creationId xmlns:a16="http://schemas.microsoft.com/office/drawing/2014/main" id="{C37EFA4C-626A-4BC8-A9BD-2ADE65AEF25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93" name="Text Box 171">
          <a:extLst>
            <a:ext uri="{FF2B5EF4-FFF2-40B4-BE49-F238E27FC236}">
              <a16:creationId xmlns:a16="http://schemas.microsoft.com/office/drawing/2014/main" id="{0D980126-B358-4F89-BE4A-BD58F7F8B9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694" name="Text Box 172">
          <a:extLst>
            <a:ext uri="{FF2B5EF4-FFF2-40B4-BE49-F238E27FC236}">
              <a16:creationId xmlns:a16="http://schemas.microsoft.com/office/drawing/2014/main" id="{34EE6E9E-7820-4EBF-AABF-F290CE14D0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95" name="Text Box 173">
          <a:extLst>
            <a:ext uri="{FF2B5EF4-FFF2-40B4-BE49-F238E27FC236}">
              <a16:creationId xmlns:a16="http://schemas.microsoft.com/office/drawing/2014/main" id="{4AFDEBF6-EAF7-43F2-B68A-EFED72AECD5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96" name="Text Box 174">
          <a:extLst>
            <a:ext uri="{FF2B5EF4-FFF2-40B4-BE49-F238E27FC236}">
              <a16:creationId xmlns:a16="http://schemas.microsoft.com/office/drawing/2014/main" id="{BAD62CB5-BBA5-4854-911B-8095841A9F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697" name="Text Box 175">
          <a:extLst>
            <a:ext uri="{FF2B5EF4-FFF2-40B4-BE49-F238E27FC236}">
              <a16:creationId xmlns:a16="http://schemas.microsoft.com/office/drawing/2014/main" id="{80CD7E69-23EA-48EE-B265-FAC0F29C0B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98" name="Text Box 176">
          <a:extLst>
            <a:ext uri="{FF2B5EF4-FFF2-40B4-BE49-F238E27FC236}">
              <a16:creationId xmlns:a16="http://schemas.microsoft.com/office/drawing/2014/main" id="{6EBFD985-D5CC-43EF-845E-92E3D251D80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699" name="Text Box 177">
          <a:extLst>
            <a:ext uri="{FF2B5EF4-FFF2-40B4-BE49-F238E27FC236}">
              <a16:creationId xmlns:a16="http://schemas.microsoft.com/office/drawing/2014/main" id="{0C26CB33-BF16-49B2-A14E-39FB53A2E2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700" name="Text Box 178">
          <a:extLst>
            <a:ext uri="{FF2B5EF4-FFF2-40B4-BE49-F238E27FC236}">
              <a16:creationId xmlns:a16="http://schemas.microsoft.com/office/drawing/2014/main" id="{F45D0606-885B-45B7-A5D0-85AFD6B752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01" name="Text Box 179">
          <a:extLst>
            <a:ext uri="{FF2B5EF4-FFF2-40B4-BE49-F238E27FC236}">
              <a16:creationId xmlns:a16="http://schemas.microsoft.com/office/drawing/2014/main" id="{27B79BF1-F4AF-41F0-8FAA-EF363D6CAA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02" name="Text Box 180">
          <a:extLst>
            <a:ext uri="{FF2B5EF4-FFF2-40B4-BE49-F238E27FC236}">
              <a16:creationId xmlns:a16="http://schemas.microsoft.com/office/drawing/2014/main" id="{28B3F7F2-F0E3-48E0-A40E-DE1AFE215D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03" name="Text Box 181">
          <a:extLst>
            <a:ext uri="{FF2B5EF4-FFF2-40B4-BE49-F238E27FC236}">
              <a16:creationId xmlns:a16="http://schemas.microsoft.com/office/drawing/2014/main" id="{578FDF77-2AAC-4337-AADB-0B6BA5BA9A9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04" name="Text Box 182">
          <a:extLst>
            <a:ext uri="{FF2B5EF4-FFF2-40B4-BE49-F238E27FC236}">
              <a16:creationId xmlns:a16="http://schemas.microsoft.com/office/drawing/2014/main" id="{A1CE8A32-F53B-47E7-850B-2F8275CBC8A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05" name="Text Box 183">
          <a:extLst>
            <a:ext uri="{FF2B5EF4-FFF2-40B4-BE49-F238E27FC236}">
              <a16:creationId xmlns:a16="http://schemas.microsoft.com/office/drawing/2014/main" id="{641DC0ED-77FE-456D-96CC-B7235FD7C86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06" name="Text Box 184">
          <a:extLst>
            <a:ext uri="{FF2B5EF4-FFF2-40B4-BE49-F238E27FC236}">
              <a16:creationId xmlns:a16="http://schemas.microsoft.com/office/drawing/2014/main" id="{DE0F9873-94EB-464D-9A72-6CEBA894950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07" name="Text Box 185">
          <a:extLst>
            <a:ext uri="{FF2B5EF4-FFF2-40B4-BE49-F238E27FC236}">
              <a16:creationId xmlns:a16="http://schemas.microsoft.com/office/drawing/2014/main" id="{34DA0DF5-2857-4F71-B756-72CDB99B880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08" name="Text Box 186">
          <a:extLst>
            <a:ext uri="{FF2B5EF4-FFF2-40B4-BE49-F238E27FC236}">
              <a16:creationId xmlns:a16="http://schemas.microsoft.com/office/drawing/2014/main" id="{4D77BC10-6714-40B9-A529-8CDCF77D3DD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09" name="Text Box 187">
          <a:extLst>
            <a:ext uri="{FF2B5EF4-FFF2-40B4-BE49-F238E27FC236}">
              <a16:creationId xmlns:a16="http://schemas.microsoft.com/office/drawing/2014/main" id="{EBA29F5D-1F64-4888-A90B-1934685B509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0" name="Text Box 188">
          <a:extLst>
            <a:ext uri="{FF2B5EF4-FFF2-40B4-BE49-F238E27FC236}">
              <a16:creationId xmlns:a16="http://schemas.microsoft.com/office/drawing/2014/main" id="{AF990AFC-D7DF-4C6C-AA62-B8CD8216E0D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1" name="Text Box 189">
          <a:extLst>
            <a:ext uri="{FF2B5EF4-FFF2-40B4-BE49-F238E27FC236}">
              <a16:creationId xmlns:a16="http://schemas.microsoft.com/office/drawing/2014/main" id="{232B1183-BE00-4031-BC95-55F7EC201BA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2" name="Text Box 190">
          <a:extLst>
            <a:ext uri="{FF2B5EF4-FFF2-40B4-BE49-F238E27FC236}">
              <a16:creationId xmlns:a16="http://schemas.microsoft.com/office/drawing/2014/main" id="{422136D6-1723-4C54-BBDD-490F1ADC6DA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3" name="Text Box 191">
          <a:extLst>
            <a:ext uri="{FF2B5EF4-FFF2-40B4-BE49-F238E27FC236}">
              <a16:creationId xmlns:a16="http://schemas.microsoft.com/office/drawing/2014/main" id="{2B362207-BEDF-42E1-B168-20D812B43A7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4" name="Text Box 192">
          <a:extLst>
            <a:ext uri="{FF2B5EF4-FFF2-40B4-BE49-F238E27FC236}">
              <a16:creationId xmlns:a16="http://schemas.microsoft.com/office/drawing/2014/main" id="{496F2C85-FF7E-4F54-ADB8-37FF622DBED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5" name="Text Box 193">
          <a:extLst>
            <a:ext uri="{FF2B5EF4-FFF2-40B4-BE49-F238E27FC236}">
              <a16:creationId xmlns:a16="http://schemas.microsoft.com/office/drawing/2014/main" id="{011EF4C6-2AE3-41B1-972C-442CD7AFACA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6" name="Text Box 194">
          <a:extLst>
            <a:ext uri="{FF2B5EF4-FFF2-40B4-BE49-F238E27FC236}">
              <a16:creationId xmlns:a16="http://schemas.microsoft.com/office/drawing/2014/main" id="{813D174B-AE0E-4AAF-9BAF-D37B33FFB79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7" name="Text Box 195">
          <a:extLst>
            <a:ext uri="{FF2B5EF4-FFF2-40B4-BE49-F238E27FC236}">
              <a16:creationId xmlns:a16="http://schemas.microsoft.com/office/drawing/2014/main" id="{E7713EAF-6202-40C9-B155-68BB2B925DC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8" name="Text Box 196">
          <a:extLst>
            <a:ext uri="{FF2B5EF4-FFF2-40B4-BE49-F238E27FC236}">
              <a16:creationId xmlns:a16="http://schemas.microsoft.com/office/drawing/2014/main" id="{1DCADDDB-2045-4140-902D-9DE8D7994F8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19" name="Text Box 197">
          <a:extLst>
            <a:ext uri="{FF2B5EF4-FFF2-40B4-BE49-F238E27FC236}">
              <a16:creationId xmlns:a16="http://schemas.microsoft.com/office/drawing/2014/main" id="{746184C9-2AA1-4475-BB57-C40D1645254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0" name="Text Box 198">
          <a:extLst>
            <a:ext uri="{FF2B5EF4-FFF2-40B4-BE49-F238E27FC236}">
              <a16:creationId xmlns:a16="http://schemas.microsoft.com/office/drawing/2014/main" id="{B7032A0F-01F6-493A-B54F-7B9F683D328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1" name="Text Box 199">
          <a:extLst>
            <a:ext uri="{FF2B5EF4-FFF2-40B4-BE49-F238E27FC236}">
              <a16:creationId xmlns:a16="http://schemas.microsoft.com/office/drawing/2014/main" id="{F7C29EB7-FF82-42B4-95D9-EDEACC46D90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2" name="Text Box 200">
          <a:extLst>
            <a:ext uri="{FF2B5EF4-FFF2-40B4-BE49-F238E27FC236}">
              <a16:creationId xmlns:a16="http://schemas.microsoft.com/office/drawing/2014/main" id="{D6CA90FC-FE59-47CE-82C0-EABC5848296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3" name="Text Box 201">
          <a:extLst>
            <a:ext uri="{FF2B5EF4-FFF2-40B4-BE49-F238E27FC236}">
              <a16:creationId xmlns:a16="http://schemas.microsoft.com/office/drawing/2014/main" id="{18C50440-8F7F-416D-84D9-5FB9EA38FC8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4" name="Text Box 202">
          <a:extLst>
            <a:ext uri="{FF2B5EF4-FFF2-40B4-BE49-F238E27FC236}">
              <a16:creationId xmlns:a16="http://schemas.microsoft.com/office/drawing/2014/main" id="{49F5DB4D-0F07-409F-BF47-EDF895E6BBB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5" name="Text Box 203">
          <a:extLst>
            <a:ext uri="{FF2B5EF4-FFF2-40B4-BE49-F238E27FC236}">
              <a16:creationId xmlns:a16="http://schemas.microsoft.com/office/drawing/2014/main" id="{9127F91C-98E9-464C-A84C-48DF39560ED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6" name="Text Box 204">
          <a:extLst>
            <a:ext uri="{FF2B5EF4-FFF2-40B4-BE49-F238E27FC236}">
              <a16:creationId xmlns:a16="http://schemas.microsoft.com/office/drawing/2014/main" id="{C4AC64CC-23A5-4C06-B6B3-FA00916B4A2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7" name="Text Box 205">
          <a:extLst>
            <a:ext uri="{FF2B5EF4-FFF2-40B4-BE49-F238E27FC236}">
              <a16:creationId xmlns:a16="http://schemas.microsoft.com/office/drawing/2014/main" id="{32E873B9-CB54-4714-8BC7-9941A32D8A9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8" name="Text Box 206">
          <a:extLst>
            <a:ext uri="{FF2B5EF4-FFF2-40B4-BE49-F238E27FC236}">
              <a16:creationId xmlns:a16="http://schemas.microsoft.com/office/drawing/2014/main" id="{4580E621-B907-4DAE-AD0B-4188FA9249B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729" name="Text Box 207">
          <a:extLst>
            <a:ext uri="{FF2B5EF4-FFF2-40B4-BE49-F238E27FC236}">
              <a16:creationId xmlns:a16="http://schemas.microsoft.com/office/drawing/2014/main" id="{F6691092-E520-40A6-979F-05F08F268B2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730" name="Text Box 208">
          <a:extLst>
            <a:ext uri="{FF2B5EF4-FFF2-40B4-BE49-F238E27FC236}">
              <a16:creationId xmlns:a16="http://schemas.microsoft.com/office/drawing/2014/main" id="{774148D7-181D-4846-8E0C-C145848020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31" name="Text Box 209">
          <a:extLst>
            <a:ext uri="{FF2B5EF4-FFF2-40B4-BE49-F238E27FC236}">
              <a16:creationId xmlns:a16="http://schemas.microsoft.com/office/drawing/2014/main" id="{1174B5C9-82FF-4197-B948-208ECC078C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32" name="Text Box 210">
          <a:extLst>
            <a:ext uri="{FF2B5EF4-FFF2-40B4-BE49-F238E27FC236}">
              <a16:creationId xmlns:a16="http://schemas.microsoft.com/office/drawing/2014/main" id="{F7B533BA-C2EE-4715-9446-4E870800527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33" name="Text Box 211">
          <a:extLst>
            <a:ext uri="{FF2B5EF4-FFF2-40B4-BE49-F238E27FC236}">
              <a16:creationId xmlns:a16="http://schemas.microsoft.com/office/drawing/2014/main" id="{AA18F0A5-1BA6-496F-980F-0F7287B62B8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34" name="Text Box 212">
          <a:extLst>
            <a:ext uri="{FF2B5EF4-FFF2-40B4-BE49-F238E27FC236}">
              <a16:creationId xmlns:a16="http://schemas.microsoft.com/office/drawing/2014/main" id="{8C1F2105-1455-489D-AE14-3CB7311B9CA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35" name="Text Box 213">
          <a:extLst>
            <a:ext uri="{FF2B5EF4-FFF2-40B4-BE49-F238E27FC236}">
              <a16:creationId xmlns:a16="http://schemas.microsoft.com/office/drawing/2014/main" id="{AFA95CD4-64FD-43FB-8EBA-044F219F09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36" name="Text Box 214">
          <a:extLst>
            <a:ext uri="{FF2B5EF4-FFF2-40B4-BE49-F238E27FC236}">
              <a16:creationId xmlns:a16="http://schemas.microsoft.com/office/drawing/2014/main" id="{6652EAED-4D34-4E09-9EA2-950A320969B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37" name="Text Box 215">
          <a:extLst>
            <a:ext uri="{FF2B5EF4-FFF2-40B4-BE49-F238E27FC236}">
              <a16:creationId xmlns:a16="http://schemas.microsoft.com/office/drawing/2014/main" id="{8E3F6715-1F36-42EE-811D-E969C09A305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38" name="Text Box 216">
          <a:extLst>
            <a:ext uri="{FF2B5EF4-FFF2-40B4-BE49-F238E27FC236}">
              <a16:creationId xmlns:a16="http://schemas.microsoft.com/office/drawing/2014/main" id="{5D06CE80-7378-4FF9-BB3B-F7F53813EE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39" name="Text Box 217">
          <a:extLst>
            <a:ext uri="{FF2B5EF4-FFF2-40B4-BE49-F238E27FC236}">
              <a16:creationId xmlns:a16="http://schemas.microsoft.com/office/drawing/2014/main" id="{1F129402-D53E-4847-B8E3-73E0D745EC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40" name="Text Box 218">
          <a:extLst>
            <a:ext uri="{FF2B5EF4-FFF2-40B4-BE49-F238E27FC236}">
              <a16:creationId xmlns:a16="http://schemas.microsoft.com/office/drawing/2014/main" id="{CB6E790A-C70B-49A0-AED8-3BDB59F5896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41" name="Text Box 219">
          <a:extLst>
            <a:ext uri="{FF2B5EF4-FFF2-40B4-BE49-F238E27FC236}">
              <a16:creationId xmlns:a16="http://schemas.microsoft.com/office/drawing/2014/main" id="{7FC4E111-36F6-4EB4-882E-BC315E0A01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42" name="Text Box 220">
          <a:extLst>
            <a:ext uri="{FF2B5EF4-FFF2-40B4-BE49-F238E27FC236}">
              <a16:creationId xmlns:a16="http://schemas.microsoft.com/office/drawing/2014/main" id="{B629FCAD-F01D-42DE-A0BF-27B2744E91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43" name="Text Box 221">
          <a:extLst>
            <a:ext uri="{FF2B5EF4-FFF2-40B4-BE49-F238E27FC236}">
              <a16:creationId xmlns:a16="http://schemas.microsoft.com/office/drawing/2014/main" id="{C31F41DA-F1FC-43FF-86F7-601B7BCE51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44" name="Text Box 222">
          <a:extLst>
            <a:ext uri="{FF2B5EF4-FFF2-40B4-BE49-F238E27FC236}">
              <a16:creationId xmlns:a16="http://schemas.microsoft.com/office/drawing/2014/main" id="{EA0B8E78-7628-491F-82DC-584CF3C2F5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45" name="Text Box 223">
          <a:extLst>
            <a:ext uri="{FF2B5EF4-FFF2-40B4-BE49-F238E27FC236}">
              <a16:creationId xmlns:a16="http://schemas.microsoft.com/office/drawing/2014/main" id="{519ABA1C-BDA6-4E19-B679-220EA43436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46" name="Text Box 224">
          <a:extLst>
            <a:ext uri="{FF2B5EF4-FFF2-40B4-BE49-F238E27FC236}">
              <a16:creationId xmlns:a16="http://schemas.microsoft.com/office/drawing/2014/main" id="{6A395B03-EE05-4F09-AD79-094CA739E5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47" name="Text Box 225">
          <a:extLst>
            <a:ext uri="{FF2B5EF4-FFF2-40B4-BE49-F238E27FC236}">
              <a16:creationId xmlns:a16="http://schemas.microsoft.com/office/drawing/2014/main" id="{405C70C6-422E-4E64-95F5-61BBEF0BC6F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48" name="Text Box 226">
          <a:extLst>
            <a:ext uri="{FF2B5EF4-FFF2-40B4-BE49-F238E27FC236}">
              <a16:creationId xmlns:a16="http://schemas.microsoft.com/office/drawing/2014/main" id="{77A57068-7C61-4F40-8E6A-7FD6A767F55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49" name="Text Box 227">
          <a:extLst>
            <a:ext uri="{FF2B5EF4-FFF2-40B4-BE49-F238E27FC236}">
              <a16:creationId xmlns:a16="http://schemas.microsoft.com/office/drawing/2014/main" id="{3986D396-5363-4FE2-BD99-6D1113CFB77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50" name="Text Box 228">
          <a:extLst>
            <a:ext uri="{FF2B5EF4-FFF2-40B4-BE49-F238E27FC236}">
              <a16:creationId xmlns:a16="http://schemas.microsoft.com/office/drawing/2014/main" id="{8470613D-6F20-44B4-B7AE-633A346175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51" name="Text Box 229">
          <a:extLst>
            <a:ext uri="{FF2B5EF4-FFF2-40B4-BE49-F238E27FC236}">
              <a16:creationId xmlns:a16="http://schemas.microsoft.com/office/drawing/2014/main" id="{F36D2E96-858B-4E97-B063-7E4A0E0D4A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52" name="Text Box 230">
          <a:extLst>
            <a:ext uri="{FF2B5EF4-FFF2-40B4-BE49-F238E27FC236}">
              <a16:creationId xmlns:a16="http://schemas.microsoft.com/office/drawing/2014/main" id="{751380D3-A4BD-4DD0-8F8B-FFE5835F44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53" name="Text Box 231">
          <a:extLst>
            <a:ext uri="{FF2B5EF4-FFF2-40B4-BE49-F238E27FC236}">
              <a16:creationId xmlns:a16="http://schemas.microsoft.com/office/drawing/2014/main" id="{A658AFBF-B81A-4B3B-8244-D0AECDC157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54" name="Text Box 232">
          <a:extLst>
            <a:ext uri="{FF2B5EF4-FFF2-40B4-BE49-F238E27FC236}">
              <a16:creationId xmlns:a16="http://schemas.microsoft.com/office/drawing/2014/main" id="{95871633-811A-4036-8347-DEF60F4559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55" name="Text Box 233">
          <a:extLst>
            <a:ext uri="{FF2B5EF4-FFF2-40B4-BE49-F238E27FC236}">
              <a16:creationId xmlns:a16="http://schemas.microsoft.com/office/drawing/2014/main" id="{B347A713-E75C-4BA3-851D-71D1AB9738E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56" name="Text Box 234">
          <a:extLst>
            <a:ext uri="{FF2B5EF4-FFF2-40B4-BE49-F238E27FC236}">
              <a16:creationId xmlns:a16="http://schemas.microsoft.com/office/drawing/2014/main" id="{80F8D168-CDA4-4543-9015-5F5649E8D06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57" name="Text Box 235">
          <a:extLst>
            <a:ext uri="{FF2B5EF4-FFF2-40B4-BE49-F238E27FC236}">
              <a16:creationId xmlns:a16="http://schemas.microsoft.com/office/drawing/2014/main" id="{777EF9DE-C398-47BB-98F0-F05AFBBB5E6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58" name="Text Box 236">
          <a:extLst>
            <a:ext uri="{FF2B5EF4-FFF2-40B4-BE49-F238E27FC236}">
              <a16:creationId xmlns:a16="http://schemas.microsoft.com/office/drawing/2014/main" id="{2E2F909B-04FD-4B63-B111-12A4D4802D4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59" name="Text Box 237">
          <a:extLst>
            <a:ext uri="{FF2B5EF4-FFF2-40B4-BE49-F238E27FC236}">
              <a16:creationId xmlns:a16="http://schemas.microsoft.com/office/drawing/2014/main" id="{763A9340-8676-448B-BBF6-F8A03820C9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60" name="Text Box 238">
          <a:extLst>
            <a:ext uri="{FF2B5EF4-FFF2-40B4-BE49-F238E27FC236}">
              <a16:creationId xmlns:a16="http://schemas.microsoft.com/office/drawing/2014/main" id="{99696227-AB3B-4C90-A917-6609E1138F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61" name="Text Box 239">
          <a:extLst>
            <a:ext uri="{FF2B5EF4-FFF2-40B4-BE49-F238E27FC236}">
              <a16:creationId xmlns:a16="http://schemas.microsoft.com/office/drawing/2014/main" id="{0719AA5B-2DA4-4197-A074-A166BF92060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62" name="Text Box 240">
          <a:extLst>
            <a:ext uri="{FF2B5EF4-FFF2-40B4-BE49-F238E27FC236}">
              <a16:creationId xmlns:a16="http://schemas.microsoft.com/office/drawing/2014/main" id="{18355888-4610-4CF1-A20D-DADF8CEA42F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63" name="Text Box 241">
          <a:extLst>
            <a:ext uri="{FF2B5EF4-FFF2-40B4-BE49-F238E27FC236}">
              <a16:creationId xmlns:a16="http://schemas.microsoft.com/office/drawing/2014/main" id="{913B68CA-1D26-424C-B4FB-BFCBA67CCA7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64" name="Text Box 242">
          <a:extLst>
            <a:ext uri="{FF2B5EF4-FFF2-40B4-BE49-F238E27FC236}">
              <a16:creationId xmlns:a16="http://schemas.microsoft.com/office/drawing/2014/main" id="{85E223EB-CBE7-4DCA-ACED-0AE6D5055C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65" name="Text Box 243">
          <a:extLst>
            <a:ext uri="{FF2B5EF4-FFF2-40B4-BE49-F238E27FC236}">
              <a16:creationId xmlns:a16="http://schemas.microsoft.com/office/drawing/2014/main" id="{4951E22A-6A19-4082-B12E-17834FBA253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66" name="Text Box 244">
          <a:extLst>
            <a:ext uri="{FF2B5EF4-FFF2-40B4-BE49-F238E27FC236}">
              <a16:creationId xmlns:a16="http://schemas.microsoft.com/office/drawing/2014/main" id="{A1DAE2C4-79C0-418D-B5AE-5FCE19BB5B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67" name="Text Box 245">
          <a:extLst>
            <a:ext uri="{FF2B5EF4-FFF2-40B4-BE49-F238E27FC236}">
              <a16:creationId xmlns:a16="http://schemas.microsoft.com/office/drawing/2014/main" id="{754854C0-A5F9-49DD-BD87-DAA6C4FF746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68" name="Text Box 246">
          <a:extLst>
            <a:ext uri="{FF2B5EF4-FFF2-40B4-BE49-F238E27FC236}">
              <a16:creationId xmlns:a16="http://schemas.microsoft.com/office/drawing/2014/main" id="{947AC713-B83D-4E72-A0DF-2455B30E68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69" name="Text Box 247">
          <a:extLst>
            <a:ext uri="{FF2B5EF4-FFF2-40B4-BE49-F238E27FC236}">
              <a16:creationId xmlns:a16="http://schemas.microsoft.com/office/drawing/2014/main" id="{CE6D03D6-68C5-4CDB-8790-83EC83225A7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70" name="Text Box 248">
          <a:extLst>
            <a:ext uri="{FF2B5EF4-FFF2-40B4-BE49-F238E27FC236}">
              <a16:creationId xmlns:a16="http://schemas.microsoft.com/office/drawing/2014/main" id="{DEE547E5-E2C6-46EF-BD03-5CFFC1711B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71" name="Text Box 249">
          <a:extLst>
            <a:ext uri="{FF2B5EF4-FFF2-40B4-BE49-F238E27FC236}">
              <a16:creationId xmlns:a16="http://schemas.microsoft.com/office/drawing/2014/main" id="{1A94F330-737F-4F15-AB5F-E05D3A07D9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72" name="Text Box 250">
          <a:extLst>
            <a:ext uri="{FF2B5EF4-FFF2-40B4-BE49-F238E27FC236}">
              <a16:creationId xmlns:a16="http://schemas.microsoft.com/office/drawing/2014/main" id="{E8136BB9-963F-44DB-9FA5-5FA8BB9D820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73" name="Text Box 251">
          <a:extLst>
            <a:ext uri="{FF2B5EF4-FFF2-40B4-BE49-F238E27FC236}">
              <a16:creationId xmlns:a16="http://schemas.microsoft.com/office/drawing/2014/main" id="{EBE001CB-A708-443F-B79C-C5B744313B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74" name="Text Box 252">
          <a:extLst>
            <a:ext uri="{FF2B5EF4-FFF2-40B4-BE49-F238E27FC236}">
              <a16:creationId xmlns:a16="http://schemas.microsoft.com/office/drawing/2014/main" id="{1A09300E-6640-4447-974E-FD867A825A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75" name="Text Box 253">
          <a:extLst>
            <a:ext uri="{FF2B5EF4-FFF2-40B4-BE49-F238E27FC236}">
              <a16:creationId xmlns:a16="http://schemas.microsoft.com/office/drawing/2014/main" id="{625425E0-AA69-48B7-ADE2-16282C008F6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76" name="Text Box 254">
          <a:extLst>
            <a:ext uri="{FF2B5EF4-FFF2-40B4-BE49-F238E27FC236}">
              <a16:creationId xmlns:a16="http://schemas.microsoft.com/office/drawing/2014/main" id="{4CC2184D-9CF2-475E-A0FC-659FF9817A4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77" name="Text Box 255">
          <a:extLst>
            <a:ext uri="{FF2B5EF4-FFF2-40B4-BE49-F238E27FC236}">
              <a16:creationId xmlns:a16="http://schemas.microsoft.com/office/drawing/2014/main" id="{E094FB62-37F7-4ED3-8716-D979AA1B7B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78" name="Text Box 256">
          <a:extLst>
            <a:ext uri="{FF2B5EF4-FFF2-40B4-BE49-F238E27FC236}">
              <a16:creationId xmlns:a16="http://schemas.microsoft.com/office/drawing/2014/main" id="{D0DC48AF-A10C-4E0C-8A6B-18367AD4768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779" name="Text Box 257">
          <a:extLst>
            <a:ext uri="{FF2B5EF4-FFF2-40B4-BE49-F238E27FC236}">
              <a16:creationId xmlns:a16="http://schemas.microsoft.com/office/drawing/2014/main" id="{AA536D80-1F91-48AE-B988-E0F4A4757F8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780" name="Text Box 258">
          <a:extLst>
            <a:ext uri="{FF2B5EF4-FFF2-40B4-BE49-F238E27FC236}">
              <a16:creationId xmlns:a16="http://schemas.microsoft.com/office/drawing/2014/main" id="{A9C602F2-8290-4BCF-848D-F65BB8DF4A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81" name="Text Box 259">
          <a:extLst>
            <a:ext uri="{FF2B5EF4-FFF2-40B4-BE49-F238E27FC236}">
              <a16:creationId xmlns:a16="http://schemas.microsoft.com/office/drawing/2014/main" id="{79843CF2-6856-4386-833F-18E44AB3B4A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82" name="Text Box 260">
          <a:extLst>
            <a:ext uri="{FF2B5EF4-FFF2-40B4-BE49-F238E27FC236}">
              <a16:creationId xmlns:a16="http://schemas.microsoft.com/office/drawing/2014/main" id="{74B8B57A-802A-4AAE-9D98-6DD7F0BA1C4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783" name="Text Box 261">
          <a:extLst>
            <a:ext uri="{FF2B5EF4-FFF2-40B4-BE49-F238E27FC236}">
              <a16:creationId xmlns:a16="http://schemas.microsoft.com/office/drawing/2014/main" id="{749BDBAC-0980-40D5-95A0-19591CC87A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84" name="Text Box 262">
          <a:extLst>
            <a:ext uri="{FF2B5EF4-FFF2-40B4-BE49-F238E27FC236}">
              <a16:creationId xmlns:a16="http://schemas.microsoft.com/office/drawing/2014/main" id="{2098680F-1065-4F7A-B4D2-D0F791974A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85" name="Text Box 263">
          <a:extLst>
            <a:ext uri="{FF2B5EF4-FFF2-40B4-BE49-F238E27FC236}">
              <a16:creationId xmlns:a16="http://schemas.microsoft.com/office/drawing/2014/main" id="{FAB7D34C-5A32-4F4A-AE20-67FE0F17FA8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786" name="Text Box 264">
          <a:extLst>
            <a:ext uri="{FF2B5EF4-FFF2-40B4-BE49-F238E27FC236}">
              <a16:creationId xmlns:a16="http://schemas.microsoft.com/office/drawing/2014/main" id="{7BC24D75-B687-42F3-B6F0-F3F3E21605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87" name="Text Box 265">
          <a:extLst>
            <a:ext uri="{FF2B5EF4-FFF2-40B4-BE49-F238E27FC236}">
              <a16:creationId xmlns:a16="http://schemas.microsoft.com/office/drawing/2014/main" id="{4B55DB61-8162-47A2-B774-EF9373CB882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88" name="Text Box 266">
          <a:extLst>
            <a:ext uri="{FF2B5EF4-FFF2-40B4-BE49-F238E27FC236}">
              <a16:creationId xmlns:a16="http://schemas.microsoft.com/office/drawing/2014/main" id="{AB5A3C1A-0B21-4890-8EAB-74B42B77500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789" name="Text Box 267">
          <a:extLst>
            <a:ext uri="{FF2B5EF4-FFF2-40B4-BE49-F238E27FC236}">
              <a16:creationId xmlns:a16="http://schemas.microsoft.com/office/drawing/2014/main" id="{E9493633-D057-4E34-B833-B95B7D5930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90" name="Text Box 268">
          <a:extLst>
            <a:ext uri="{FF2B5EF4-FFF2-40B4-BE49-F238E27FC236}">
              <a16:creationId xmlns:a16="http://schemas.microsoft.com/office/drawing/2014/main" id="{728B7FCC-6A13-4564-9BCE-EEFE9C98AF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91" name="Text Box 269">
          <a:extLst>
            <a:ext uri="{FF2B5EF4-FFF2-40B4-BE49-F238E27FC236}">
              <a16:creationId xmlns:a16="http://schemas.microsoft.com/office/drawing/2014/main" id="{4610C3EE-E3B1-4E2F-A363-CEB995BDCC5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92" name="Text Box 270">
          <a:extLst>
            <a:ext uri="{FF2B5EF4-FFF2-40B4-BE49-F238E27FC236}">
              <a16:creationId xmlns:a16="http://schemas.microsoft.com/office/drawing/2014/main" id="{28A95C9B-9BDF-4D1D-9D13-83B76240DF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93" name="Text Box 271">
          <a:extLst>
            <a:ext uri="{FF2B5EF4-FFF2-40B4-BE49-F238E27FC236}">
              <a16:creationId xmlns:a16="http://schemas.microsoft.com/office/drawing/2014/main" id="{5F2CE046-4D7E-4CF8-8306-05CBC41158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94" name="Text Box 272">
          <a:extLst>
            <a:ext uri="{FF2B5EF4-FFF2-40B4-BE49-F238E27FC236}">
              <a16:creationId xmlns:a16="http://schemas.microsoft.com/office/drawing/2014/main" id="{188281C7-47D1-4F62-BEC1-1089D8E219A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95" name="Text Box 273">
          <a:extLst>
            <a:ext uri="{FF2B5EF4-FFF2-40B4-BE49-F238E27FC236}">
              <a16:creationId xmlns:a16="http://schemas.microsoft.com/office/drawing/2014/main" id="{4BD22A01-4052-45AE-BBA2-C3C98BBE2D3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96" name="Text Box 274">
          <a:extLst>
            <a:ext uri="{FF2B5EF4-FFF2-40B4-BE49-F238E27FC236}">
              <a16:creationId xmlns:a16="http://schemas.microsoft.com/office/drawing/2014/main" id="{B79C4A82-E29B-4B1C-B3B0-4806AE945CA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97" name="Text Box 275">
          <a:extLst>
            <a:ext uri="{FF2B5EF4-FFF2-40B4-BE49-F238E27FC236}">
              <a16:creationId xmlns:a16="http://schemas.microsoft.com/office/drawing/2014/main" id="{6465C3BE-9A84-4160-80ED-6B17963CEF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798" name="Text Box 276">
          <a:extLst>
            <a:ext uri="{FF2B5EF4-FFF2-40B4-BE49-F238E27FC236}">
              <a16:creationId xmlns:a16="http://schemas.microsoft.com/office/drawing/2014/main" id="{DEFCE43D-9F15-49E3-8873-03CBA2646E0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4799" name="Text Box 277">
          <a:extLst>
            <a:ext uri="{FF2B5EF4-FFF2-40B4-BE49-F238E27FC236}">
              <a16:creationId xmlns:a16="http://schemas.microsoft.com/office/drawing/2014/main" id="{37457A87-06E1-4E5F-83C7-AC0AFBB9F8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00" name="Text Box 278">
          <a:extLst>
            <a:ext uri="{FF2B5EF4-FFF2-40B4-BE49-F238E27FC236}">
              <a16:creationId xmlns:a16="http://schemas.microsoft.com/office/drawing/2014/main" id="{886FE308-D8D4-43B8-A9D7-CCB5C6CAB6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01" name="Text Box 279">
          <a:extLst>
            <a:ext uri="{FF2B5EF4-FFF2-40B4-BE49-F238E27FC236}">
              <a16:creationId xmlns:a16="http://schemas.microsoft.com/office/drawing/2014/main" id="{71135C30-2EF9-4E39-9D56-66EC26B9A0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02" name="Text Box 280">
          <a:extLst>
            <a:ext uri="{FF2B5EF4-FFF2-40B4-BE49-F238E27FC236}">
              <a16:creationId xmlns:a16="http://schemas.microsoft.com/office/drawing/2014/main" id="{94EC5785-51AF-41D0-BAE4-67C7F340EE6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03" name="Text Box 281">
          <a:extLst>
            <a:ext uri="{FF2B5EF4-FFF2-40B4-BE49-F238E27FC236}">
              <a16:creationId xmlns:a16="http://schemas.microsoft.com/office/drawing/2014/main" id="{248D1F40-294C-49DC-AF54-EE09715007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04" name="Text Box 282">
          <a:extLst>
            <a:ext uri="{FF2B5EF4-FFF2-40B4-BE49-F238E27FC236}">
              <a16:creationId xmlns:a16="http://schemas.microsoft.com/office/drawing/2014/main" id="{F2829941-D6BD-41FC-B411-43EFACA8407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05" name="Text Box 283">
          <a:extLst>
            <a:ext uri="{FF2B5EF4-FFF2-40B4-BE49-F238E27FC236}">
              <a16:creationId xmlns:a16="http://schemas.microsoft.com/office/drawing/2014/main" id="{62151662-7270-4B10-AAEE-D4DBF530431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06" name="Text Box 284">
          <a:extLst>
            <a:ext uri="{FF2B5EF4-FFF2-40B4-BE49-F238E27FC236}">
              <a16:creationId xmlns:a16="http://schemas.microsoft.com/office/drawing/2014/main" id="{831E4949-FD0F-4789-80A7-86A14D9FFD4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07" name="Text Box 285">
          <a:extLst>
            <a:ext uri="{FF2B5EF4-FFF2-40B4-BE49-F238E27FC236}">
              <a16:creationId xmlns:a16="http://schemas.microsoft.com/office/drawing/2014/main" id="{4225698C-F73F-48D0-A13D-855F77A454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08" name="Text Box 286">
          <a:extLst>
            <a:ext uri="{FF2B5EF4-FFF2-40B4-BE49-F238E27FC236}">
              <a16:creationId xmlns:a16="http://schemas.microsoft.com/office/drawing/2014/main" id="{4D9D505B-1E7C-4D57-BB3C-8FF23A17DF8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09" name="Text Box 287">
          <a:extLst>
            <a:ext uri="{FF2B5EF4-FFF2-40B4-BE49-F238E27FC236}">
              <a16:creationId xmlns:a16="http://schemas.microsoft.com/office/drawing/2014/main" id="{4B14379E-9596-4FE5-969F-9DD7AAC8F9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10" name="Text Box 288">
          <a:extLst>
            <a:ext uri="{FF2B5EF4-FFF2-40B4-BE49-F238E27FC236}">
              <a16:creationId xmlns:a16="http://schemas.microsoft.com/office/drawing/2014/main" id="{1AC97C4A-F7BB-4EA9-84AC-A7621C22C7F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11" name="Text Box 289">
          <a:extLst>
            <a:ext uri="{FF2B5EF4-FFF2-40B4-BE49-F238E27FC236}">
              <a16:creationId xmlns:a16="http://schemas.microsoft.com/office/drawing/2014/main" id="{423D11AC-CE15-4BDC-BC29-FDE2B2B980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12" name="Text Box 290">
          <a:extLst>
            <a:ext uri="{FF2B5EF4-FFF2-40B4-BE49-F238E27FC236}">
              <a16:creationId xmlns:a16="http://schemas.microsoft.com/office/drawing/2014/main" id="{06A62E4C-E68C-4BE8-9C0F-2AB4CB6BC9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13" name="Text Box 291">
          <a:extLst>
            <a:ext uri="{FF2B5EF4-FFF2-40B4-BE49-F238E27FC236}">
              <a16:creationId xmlns:a16="http://schemas.microsoft.com/office/drawing/2014/main" id="{60AFD83F-EAF3-416B-AC0D-0532E2DD57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14" name="Text Box 292">
          <a:extLst>
            <a:ext uri="{FF2B5EF4-FFF2-40B4-BE49-F238E27FC236}">
              <a16:creationId xmlns:a16="http://schemas.microsoft.com/office/drawing/2014/main" id="{AAD282E9-D7F7-428B-80BD-5A3597D3AAB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15" name="Text Box 293">
          <a:extLst>
            <a:ext uri="{FF2B5EF4-FFF2-40B4-BE49-F238E27FC236}">
              <a16:creationId xmlns:a16="http://schemas.microsoft.com/office/drawing/2014/main" id="{50253E04-E13F-4367-B4C2-47F1808216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16" name="Text Box 294">
          <a:extLst>
            <a:ext uri="{FF2B5EF4-FFF2-40B4-BE49-F238E27FC236}">
              <a16:creationId xmlns:a16="http://schemas.microsoft.com/office/drawing/2014/main" id="{796B1CC8-0A7D-4E73-AED3-2A8333B789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17" name="Text Box 295">
          <a:extLst>
            <a:ext uri="{FF2B5EF4-FFF2-40B4-BE49-F238E27FC236}">
              <a16:creationId xmlns:a16="http://schemas.microsoft.com/office/drawing/2014/main" id="{99A16B88-775B-4583-B8B1-0A1A3AC2B84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18" name="Text Box 296">
          <a:extLst>
            <a:ext uri="{FF2B5EF4-FFF2-40B4-BE49-F238E27FC236}">
              <a16:creationId xmlns:a16="http://schemas.microsoft.com/office/drawing/2014/main" id="{421E92D0-10F8-45B8-8CC4-0B95ED494F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19" name="Text Box 297">
          <a:extLst>
            <a:ext uri="{FF2B5EF4-FFF2-40B4-BE49-F238E27FC236}">
              <a16:creationId xmlns:a16="http://schemas.microsoft.com/office/drawing/2014/main" id="{5938DFAC-673C-4A8C-8D31-A81EAF575C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20" name="Text Box 298">
          <a:extLst>
            <a:ext uri="{FF2B5EF4-FFF2-40B4-BE49-F238E27FC236}">
              <a16:creationId xmlns:a16="http://schemas.microsoft.com/office/drawing/2014/main" id="{6EF3A6FF-F3CF-4887-96A2-9783702091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21" name="Text Box 299">
          <a:extLst>
            <a:ext uri="{FF2B5EF4-FFF2-40B4-BE49-F238E27FC236}">
              <a16:creationId xmlns:a16="http://schemas.microsoft.com/office/drawing/2014/main" id="{AE02A2A2-3D6D-433B-A422-26AD85DBFE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22" name="Text Box 300">
          <a:extLst>
            <a:ext uri="{FF2B5EF4-FFF2-40B4-BE49-F238E27FC236}">
              <a16:creationId xmlns:a16="http://schemas.microsoft.com/office/drawing/2014/main" id="{68B236FC-0631-4F83-8FFA-364BAD54B0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23" name="Text Box 301">
          <a:extLst>
            <a:ext uri="{FF2B5EF4-FFF2-40B4-BE49-F238E27FC236}">
              <a16:creationId xmlns:a16="http://schemas.microsoft.com/office/drawing/2014/main" id="{29FBF5CA-3FCA-4FB4-BBE6-C5E7378F07F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24" name="Text Box 302">
          <a:extLst>
            <a:ext uri="{FF2B5EF4-FFF2-40B4-BE49-F238E27FC236}">
              <a16:creationId xmlns:a16="http://schemas.microsoft.com/office/drawing/2014/main" id="{48ABACAE-32B7-44B8-88BF-9621EC26C67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25" name="Text Box 303">
          <a:extLst>
            <a:ext uri="{FF2B5EF4-FFF2-40B4-BE49-F238E27FC236}">
              <a16:creationId xmlns:a16="http://schemas.microsoft.com/office/drawing/2014/main" id="{EA220C4C-DAEE-432E-9C34-8632E9CD34C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26" name="Text Box 304">
          <a:extLst>
            <a:ext uri="{FF2B5EF4-FFF2-40B4-BE49-F238E27FC236}">
              <a16:creationId xmlns:a16="http://schemas.microsoft.com/office/drawing/2014/main" id="{5A92645B-7421-409E-BBF2-AAC17C79D02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27" name="Text Box 305">
          <a:extLst>
            <a:ext uri="{FF2B5EF4-FFF2-40B4-BE49-F238E27FC236}">
              <a16:creationId xmlns:a16="http://schemas.microsoft.com/office/drawing/2014/main" id="{00498099-B7F4-40F7-8CAD-2FA0E8576D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28" name="Text Box 306">
          <a:extLst>
            <a:ext uri="{FF2B5EF4-FFF2-40B4-BE49-F238E27FC236}">
              <a16:creationId xmlns:a16="http://schemas.microsoft.com/office/drawing/2014/main" id="{9C87D20A-EEF6-4F8B-8435-CF0588C270C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29" name="Text Box 307">
          <a:extLst>
            <a:ext uri="{FF2B5EF4-FFF2-40B4-BE49-F238E27FC236}">
              <a16:creationId xmlns:a16="http://schemas.microsoft.com/office/drawing/2014/main" id="{0E1332C7-6985-4087-95A7-4B7A42578E9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30" name="Text Box 308">
          <a:extLst>
            <a:ext uri="{FF2B5EF4-FFF2-40B4-BE49-F238E27FC236}">
              <a16:creationId xmlns:a16="http://schemas.microsoft.com/office/drawing/2014/main" id="{D414964D-B92E-415A-9B7C-8ABDD2C020A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1" name="Text Box 309">
          <a:extLst>
            <a:ext uri="{FF2B5EF4-FFF2-40B4-BE49-F238E27FC236}">
              <a16:creationId xmlns:a16="http://schemas.microsoft.com/office/drawing/2014/main" id="{ABE42FEE-2CAB-43DD-B0AD-46C8CDB8098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2" name="Text Box 310">
          <a:extLst>
            <a:ext uri="{FF2B5EF4-FFF2-40B4-BE49-F238E27FC236}">
              <a16:creationId xmlns:a16="http://schemas.microsoft.com/office/drawing/2014/main" id="{63F5E2E5-B293-4CC2-A5CB-ABE8F327668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3" name="Text Box 311">
          <a:extLst>
            <a:ext uri="{FF2B5EF4-FFF2-40B4-BE49-F238E27FC236}">
              <a16:creationId xmlns:a16="http://schemas.microsoft.com/office/drawing/2014/main" id="{69455A6F-7A8D-48B7-8A26-11DD7C77EE2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4" name="Text Box 312">
          <a:extLst>
            <a:ext uri="{FF2B5EF4-FFF2-40B4-BE49-F238E27FC236}">
              <a16:creationId xmlns:a16="http://schemas.microsoft.com/office/drawing/2014/main" id="{B36FC8E2-8853-4B90-9332-01127EEE450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5" name="Text Box 313">
          <a:extLst>
            <a:ext uri="{FF2B5EF4-FFF2-40B4-BE49-F238E27FC236}">
              <a16:creationId xmlns:a16="http://schemas.microsoft.com/office/drawing/2014/main" id="{AEAF209A-45E6-4B91-8115-A49B26E689B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6" name="Text Box 314">
          <a:extLst>
            <a:ext uri="{FF2B5EF4-FFF2-40B4-BE49-F238E27FC236}">
              <a16:creationId xmlns:a16="http://schemas.microsoft.com/office/drawing/2014/main" id="{3278227B-5E89-4CC1-A6BF-2874C1ED1BC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7" name="Text Box 315">
          <a:extLst>
            <a:ext uri="{FF2B5EF4-FFF2-40B4-BE49-F238E27FC236}">
              <a16:creationId xmlns:a16="http://schemas.microsoft.com/office/drawing/2014/main" id="{5DCA1D11-C079-41C6-9E99-C9758A6A1CD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8" name="Text Box 316">
          <a:extLst>
            <a:ext uri="{FF2B5EF4-FFF2-40B4-BE49-F238E27FC236}">
              <a16:creationId xmlns:a16="http://schemas.microsoft.com/office/drawing/2014/main" id="{F259BEE2-6D84-451B-972B-32180BD62A9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39" name="Text Box 317">
          <a:extLst>
            <a:ext uri="{FF2B5EF4-FFF2-40B4-BE49-F238E27FC236}">
              <a16:creationId xmlns:a16="http://schemas.microsoft.com/office/drawing/2014/main" id="{6B134273-34AA-44FC-B382-92E81A8C6C2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0" name="Text Box 318">
          <a:extLst>
            <a:ext uri="{FF2B5EF4-FFF2-40B4-BE49-F238E27FC236}">
              <a16:creationId xmlns:a16="http://schemas.microsoft.com/office/drawing/2014/main" id="{529640EC-0C41-48D7-B890-DAC9EC9E670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1" name="Text Box 319">
          <a:extLst>
            <a:ext uri="{FF2B5EF4-FFF2-40B4-BE49-F238E27FC236}">
              <a16:creationId xmlns:a16="http://schemas.microsoft.com/office/drawing/2014/main" id="{2C2AD2C7-762E-488F-95DC-CEC4E71682D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2" name="Text Box 320">
          <a:extLst>
            <a:ext uri="{FF2B5EF4-FFF2-40B4-BE49-F238E27FC236}">
              <a16:creationId xmlns:a16="http://schemas.microsoft.com/office/drawing/2014/main" id="{A7D03BA2-2AE3-4CBD-A48B-212463A0058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3" name="Text Box 321">
          <a:extLst>
            <a:ext uri="{FF2B5EF4-FFF2-40B4-BE49-F238E27FC236}">
              <a16:creationId xmlns:a16="http://schemas.microsoft.com/office/drawing/2014/main" id="{19FCB68A-3C53-403B-88AC-A63B66EAA8E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4" name="Text Box 322">
          <a:extLst>
            <a:ext uri="{FF2B5EF4-FFF2-40B4-BE49-F238E27FC236}">
              <a16:creationId xmlns:a16="http://schemas.microsoft.com/office/drawing/2014/main" id="{9C1021E2-50D8-4914-B651-B2AF6F5B50F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5" name="Text Box 323">
          <a:extLst>
            <a:ext uri="{FF2B5EF4-FFF2-40B4-BE49-F238E27FC236}">
              <a16:creationId xmlns:a16="http://schemas.microsoft.com/office/drawing/2014/main" id="{F94977E7-DCCC-4478-B965-4C799E74665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6" name="Text Box 324">
          <a:extLst>
            <a:ext uri="{FF2B5EF4-FFF2-40B4-BE49-F238E27FC236}">
              <a16:creationId xmlns:a16="http://schemas.microsoft.com/office/drawing/2014/main" id="{BE7C4F63-989B-4761-A6E6-2C3F6D63D45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7" name="Text Box 325">
          <a:extLst>
            <a:ext uri="{FF2B5EF4-FFF2-40B4-BE49-F238E27FC236}">
              <a16:creationId xmlns:a16="http://schemas.microsoft.com/office/drawing/2014/main" id="{7871F55A-A8D4-46D0-8822-9B04093A558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8" name="Text Box 326">
          <a:extLst>
            <a:ext uri="{FF2B5EF4-FFF2-40B4-BE49-F238E27FC236}">
              <a16:creationId xmlns:a16="http://schemas.microsoft.com/office/drawing/2014/main" id="{9290BAF9-4D54-4FDE-83B2-DFD43C69AE8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49" name="Text Box 327">
          <a:extLst>
            <a:ext uri="{FF2B5EF4-FFF2-40B4-BE49-F238E27FC236}">
              <a16:creationId xmlns:a16="http://schemas.microsoft.com/office/drawing/2014/main" id="{0AEE16CB-F678-4EC6-95F5-75B3793D23D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0" name="Text Box 328">
          <a:extLst>
            <a:ext uri="{FF2B5EF4-FFF2-40B4-BE49-F238E27FC236}">
              <a16:creationId xmlns:a16="http://schemas.microsoft.com/office/drawing/2014/main" id="{C9507F27-49BD-4248-B4F3-9673C7B063C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1" name="Text Box 329">
          <a:extLst>
            <a:ext uri="{FF2B5EF4-FFF2-40B4-BE49-F238E27FC236}">
              <a16:creationId xmlns:a16="http://schemas.microsoft.com/office/drawing/2014/main" id="{6BA00603-8DE2-4759-A9FF-2626CF18F54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2" name="Text Box 330">
          <a:extLst>
            <a:ext uri="{FF2B5EF4-FFF2-40B4-BE49-F238E27FC236}">
              <a16:creationId xmlns:a16="http://schemas.microsoft.com/office/drawing/2014/main" id="{09DAC58B-BE49-4F16-B7BE-0D3CA8F13C6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3" name="Text Box 331">
          <a:extLst>
            <a:ext uri="{FF2B5EF4-FFF2-40B4-BE49-F238E27FC236}">
              <a16:creationId xmlns:a16="http://schemas.microsoft.com/office/drawing/2014/main" id="{D7213C11-18FF-4016-ABDD-F0B01FEDFCC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4" name="Text Box 332">
          <a:extLst>
            <a:ext uri="{FF2B5EF4-FFF2-40B4-BE49-F238E27FC236}">
              <a16:creationId xmlns:a16="http://schemas.microsoft.com/office/drawing/2014/main" id="{F2325D43-8844-45BC-A24A-A84E1D6CDC7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5" name="Text Box 333">
          <a:extLst>
            <a:ext uri="{FF2B5EF4-FFF2-40B4-BE49-F238E27FC236}">
              <a16:creationId xmlns:a16="http://schemas.microsoft.com/office/drawing/2014/main" id="{4873C087-7D8A-43FF-B348-65D08B073DE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6" name="Text Box 334">
          <a:extLst>
            <a:ext uri="{FF2B5EF4-FFF2-40B4-BE49-F238E27FC236}">
              <a16:creationId xmlns:a16="http://schemas.microsoft.com/office/drawing/2014/main" id="{03914929-8174-4032-9087-7EA2BD8CE9B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57" name="Text Box 335">
          <a:extLst>
            <a:ext uri="{FF2B5EF4-FFF2-40B4-BE49-F238E27FC236}">
              <a16:creationId xmlns:a16="http://schemas.microsoft.com/office/drawing/2014/main" id="{74CC4AF4-1F74-47FE-BD96-1F216BEEA5F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58" name="Text Box 336">
          <a:extLst>
            <a:ext uri="{FF2B5EF4-FFF2-40B4-BE49-F238E27FC236}">
              <a16:creationId xmlns:a16="http://schemas.microsoft.com/office/drawing/2014/main" id="{0B97695B-D5CD-4DBD-86B8-8A957ED8EA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59" name="Text Box 337">
          <a:extLst>
            <a:ext uri="{FF2B5EF4-FFF2-40B4-BE49-F238E27FC236}">
              <a16:creationId xmlns:a16="http://schemas.microsoft.com/office/drawing/2014/main" id="{AFABC8DC-E059-478F-AD57-1D3090DEEA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60" name="Text Box 338">
          <a:extLst>
            <a:ext uri="{FF2B5EF4-FFF2-40B4-BE49-F238E27FC236}">
              <a16:creationId xmlns:a16="http://schemas.microsoft.com/office/drawing/2014/main" id="{28828531-F353-48E4-8357-F1DE976280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61" name="Text Box 339">
          <a:extLst>
            <a:ext uri="{FF2B5EF4-FFF2-40B4-BE49-F238E27FC236}">
              <a16:creationId xmlns:a16="http://schemas.microsoft.com/office/drawing/2014/main" id="{535CDAEB-D8C5-4AAF-902A-BAA99F62FB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62" name="Text Box 340">
          <a:extLst>
            <a:ext uri="{FF2B5EF4-FFF2-40B4-BE49-F238E27FC236}">
              <a16:creationId xmlns:a16="http://schemas.microsoft.com/office/drawing/2014/main" id="{981C5866-8C7F-45FB-8FC0-BF431C927C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63" name="Text Box 341">
          <a:extLst>
            <a:ext uri="{FF2B5EF4-FFF2-40B4-BE49-F238E27FC236}">
              <a16:creationId xmlns:a16="http://schemas.microsoft.com/office/drawing/2014/main" id="{51DA4DCC-1EFE-4A40-B384-F7BCCDF805E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64" name="Text Box 342">
          <a:extLst>
            <a:ext uri="{FF2B5EF4-FFF2-40B4-BE49-F238E27FC236}">
              <a16:creationId xmlns:a16="http://schemas.microsoft.com/office/drawing/2014/main" id="{78318E61-5152-4F33-AA93-327EC9BA5AB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65" name="Text Box 343">
          <a:extLst>
            <a:ext uri="{FF2B5EF4-FFF2-40B4-BE49-F238E27FC236}">
              <a16:creationId xmlns:a16="http://schemas.microsoft.com/office/drawing/2014/main" id="{6E9ADA7E-18CD-4845-A889-88BAC39D5BF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66" name="Text Box 344">
          <a:extLst>
            <a:ext uri="{FF2B5EF4-FFF2-40B4-BE49-F238E27FC236}">
              <a16:creationId xmlns:a16="http://schemas.microsoft.com/office/drawing/2014/main" id="{0EFDF138-4FF6-4881-8A4C-B1F687E322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67" name="Text Box 345">
          <a:extLst>
            <a:ext uri="{FF2B5EF4-FFF2-40B4-BE49-F238E27FC236}">
              <a16:creationId xmlns:a16="http://schemas.microsoft.com/office/drawing/2014/main" id="{AE3178C9-E2FE-4DB0-8150-C6C6942BB55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68" name="Text Box 346">
          <a:extLst>
            <a:ext uri="{FF2B5EF4-FFF2-40B4-BE49-F238E27FC236}">
              <a16:creationId xmlns:a16="http://schemas.microsoft.com/office/drawing/2014/main" id="{905B292D-93AC-4025-9B63-CD4CFE072FB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69" name="Text Box 347">
          <a:extLst>
            <a:ext uri="{FF2B5EF4-FFF2-40B4-BE49-F238E27FC236}">
              <a16:creationId xmlns:a16="http://schemas.microsoft.com/office/drawing/2014/main" id="{D8A619B9-3FC4-4A59-B895-3D78F7CD226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0" name="Text Box 348">
          <a:extLst>
            <a:ext uri="{FF2B5EF4-FFF2-40B4-BE49-F238E27FC236}">
              <a16:creationId xmlns:a16="http://schemas.microsoft.com/office/drawing/2014/main" id="{44639FF8-B8B0-4598-A02B-827C9639F43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1" name="Text Box 349">
          <a:extLst>
            <a:ext uri="{FF2B5EF4-FFF2-40B4-BE49-F238E27FC236}">
              <a16:creationId xmlns:a16="http://schemas.microsoft.com/office/drawing/2014/main" id="{89BF6466-812E-4779-954B-D10DA919822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2" name="Text Box 350">
          <a:extLst>
            <a:ext uri="{FF2B5EF4-FFF2-40B4-BE49-F238E27FC236}">
              <a16:creationId xmlns:a16="http://schemas.microsoft.com/office/drawing/2014/main" id="{1544492F-EE22-4230-B7D0-64DF7A85A76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3" name="Text Box 351">
          <a:extLst>
            <a:ext uri="{FF2B5EF4-FFF2-40B4-BE49-F238E27FC236}">
              <a16:creationId xmlns:a16="http://schemas.microsoft.com/office/drawing/2014/main" id="{18EB28D5-ACBC-45A7-8E8F-636B534203F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4" name="Text Box 352">
          <a:extLst>
            <a:ext uri="{FF2B5EF4-FFF2-40B4-BE49-F238E27FC236}">
              <a16:creationId xmlns:a16="http://schemas.microsoft.com/office/drawing/2014/main" id="{283ECBE4-6B2B-4087-9E75-853EBDE432D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5" name="Text Box 353">
          <a:extLst>
            <a:ext uri="{FF2B5EF4-FFF2-40B4-BE49-F238E27FC236}">
              <a16:creationId xmlns:a16="http://schemas.microsoft.com/office/drawing/2014/main" id="{87EAF217-0D88-4D35-AFF8-B56D989F760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6" name="Text Box 354">
          <a:extLst>
            <a:ext uri="{FF2B5EF4-FFF2-40B4-BE49-F238E27FC236}">
              <a16:creationId xmlns:a16="http://schemas.microsoft.com/office/drawing/2014/main" id="{B0174B56-7EB8-48D0-891A-2C3FBBDB513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7" name="Text Box 355">
          <a:extLst>
            <a:ext uri="{FF2B5EF4-FFF2-40B4-BE49-F238E27FC236}">
              <a16:creationId xmlns:a16="http://schemas.microsoft.com/office/drawing/2014/main" id="{F54EF8AA-9DBB-4813-B736-60F356023C1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8" name="Text Box 356">
          <a:extLst>
            <a:ext uri="{FF2B5EF4-FFF2-40B4-BE49-F238E27FC236}">
              <a16:creationId xmlns:a16="http://schemas.microsoft.com/office/drawing/2014/main" id="{D593D640-3A86-49B9-BF5E-38E30C03549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79" name="Text Box 357">
          <a:extLst>
            <a:ext uri="{FF2B5EF4-FFF2-40B4-BE49-F238E27FC236}">
              <a16:creationId xmlns:a16="http://schemas.microsoft.com/office/drawing/2014/main" id="{F7491A62-9BD5-43D3-AD6B-19209847E4F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0" name="Text Box 358">
          <a:extLst>
            <a:ext uri="{FF2B5EF4-FFF2-40B4-BE49-F238E27FC236}">
              <a16:creationId xmlns:a16="http://schemas.microsoft.com/office/drawing/2014/main" id="{334A66D1-A36F-416A-B670-149E73E23C6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1" name="Text Box 359">
          <a:extLst>
            <a:ext uri="{FF2B5EF4-FFF2-40B4-BE49-F238E27FC236}">
              <a16:creationId xmlns:a16="http://schemas.microsoft.com/office/drawing/2014/main" id="{CA737A45-5968-4DDA-9222-2996814D347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2" name="Text Box 360">
          <a:extLst>
            <a:ext uri="{FF2B5EF4-FFF2-40B4-BE49-F238E27FC236}">
              <a16:creationId xmlns:a16="http://schemas.microsoft.com/office/drawing/2014/main" id="{F3A04B4E-054E-4A0B-8B41-1D6E03AA7FC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3" name="Text Box 361">
          <a:extLst>
            <a:ext uri="{FF2B5EF4-FFF2-40B4-BE49-F238E27FC236}">
              <a16:creationId xmlns:a16="http://schemas.microsoft.com/office/drawing/2014/main" id="{3F53B38F-0387-4199-971D-4F57CE65D2F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4" name="Text Box 362">
          <a:extLst>
            <a:ext uri="{FF2B5EF4-FFF2-40B4-BE49-F238E27FC236}">
              <a16:creationId xmlns:a16="http://schemas.microsoft.com/office/drawing/2014/main" id="{EE41E202-2A80-4CBF-A33D-ABF9FEBB9F6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5" name="Text Box 363">
          <a:extLst>
            <a:ext uri="{FF2B5EF4-FFF2-40B4-BE49-F238E27FC236}">
              <a16:creationId xmlns:a16="http://schemas.microsoft.com/office/drawing/2014/main" id="{BDFA0F7A-8791-4000-8828-E4341CEDAE5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6" name="Text Box 364">
          <a:extLst>
            <a:ext uri="{FF2B5EF4-FFF2-40B4-BE49-F238E27FC236}">
              <a16:creationId xmlns:a16="http://schemas.microsoft.com/office/drawing/2014/main" id="{A084AE0B-EC06-425B-9210-E56E42B1594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7" name="Text Box 365">
          <a:extLst>
            <a:ext uri="{FF2B5EF4-FFF2-40B4-BE49-F238E27FC236}">
              <a16:creationId xmlns:a16="http://schemas.microsoft.com/office/drawing/2014/main" id="{5E138540-8F34-417D-B0BD-69ED23FAAF7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8" name="Text Box 366">
          <a:extLst>
            <a:ext uri="{FF2B5EF4-FFF2-40B4-BE49-F238E27FC236}">
              <a16:creationId xmlns:a16="http://schemas.microsoft.com/office/drawing/2014/main" id="{5EBDE5D4-F21E-4A40-9EB9-F8020F36100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89" name="Text Box 367">
          <a:extLst>
            <a:ext uri="{FF2B5EF4-FFF2-40B4-BE49-F238E27FC236}">
              <a16:creationId xmlns:a16="http://schemas.microsoft.com/office/drawing/2014/main" id="{62AF2452-9780-4C25-8403-7A14EBEBCD8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90" name="Text Box 368">
          <a:extLst>
            <a:ext uri="{FF2B5EF4-FFF2-40B4-BE49-F238E27FC236}">
              <a16:creationId xmlns:a16="http://schemas.microsoft.com/office/drawing/2014/main" id="{1E6263DB-F264-4C75-B48C-6E6CC889887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91" name="Text Box 369">
          <a:extLst>
            <a:ext uri="{FF2B5EF4-FFF2-40B4-BE49-F238E27FC236}">
              <a16:creationId xmlns:a16="http://schemas.microsoft.com/office/drawing/2014/main" id="{DD87DA72-747A-4264-A25D-3A912ADB760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92" name="Text Box 370">
          <a:extLst>
            <a:ext uri="{FF2B5EF4-FFF2-40B4-BE49-F238E27FC236}">
              <a16:creationId xmlns:a16="http://schemas.microsoft.com/office/drawing/2014/main" id="{A73BA0A2-FDC2-4E54-BC22-3CDECB073CE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93" name="Text Box 371">
          <a:extLst>
            <a:ext uri="{FF2B5EF4-FFF2-40B4-BE49-F238E27FC236}">
              <a16:creationId xmlns:a16="http://schemas.microsoft.com/office/drawing/2014/main" id="{557BB974-0FFB-4D00-9156-0588DC906E5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894" name="Text Box 372">
          <a:extLst>
            <a:ext uri="{FF2B5EF4-FFF2-40B4-BE49-F238E27FC236}">
              <a16:creationId xmlns:a16="http://schemas.microsoft.com/office/drawing/2014/main" id="{C644C913-3D06-4AF4-ABF1-2CF845DBE52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4895" name="Text Box 373">
          <a:extLst>
            <a:ext uri="{FF2B5EF4-FFF2-40B4-BE49-F238E27FC236}">
              <a16:creationId xmlns:a16="http://schemas.microsoft.com/office/drawing/2014/main" id="{DBC2F0A0-7BDB-4470-AC55-9A492A6161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896" name="Text Box 374">
          <a:extLst>
            <a:ext uri="{FF2B5EF4-FFF2-40B4-BE49-F238E27FC236}">
              <a16:creationId xmlns:a16="http://schemas.microsoft.com/office/drawing/2014/main" id="{7B58ECFF-72C1-4593-892D-98DA68F4CE1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97" name="Text Box 375">
          <a:extLst>
            <a:ext uri="{FF2B5EF4-FFF2-40B4-BE49-F238E27FC236}">
              <a16:creationId xmlns:a16="http://schemas.microsoft.com/office/drawing/2014/main" id="{34066E6D-E0F1-4EFC-B688-E6972731C8A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898" name="Text Box 376">
          <a:extLst>
            <a:ext uri="{FF2B5EF4-FFF2-40B4-BE49-F238E27FC236}">
              <a16:creationId xmlns:a16="http://schemas.microsoft.com/office/drawing/2014/main" id="{99199F67-9380-4C27-A720-550F91A26D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899" name="Text Box 377">
          <a:extLst>
            <a:ext uri="{FF2B5EF4-FFF2-40B4-BE49-F238E27FC236}">
              <a16:creationId xmlns:a16="http://schemas.microsoft.com/office/drawing/2014/main" id="{505544C2-1003-4082-B9C5-AD736DCD56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00" name="Text Box 378">
          <a:extLst>
            <a:ext uri="{FF2B5EF4-FFF2-40B4-BE49-F238E27FC236}">
              <a16:creationId xmlns:a16="http://schemas.microsoft.com/office/drawing/2014/main" id="{DF37E159-3D56-4CAB-B28F-5EA718CB7D4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01" name="Text Box 379">
          <a:extLst>
            <a:ext uri="{FF2B5EF4-FFF2-40B4-BE49-F238E27FC236}">
              <a16:creationId xmlns:a16="http://schemas.microsoft.com/office/drawing/2014/main" id="{40C4F11E-D5B2-4D5A-B81D-75A9CE6BD52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902" name="Text Box 380">
          <a:extLst>
            <a:ext uri="{FF2B5EF4-FFF2-40B4-BE49-F238E27FC236}">
              <a16:creationId xmlns:a16="http://schemas.microsoft.com/office/drawing/2014/main" id="{D9B0445E-3076-4816-A312-3F0F325A54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03" name="Text Box 381">
          <a:extLst>
            <a:ext uri="{FF2B5EF4-FFF2-40B4-BE49-F238E27FC236}">
              <a16:creationId xmlns:a16="http://schemas.microsoft.com/office/drawing/2014/main" id="{C7998F4F-238C-4B31-9473-21C46414CA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04" name="Text Box 382">
          <a:extLst>
            <a:ext uri="{FF2B5EF4-FFF2-40B4-BE49-F238E27FC236}">
              <a16:creationId xmlns:a16="http://schemas.microsoft.com/office/drawing/2014/main" id="{1D31A7BE-4344-4EFB-93BA-9B1C83EC992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05" name="Text Box 383">
          <a:extLst>
            <a:ext uri="{FF2B5EF4-FFF2-40B4-BE49-F238E27FC236}">
              <a16:creationId xmlns:a16="http://schemas.microsoft.com/office/drawing/2014/main" id="{F23CFC8A-6A36-4443-AA21-549F1E5C186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06" name="Text Box 384">
          <a:extLst>
            <a:ext uri="{FF2B5EF4-FFF2-40B4-BE49-F238E27FC236}">
              <a16:creationId xmlns:a16="http://schemas.microsoft.com/office/drawing/2014/main" id="{0DF75010-9198-4CA3-B7DE-0A6DDAA4111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07" name="Text Box 385">
          <a:extLst>
            <a:ext uri="{FF2B5EF4-FFF2-40B4-BE49-F238E27FC236}">
              <a16:creationId xmlns:a16="http://schemas.microsoft.com/office/drawing/2014/main" id="{3398B022-6069-4336-B2C1-BE4B0745FFC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08" name="Text Box 386">
          <a:extLst>
            <a:ext uri="{FF2B5EF4-FFF2-40B4-BE49-F238E27FC236}">
              <a16:creationId xmlns:a16="http://schemas.microsoft.com/office/drawing/2014/main" id="{26FAD8C3-3ECF-4905-9D97-820FD45B0D9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09" name="Text Box 387">
          <a:extLst>
            <a:ext uri="{FF2B5EF4-FFF2-40B4-BE49-F238E27FC236}">
              <a16:creationId xmlns:a16="http://schemas.microsoft.com/office/drawing/2014/main" id="{0059B25B-210D-447D-8FDC-FECE542EE4C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0" name="Text Box 388">
          <a:extLst>
            <a:ext uri="{FF2B5EF4-FFF2-40B4-BE49-F238E27FC236}">
              <a16:creationId xmlns:a16="http://schemas.microsoft.com/office/drawing/2014/main" id="{60929C2E-7D99-431C-B69D-161A099FAB3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1" name="Text Box 389">
          <a:extLst>
            <a:ext uri="{FF2B5EF4-FFF2-40B4-BE49-F238E27FC236}">
              <a16:creationId xmlns:a16="http://schemas.microsoft.com/office/drawing/2014/main" id="{CA1BA1FD-1F6C-4F3B-B03F-570F1661912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2" name="Text Box 390">
          <a:extLst>
            <a:ext uri="{FF2B5EF4-FFF2-40B4-BE49-F238E27FC236}">
              <a16:creationId xmlns:a16="http://schemas.microsoft.com/office/drawing/2014/main" id="{9D6B6740-058D-4D15-BDC0-2F6746C5F0A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3" name="Text Box 391">
          <a:extLst>
            <a:ext uri="{FF2B5EF4-FFF2-40B4-BE49-F238E27FC236}">
              <a16:creationId xmlns:a16="http://schemas.microsoft.com/office/drawing/2014/main" id="{93400918-7CFE-45D5-821D-30301B69053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4" name="Text Box 392">
          <a:extLst>
            <a:ext uri="{FF2B5EF4-FFF2-40B4-BE49-F238E27FC236}">
              <a16:creationId xmlns:a16="http://schemas.microsoft.com/office/drawing/2014/main" id="{5B0A4783-FA96-462D-8483-23056D4E65C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5" name="Text Box 393">
          <a:extLst>
            <a:ext uri="{FF2B5EF4-FFF2-40B4-BE49-F238E27FC236}">
              <a16:creationId xmlns:a16="http://schemas.microsoft.com/office/drawing/2014/main" id="{E4A718FD-C19B-4AC1-8063-7628E225E7D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6" name="Text Box 394">
          <a:extLst>
            <a:ext uri="{FF2B5EF4-FFF2-40B4-BE49-F238E27FC236}">
              <a16:creationId xmlns:a16="http://schemas.microsoft.com/office/drawing/2014/main" id="{F6414939-1E89-4A7C-BFF2-B9E292508AC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7" name="Text Box 395">
          <a:extLst>
            <a:ext uri="{FF2B5EF4-FFF2-40B4-BE49-F238E27FC236}">
              <a16:creationId xmlns:a16="http://schemas.microsoft.com/office/drawing/2014/main" id="{31BBF9BD-12D2-4DE7-867E-131F7B14A80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8" name="Text Box 396">
          <a:extLst>
            <a:ext uri="{FF2B5EF4-FFF2-40B4-BE49-F238E27FC236}">
              <a16:creationId xmlns:a16="http://schemas.microsoft.com/office/drawing/2014/main" id="{BFAEA21D-C821-479C-B851-F24DEA8B71D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19" name="Text Box 397">
          <a:extLst>
            <a:ext uri="{FF2B5EF4-FFF2-40B4-BE49-F238E27FC236}">
              <a16:creationId xmlns:a16="http://schemas.microsoft.com/office/drawing/2014/main" id="{9E823C05-4638-436F-8E20-90FAE1E9BA6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0" name="Text Box 398">
          <a:extLst>
            <a:ext uri="{FF2B5EF4-FFF2-40B4-BE49-F238E27FC236}">
              <a16:creationId xmlns:a16="http://schemas.microsoft.com/office/drawing/2014/main" id="{760F42B6-98CD-4C95-99E5-5EE7D603D05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1" name="Text Box 399">
          <a:extLst>
            <a:ext uri="{FF2B5EF4-FFF2-40B4-BE49-F238E27FC236}">
              <a16:creationId xmlns:a16="http://schemas.microsoft.com/office/drawing/2014/main" id="{E8EA10F0-602D-4A34-8B09-AF15B51F8DF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2" name="Text Box 400">
          <a:extLst>
            <a:ext uri="{FF2B5EF4-FFF2-40B4-BE49-F238E27FC236}">
              <a16:creationId xmlns:a16="http://schemas.microsoft.com/office/drawing/2014/main" id="{C271FE88-18BE-4BCF-8090-D9C7F610D3D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3" name="Text Box 401">
          <a:extLst>
            <a:ext uri="{FF2B5EF4-FFF2-40B4-BE49-F238E27FC236}">
              <a16:creationId xmlns:a16="http://schemas.microsoft.com/office/drawing/2014/main" id="{7B189063-826D-4804-B46B-C0E761A3325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4" name="Text Box 402">
          <a:extLst>
            <a:ext uri="{FF2B5EF4-FFF2-40B4-BE49-F238E27FC236}">
              <a16:creationId xmlns:a16="http://schemas.microsoft.com/office/drawing/2014/main" id="{F8CA64A4-CC06-456F-9E64-55FBC376FDF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5" name="Text Box 403">
          <a:extLst>
            <a:ext uri="{FF2B5EF4-FFF2-40B4-BE49-F238E27FC236}">
              <a16:creationId xmlns:a16="http://schemas.microsoft.com/office/drawing/2014/main" id="{12B37E3E-1DD7-4861-BB08-A0D610D98A4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6" name="Text Box 404">
          <a:extLst>
            <a:ext uri="{FF2B5EF4-FFF2-40B4-BE49-F238E27FC236}">
              <a16:creationId xmlns:a16="http://schemas.microsoft.com/office/drawing/2014/main" id="{8D2C8400-AEF5-4F78-B087-76AC494B8F7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7" name="Text Box 405">
          <a:extLst>
            <a:ext uri="{FF2B5EF4-FFF2-40B4-BE49-F238E27FC236}">
              <a16:creationId xmlns:a16="http://schemas.microsoft.com/office/drawing/2014/main" id="{F727DBA3-C2D3-4203-9C58-9B073B1741D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8" name="Text Box 406">
          <a:extLst>
            <a:ext uri="{FF2B5EF4-FFF2-40B4-BE49-F238E27FC236}">
              <a16:creationId xmlns:a16="http://schemas.microsoft.com/office/drawing/2014/main" id="{F9E13B69-5B32-40D1-897C-2956EC7DCE6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29" name="Text Box 407">
          <a:extLst>
            <a:ext uri="{FF2B5EF4-FFF2-40B4-BE49-F238E27FC236}">
              <a16:creationId xmlns:a16="http://schemas.microsoft.com/office/drawing/2014/main" id="{EAF097A3-0E9A-4398-B21E-4A5C9E52D2E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30" name="Text Box 408">
          <a:extLst>
            <a:ext uri="{FF2B5EF4-FFF2-40B4-BE49-F238E27FC236}">
              <a16:creationId xmlns:a16="http://schemas.microsoft.com/office/drawing/2014/main" id="{C4227EC0-D3EE-4431-B82A-9A5C6556882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31" name="Text Box 409">
          <a:extLst>
            <a:ext uri="{FF2B5EF4-FFF2-40B4-BE49-F238E27FC236}">
              <a16:creationId xmlns:a16="http://schemas.microsoft.com/office/drawing/2014/main" id="{78CC0012-E8CA-4AE4-B408-A74C5D7FC6A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4932" name="Text Box 410">
          <a:extLst>
            <a:ext uri="{FF2B5EF4-FFF2-40B4-BE49-F238E27FC236}">
              <a16:creationId xmlns:a16="http://schemas.microsoft.com/office/drawing/2014/main" id="{9889E30B-40BE-4DB3-AB19-B4FC1876DA5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933" name="Text Box 411">
          <a:extLst>
            <a:ext uri="{FF2B5EF4-FFF2-40B4-BE49-F238E27FC236}">
              <a16:creationId xmlns:a16="http://schemas.microsoft.com/office/drawing/2014/main" id="{470D9DDD-E57D-4EE0-BB5E-EA573C4BAFF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34" name="Text Box 412">
          <a:extLst>
            <a:ext uri="{FF2B5EF4-FFF2-40B4-BE49-F238E27FC236}">
              <a16:creationId xmlns:a16="http://schemas.microsoft.com/office/drawing/2014/main" id="{FBD8DA01-96E2-47B5-889D-C1416F971D5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35" name="Text Box 413">
          <a:extLst>
            <a:ext uri="{FF2B5EF4-FFF2-40B4-BE49-F238E27FC236}">
              <a16:creationId xmlns:a16="http://schemas.microsoft.com/office/drawing/2014/main" id="{D73E6E21-AF3D-4A2C-A9EE-E72C4E20D3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936" name="Text Box 414">
          <a:extLst>
            <a:ext uri="{FF2B5EF4-FFF2-40B4-BE49-F238E27FC236}">
              <a16:creationId xmlns:a16="http://schemas.microsoft.com/office/drawing/2014/main" id="{CFE72141-CA60-48D0-BF70-05806B4575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37" name="Text Box 415">
          <a:extLst>
            <a:ext uri="{FF2B5EF4-FFF2-40B4-BE49-F238E27FC236}">
              <a16:creationId xmlns:a16="http://schemas.microsoft.com/office/drawing/2014/main" id="{A351877E-E235-4BB9-8D23-A6C2225F77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38" name="Text Box 416">
          <a:extLst>
            <a:ext uri="{FF2B5EF4-FFF2-40B4-BE49-F238E27FC236}">
              <a16:creationId xmlns:a16="http://schemas.microsoft.com/office/drawing/2014/main" id="{BF80B44F-EFDA-41FE-B05B-FE4F48AA164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939" name="Text Box 417">
          <a:extLst>
            <a:ext uri="{FF2B5EF4-FFF2-40B4-BE49-F238E27FC236}">
              <a16:creationId xmlns:a16="http://schemas.microsoft.com/office/drawing/2014/main" id="{C22EA832-0731-48F2-833F-E6F88FF611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40" name="Text Box 418">
          <a:extLst>
            <a:ext uri="{FF2B5EF4-FFF2-40B4-BE49-F238E27FC236}">
              <a16:creationId xmlns:a16="http://schemas.microsoft.com/office/drawing/2014/main" id="{879D7E3D-17C2-42DB-B417-7655D6D9B1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41" name="Text Box 419">
          <a:extLst>
            <a:ext uri="{FF2B5EF4-FFF2-40B4-BE49-F238E27FC236}">
              <a16:creationId xmlns:a16="http://schemas.microsoft.com/office/drawing/2014/main" id="{A56952BD-AA93-47AE-B967-BA6CD49F7C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2" name="Text Box 420">
          <a:extLst>
            <a:ext uri="{FF2B5EF4-FFF2-40B4-BE49-F238E27FC236}">
              <a16:creationId xmlns:a16="http://schemas.microsoft.com/office/drawing/2014/main" id="{40F1A9B3-F80B-40B7-8236-673D3363AD6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3" name="Text Box 421">
          <a:extLst>
            <a:ext uri="{FF2B5EF4-FFF2-40B4-BE49-F238E27FC236}">
              <a16:creationId xmlns:a16="http://schemas.microsoft.com/office/drawing/2014/main" id="{539993A6-B2A7-4710-80F8-A850F1A7733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4" name="Text Box 422">
          <a:extLst>
            <a:ext uri="{FF2B5EF4-FFF2-40B4-BE49-F238E27FC236}">
              <a16:creationId xmlns:a16="http://schemas.microsoft.com/office/drawing/2014/main" id="{444F0022-C03D-4944-8BB8-AD8526EE97A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5" name="Text Box 423">
          <a:extLst>
            <a:ext uri="{FF2B5EF4-FFF2-40B4-BE49-F238E27FC236}">
              <a16:creationId xmlns:a16="http://schemas.microsoft.com/office/drawing/2014/main" id="{D05B1710-476C-479C-964E-6D351239D9D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6" name="Text Box 424">
          <a:extLst>
            <a:ext uri="{FF2B5EF4-FFF2-40B4-BE49-F238E27FC236}">
              <a16:creationId xmlns:a16="http://schemas.microsoft.com/office/drawing/2014/main" id="{07441591-79DD-44D8-B632-33F315C9B2A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7" name="Text Box 425">
          <a:extLst>
            <a:ext uri="{FF2B5EF4-FFF2-40B4-BE49-F238E27FC236}">
              <a16:creationId xmlns:a16="http://schemas.microsoft.com/office/drawing/2014/main" id="{FBD100F3-A99E-4BF7-8EF9-6D7598C0F03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8" name="Text Box 426">
          <a:extLst>
            <a:ext uri="{FF2B5EF4-FFF2-40B4-BE49-F238E27FC236}">
              <a16:creationId xmlns:a16="http://schemas.microsoft.com/office/drawing/2014/main" id="{295A7F26-8F65-4E7F-A2F9-EB095CF87C0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49" name="Text Box 427">
          <a:extLst>
            <a:ext uri="{FF2B5EF4-FFF2-40B4-BE49-F238E27FC236}">
              <a16:creationId xmlns:a16="http://schemas.microsoft.com/office/drawing/2014/main" id="{90442B83-2613-4551-B29A-9BFD5C5A45B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0" name="Text Box 428">
          <a:extLst>
            <a:ext uri="{FF2B5EF4-FFF2-40B4-BE49-F238E27FC236}">
              <a16:creationId xmlns:a16="http://schemas.microsoft.com/office/drawing/2014/main" id="{5DA77BA1-5FDA-449A-9651-25281E24444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1" name="Text Box 429">
          <a:extLst>
            <a:ext uri="{FF2B5EF4-FFF2-40B4-BE49-F238E27FC236}">
              <a16:creationId xmlns:a16="http://schemas.microsoft.com/office/drawing/2014/main" id="{CB769CE3-0C02-4C14-B2EC-5A5FFE0F4A9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2" name="Text Box 430">
          <a:extLst>
            <a:ext uri="{FF2B5EF4-FFF2-40B4-BE49-F238E27FC236}">
              <a16:creationId xmlns:a16="http://schemas.microsoft.com/office/drawing/2014/main" id="{D469C807-0577-4633-AC76-FADAE92C29C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3" name="Text Box 431">
          <a:extLst>
            <a:ext uri="{FF2B5EF4-FFF2-40B4-BE49-F238E27FC236}">
              <a16:creationId xmlns:a16="http://schemas.microsoft.com/office/drawing/2014/main" id="{1B3DCDDA-ABF6-4F60-AA8A-F5BF34581DC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4" name="Text Box 432">
          <a:extLst>
            <a:ext uri="{FF2B5EF4-FFF2-40B4-BE49-F238E27FC236}">
              <a16:creationId xmlns:a16="http://schemas.microsoft.com/office/drawing/2014/main" id="{EBEBB473-C09C-44B2-899C-59826EE6667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5" name="Text Box 433">
          <a:extLst>
            <a:ext uri="{FF2B5EF4-FFF2-40B4-BE49-F238E27FC236}">
              <a16:creationId xmlns:a16="http://schemas.microsoft.com/office/drawing/2014/main" id="{8D427D55-CB5D-4B1C-BC59-EA08531C1EB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6" name="Text Box 434">
          <a:extLst>
            <a:ext uri="{FF2B5EF4-FFF2-40B4-BE49-F238E27FC236}">
              <a16:creationId xmlns:a16="http://schemas.microsoft.com/office/drawing/2014/main" id="{9F7F1E64-E645-4387-81A1-C0127DF5098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7" name="Text Box 435">
          <a:extLst>
            <a:ext uri="{FF2B5EF4-FFF2-40B4-BE49-F238E27FC236}">
              <a16:creationId xmlns:a16="http://schemas.microsoft.com/office/drawing/2014/main" id="{91D4CAD3-5869-449B-9A74-DDDB8BACD4F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8" name="Text Box 436">
          <a:extLst>
            <a:ext uri="{FF2B5EF4-FFF2-40B4-BE49-F238E27FC236}">
              <a16:creationId xmlns:a16="http://schemas.microsoft.com/office/drawing/2014/main" id="{BF038A2A-BD38-475C-9EA5-E59343EDA8B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59" name="Text Box 437">
          <a:extLst>
            <a:ext uri="{FF2B5EF4-FFF2-40B4-BE49-F238E27FC236}">
              <a16:creationId xmlns:a16="http://schemas.microsoft.com/office/drawing/2014/main" id="{870D30F9-0589-4C98-833A-26150C79758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0" name="Text Box 438">
          <a:extLst>
            <a:ext uri="{FF2B5EF4-FFF2-40B4-BE49-F238E27FC236}">
              <a16:creationId xmlns:a16="http://schemas.microsoft.com/office/drawing/2014/main" id="{90FD2342-AB10-4E77-9886-E84FA65A509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1" name="Text Box 439">
          <a:extLst>
            <a:ext uri="{FF2B5EF4-FFF2-40B4-BE49-F238E27FC236}">
              <a16:creationId xmlns:a16="http://schemas.microsoft.com/office/drawing/2014/main" id="{949C2EA5-6EA0-483E-8D43-7E1DBD4967B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2" name="Text Box 440">
          <a:extLst>
            <a:ext uri="{FF2B5EF4-FFF2-40B4-BE49-F238E27FC236}">
              <a16:creationId xmlns:a16="http://schemas.microsoft.com/office/drawing/2014/main" id="{4BADD7AD-2F4C-4AD7-9C4F-2B3E2975D9B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3" name="Text Box 441">
          <a:extLst>
            <a:ext uri="{FF2B5EF4-FFF2-40B4-BE49-F238E27FC236}">
              <a16:creationId xmlns:a16="http://schemas.microsoft.com/office/drawing/2014/main" id="{6D763893-9B8D-4DAE-B82A-7A30109734E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4" name="Text Box 442">
          <a:extLst>
            <a:ext uri="{FF2B5EF4-FFF2-40B4-BE49-F238E27FC236}">
              <a16:creationId xmlns:a16="http://schemas.microsoft.com/office/drawing/2014/main" id="{6BAD6A75-C3FE-4A3B-8476-AAB3EE02790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5" name="Text Box 443">
          <a:extLst>
            <a:ext uri="{FF2B5EF4-FFF2-40B4-BE49-F238E27FC236}">
              <a16:creationId xmlns:a16="http://schemas.microsoft.com/office/drawing/2014/main" id="{90E7A90F-0165-4934-8ADA-BF01430F9AF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6" name="Text Box 444">
          <a:extLst>
            <a:ext uri="{FF2B5EF4-FFF2-40B4-BE49-F238E27FC236}">
              <a16:creationId xmlns:a16="http://schemas.microsoft.com/office/drawing/2014/main" id="{1C5217B6-9D45-490E-B3BC-99FEAD9512C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7" name="Text Box 445">
          <a:extLst>
            <a:ext uri="{FF2B5EF4-FFF2-40B4-BE49-F238E27FC236}">
              <a16:creationId xmlns:a16="http://schemas.microsoft.com/office/drawing/2014/main" id="{9155D42C-3DCD-4D1C-A83B-428374659CB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4968" name="Text Box 446">
          <a:extLst>
            <a:ext uri="{FF2B5EF4-FFF2-40B4-BE49-F238E27FC236}">
              <a16:creationId xmlns:a16="http://schemas.microsoft.com/office/drawing/2014/main" id="{10135B52-8117-4A24-B795-EA1E9B48761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4969" name="Text Box 447">
          <a:extLst>
            <a:ext uri="{FF2B5EF4-FFF2-40B4-BE49-F238E27FC236}">
              <a16:creationId xmlns:a16="http://schemas.microsoft.com/office/drawing/2014/main" id="{9FDED0B9-FEC1-4C38-8BD5-27A4F9FE200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70" name="Text Box 448">
          <a:extLst>
            <a:ext uri="{FF2B5EF4-FFF2-40B4-BE49-F238E27FC236}">
              <a16:creationId xmlns:a16="http://schemas.microsoft.com/office/drawing/2014/main" id="{2C3E65D6-2E77-4E37-92FE-B8CAB0846C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71" name="Text Box 449">
          <a:extLst>
            <a:ext uri="{FF2B5EF4-FFF2-40B4-BE49-F238E27FC236}">
              <a16:creationId xmlns:a16="http://schemas.microsoft.com/office/drawing/2014/main" id="{0C6E0675-0446-4502-A8D9-FCC25B9400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72" name="Text Box 450">
          <a:extLst>
            <a:ext uri="{FF2B5EF4-FFF2-40B4-BE49-F238E27FC236}">
              <a16:creationId xmlns:a16="http://schemas.microsoft.com/office/drawing/2014/main" id="{5098E34E-C42D-41FC-9A2F-B41A49393DE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73" name="Text Box 451">
          <a:extLst>
            <a:ext uri="{FF2B5EF4-FFF2-40B4-BE49-F238E27FC236}">
              <a16:creationId xmlns:a16="http://schemas.microsoft.com/office/drawing/2014/main" id="{8CE9F5BC-F891-40F3-A878-B594C85E2F1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74" name="Text Box 452">
          <a:extLst>
            <a:ext uri="{FF2B5EF4-FFF2-40B4-BE49-F238E27FC236}">
              <a16:creationId xmlns:a16="http://schemas.microsoft.com/office/drawing/2014/main" id="{CFD7BDD2-F75A-49D1-8434-5F49DBF97A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75" name="Text Box 453">
          <a:extLst>
            <a:ext uri="{FF2B5EF4-FFF2-40B4-BE49-F238E27FC236}">
              <a16:creationId xmlns:a16="http://schemas.microsoft.com/office/drawing/2014/main" id="{93BAF592-E62E-4F1D-9417-6D7B896925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76" name="Text Box 454">
          <a:extLst>
            <a:ext uri="{FF2B5EF4-FFF2-40B4-BE49-F238E27FC236}">
              <a16:creationId xmlns:a16="http://schemas.microsoft.com/office/drawing/2014/main" id="{A5B21479-9F5E-4723-B3CA-B7039C248B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77" name="Text Box 455">
          <a:extLst>
            <a:ext uri="{FF2B5EF4-FFF2-40B4-BE49-F238E27FC236}">
              <a16:creationId xmlns:a16="http://schemas.microsoft.com/office/drawing/2014/main" id="{A3EB9A74-8A93-49FE-B5AF-2FE4A0AF74C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78" name="Text Box 456">
          <a:extLst>
            <a:ext uri="{FF2B5EF4-FFF2-40B4-BE49-F238E27FC236}">
              <a16:creationId xmlns:a16="http://schemas.microsoft.com/office/drawing/2014/main" id="{701C459C-4341-4EB1-9E02-CCC5EE6600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79" name="Text Box 457">
          <a:extLst>
            <a:ext uri="{FF2B5EF4-FFF2-40B4-BE49-F238E27FC236}">
              <a16:creationId xmlns:a16="http://schemas.microsoft.com/office/drawing/2014/main" id="{AD2389DF-0DE2-4315-9514-8E5F8F8A238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80" name="Text Box 458">
          <a:extLst>
            <a:ext uri="{FF2B5EF4-FFF2-40B4-BE49-F238E27FC236}">
              <a16:creationId xmlns:a16="http://schemas.microsoft.com/office/drawing/2014/main" id="{305FBBD9-8EA0-4984-A9E7-2F88F5E94B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81" name="Text Box 459">
          <a:extLst>
            <a:ext uri="{FF2B5EF4-FFF2-40B4-BE49-F238E27FC236}">
              <a16:creationId xmlns:a16="http://schemas.microsoft.com/office/drawing/2014/main" id="{D0F95DE8-06A1-4582-A0C0-DECF0B7790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82" name="Text Box 460">
          <a:extLst>
            <a:ext uri="{FF2B5EF4-FFF2-40B4-BE49-F238E27FC236}">
              <a16:creationId xmlns:a16="http://schemas.microsoft.com/office/drawing/2014/main" id="{D0AD21B5-61FC-458D-B1E8-8360D3A05D8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83" name="Text Box 461">
          <a:extLst>
            <a:ext uri="{FF2B5EF4-FFF2-40B4-BE49-F238E27FC236}">
              <a16:creationId xmlns:a16="http://schemas.microsoft.com/office/drawing/2014/main" id="{6D155407-ACCB-40A1-AD16-94A84CB1F78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84" name="Text Box 462">
          <a:extLst>
            <a:ext uri="{FF2B5EF4-FFF2-40B4-BE49-F238E27FC236}">
              <a16:creationId xmlns:a16="http://schemas.microsoft.com/office/drawing/2014/main" id="{BC834B74-4D16-44E8-9718-92F8DF4AAA6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85" name="Text Box 463">
          <a:extLst>
            <a:ext uri="{FF2B5EF4-FFF2-40B4-BE49-F238E27FC236}">
              <a16:creationId xmlns:a16="http://schemas.microsoft.com/office/drawing/2014/main" id="{5BADA612-44F8-4D82-9021-CA2737E506F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86" name="Text Box 464">
          <a:extLst>
            <a:ext uri="{FF2B5EF4-FFF2-40B4-BE49-F238E27FC236}">
              <a16:creationId xmlns:a16="http://schemas.microsoft.com/office/drawing/2014/main" id="{FC433F77-4799-4CEE-8C63-33EBFA741D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87" name="Text Box 465">
          <a:extLst>
            <a:ext uri="{FF2B5EF4-FFF2-40B4-BE49-F238E27FC236}">
              <a16:creationId xmlns:a16="http://schemas.microsoft.com/office/drawing/2014/main" id="{E0479022-1337-45F9-835D-5939FFBADC4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88" name="Text Box 466">
          <a:extLst>
            <a:ext uri="{FF2B5EF4-FFF2-40B4-BE49-F238E27FC236}">
              <a16:creationId xmlns:a16="http://schemas.microsoft.com/office/drawing/2014/main" id="{C29EC8E9-59DF-42A9-A1FB-6629684534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89" name="Text Box 467">
          <a:extLst>
            <a:ext uri="{FF2B5EF4-FFF2-40B4-BE49-F238E27FC236}">
              <a16:creationId xmlns:a16="http://schemas.microsoft.com/office/drawing/2014/main" id="{5A237640-E0B4-4770-9B84-4246F197E92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90" name="Text Box 468">
          <a:extLst>
            <a:ext uri="{FF2B5EF4-FFF2-40B4-BE49-F238E27FC236}">
              <a16:creationId xmlns:a16="http://schemas.microsoft.com/office/drawing/2014/main" id="{38B83898-9EEA-4382-BBE2-7A00AF58BE1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91" name="Text Box 469">
          <a:extLst>
            <a:ext uri="{FF2B5EF4-FFF2-40B4-BE49-F238E27FC236}">
              <a16:creationId xmlns:a16="http://schemas.microsoft.com/office/drawing/2014/main" id="{1A6404BB-6F77-4249-BD89-A0471299B6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92" name="Text Box 470">
          <a:extLst>
            <a:ext uri="{FF2B5EF4-FFF2-40B4-BE49-F238E27FC236}">
              <a16:creationId xmlns:a16="http://schemas.microsoft.com/office/drawing/2014/main" id="{4EB3E7C1-3A35-4F6C-A76C-4252053D822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93" name="Text Box 471">
          <a:extLst>
            <a:ext uri="{FF2B5EF4-FFF2-40B4-BE49-F238E27FC236}">
              <a16:creationId xmlns:a16="http://schemas.microsoft.com/office/drawing/2014/main" id="{1FA97110-3CD2-4E78-BBC8-12D235C394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94" name="Text Box 472">
          <a:extLst>
            <a:ext uri="{FF2B5EF4-FFF2-40B4-BE49-F238E27FC236}">
              <a16:creationId xmlns:a16="http://schemas.microsoft.com/office/drawing/2014/main" id="{D13A6AEA-F762-4408-A488-A266DF3E383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95" name="Text Box 473">
          <a:extLst>
            <a:ext uri="{FF2B5EF4-FFF2-40B4-BE49-F238E27FC236}">
              <a16:creationId xmlns:a16="http://schemas.microsoft.com/office/drawing/2014/main" id="{D94C7C2E-54DB-4E4F-B0E5-7249BC8204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96" name="Text Box 474">
          <a:extLst>
            <a:ext uri="{FF2B5EF4-FFF2-40B4-BE49-F238E27FC236}">
              <a16:creationId xmlns:a16="http://schemas.microsoft.com/office/drawing/2014/main" id="{4E985E88-1B02-41E4-98C5-2E799F8AD1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97" name="Text Box 475">
          <a:extLst>
            <a:ext uri="{FF2B5EF4-FFF2-40B4-BE49-F238E27FC236}">
              <a16:creationId xmlns:a16="http://schemas.microsoft.com/office/drawing/2014/main" id="{B538F1AB-E448-41D8-9A70-13BADE5802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4998" name="Text Box 476">
          <a:extLst>
            <a:ext uri="{FF2B5EF4-FFF2-40B4-BE49-F238E27FC236}">
              <a16:creationId xmlns:a16="http://schemas.microsoft.com/office/drawing/2014/main" id="{0B00BDFE-0A51-44DD-A2E7-A89A0273FC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4999" name="Text Box 477">
          <a:extLst>
            <a:ext uri="{FF2B5EF4-FFF2-40B4-BE49-F238E27FC236}">
              <a16:creationId xmlns:a16="http://schemas.microsoft.com/office/drawing/2014/main" id="{E0EED651-0D73-4BAF-88E7-C515C1CE22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00" name="Text Box 478">
          <a:extLst>
            <a:ext uri="{FF2B5EF4-FFF2-40B4-BE49-F238E27FC236}">
              <a16:creationId xmlns:a16="http://schemas.microsoft.com/office/drawing/2014/main" id="{C90A3B80-25DF-4D51-972F-E60739767F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01" name="Text Box 479">
          <a:extLst>
            <a:ext uri="{FF2B5EF4-FFF2-40B4-BE49-F238E27FC236}">
              <a16:creationId xmlns:a16="http://schemas.microsoft.com/office/drawing/2014/main" id="{1143C8E7-D6A5-42F8-AF30-E23C08B142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02" name="Text Box 480">
          <a:extLst>
            <a:ext uri="{FF2B5EF4-FFF2-40B4-BE49-F238E27FC236}">
              <a16:creationId xmlns:a16="http://schemas.microsoft.com/office/drawing/2014/main" id="{280AA43A-7A15-4A9E-A5F7-C9C71D2C68F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03" name="Text Box 481">
          <a:extLst>
            <a:ext uri="{FF2B5EF4-FFF2-40B4-BE49-F238E27FC236}">
              <a16:creationId xmlns:a16="http://schemas.microsoft.com/office/drawing/2014/main" id="{FBC966BD-55B4-424A-89C2-5DDD906F6E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04" name="Text Box 482">
          <a:extLst>
            <a:ext uri="{FF2B5EF4-FFF2-40B4-BE49-F238E27FC236}">
              <a16:creationId xmlns:a16="http://schemas.microsoft.com/office/drawing/2014/main" id="{D3A7003C-9F80-437F-9D0A-1901AF6137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05" name="Text Box 483">
          <a:extLst>
            <a:ext uri="{FF2B5EF4-FFF2-40B4-BE49-F238E27FC236}">
              <a16:creationId xmlns:a16="http://schemas.microsoft.com/office/drawing/2014/main" id="{A5163FB8-05F1-4B33-BF43-55FCED92631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06" name="Text Box 484">
          <a:extLst>
            <a:ext uri="{FF2B5EF4-FFF2-40B4-BE49-F238E27FC236}">
              <a16:creationId xmlns:a16="http://schemas.microsoft.com/office/drawing/2014/main" id="{B584FD6F-3E76-4A71-93E5-6C808D2F68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07" name="Text Box 485">
          <a:extLst>
            <a:ext uri="{FF2B5EF4-FFF2-40B4-BE49-F238E27FC236}">
              <a16:creationId xmlns:a16="http://schemas.microsoft.com/office/drawing/2014/main" id="{FE4756DE-D584-45A9-84A3-D49F44F6EB8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08" name="Text Box 486">
          <a:extLst>
            <a:ext uri="{FF2B5EF4-FFF2-40B4-BE49-F238E27FC236}">
              <a16:creationId xmlns:a16="http://schemas.microsoft.com/office/drawing/2014/main" id="{142C9D1D-7C51-474E-8592-A25E30D344E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09" name="Text Box 487">
          <a:extLst>
            <a:ext uri="{FF2B5EF4-FFF2-40B4-BE49-F238E27FC236}">
              <a16:creationId xmlns:a16="http://schemas.microsoft.com/office/drawing/2014/main" id="{DE483E5D-3346-4763-A9A7-D78798417D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10" name="Text Box 488">
          <a:extLst>
            <a:ext uri="{FF2B5EF4-FFF2-40B4-BE49-F238E27FC236}">
              <a16:creationId xmlns:a16="http://schemas.microsoft.com/office/drawing/2014/main" id="{42F1383A-738F-4434-9E8B-AFAA4150E3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11" name="Text Box 489">
          <a:extLst>
            <a:ext uri="{FF2B5EF4-FFF2-40B4-BE49-F238E27FC236}">
              <a16:creationId xmlns:a16="http://schemas.microsoft.com/office/drawing/2014/main" id="{8006605D-7D29-4C5D-A972-FC5BDD4E6A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12" name="Text Box 490">
          <a:extLst>
            <a:ext uri="{FF2B5EF4-FFF2-40B4-BE49-F238E27FC236}">
              <a16:creationId xmlns:a16="http://schemas.microsoft.com/office/drawing/2014/main" id="{EA4B796C-21A3-4C3C-B392-31BFFE89C9B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13" name="Text Box 491">
          <a:extLst>
            <a:ext uri="{FF2B5EF4-FFF2-40B4-BE49-F238E27FC236}">
              <a16:creationId xmlns:a16="http://schemas.microsoft.com/office/drawing/2014/main" id="{6E0D2C7B-10BF-4608-929F-C773DF431B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14" name="Text Box 492">
          <a:extLst>
            <a:ext uri="{FF2B5EF4-FFF2-40B4-BE49-F238E27FC236}">
              <a16:creationId xmlns:a16="http://schemas.microsoft.com/office/drawing/2014/main" id="{2E18C150-296D-4D79-8BE9-7BFB07CC3E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15" name="Text Box 493">
          <a:extLst>
            <a:ext uri="{FF2B5EF4-FFF2-40B4-BE49-F238E27FC236}">
              <a16:creationId xmlns:a16="http://schemas.microsoft.com/office/drawing/2014/main" id="{4B6683B7-B391-4272-B73E-B30F13A9F1B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16" name="Text Box 494">
          <a:extLst>
            <a:ext uri="{FF2B5EF4-FFF2-40B4-BE49-F238E27FC236}">
              <a16:creationId xmlns:a16="http://schemas.microsoft.com/office/drawing/2014/main" id="{DFE3BE98-1AA2-46D2-A1FB-74E90AAA1D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17" name="Text Box 495">
          <a:extLst>
            <a:ext uri="{FF2B5EF4-FFF2-40B4-BE49-F238E27FC236}">
              <a16:creationId xmlns:a16="http://schemas.microsoft.com/office/drawing/2014/main" id="{80E219F5-D39F-41B5-941E-1280453886E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18" name="Text Box 496">
          <a:extLst>
            <a:ext uri="{FF2B5EF4-FFF2-40B4-BE49-F238E27FC236}">
              <a16:creationId xmlns:a16="http://schemas.microsoft.com/office/drawing/2014/main" id="{BC13817B-F7A4-495F-9C09-8DF513910C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19" name="Text Box 497">
          <a:extLst>
            <a:ext uri="{FF2B5EF4-FFF2-40B4-BE49-F238E27FC236}">
              <a16:creationId xmlns:a16="http://schemas.microsoft.com/office/drawing/2014/main" id="{25790F44-92CC-4E6A-8E87-5A75B0FE32E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20" name="Text Box 498">
          <a:extLst>
            <a:ext uri="{FF2B5EF4-FFF2-40B4-BE49-F238E27FC236}">
              <a16:creationId xmlns:a16="http://schemas.microsoft.com/office/drawing/2014/main" id="{1B175ED6-205A-4365-A31F-A5E74771649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21" name="Text Box 499">
          <a:extLst>
            <a:ext uri="{FF2B5EF4-FFF2-40B4-BE49-F238E27FC236}">
              <a16:creationId xmlns:a16="http://schemas.microsoft.com/office/drawing/2014/main" id="{8D59ADA3-9E80-4D3E-98DE-1E4E9DB44B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22" name="Text Box 500">
          <a:extLst>
            <a:ext uri="{FF2B5EF4-FFF2-40B4-BE49-F238E27FC236}">
              <a16:creationId xmlns:a16="http://schemas.microsoft.com/office/drawing/2014/main" id="{9015B873-7B38-41BE-9188-AAD760D1B9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23" name="Text Box 501">
          <a:extLst>
            <a:ext uri="{FF2B5EF4-FFF2-40B4-BE49-F238E27FC236}">
              <a16:creationId xmlns:a16="http://schemas.microsoft.com/office/drawing/2014/main" id="{6ED87657-AAC3-456A-B82D-ACE7D82CFDE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24" name="Text Box 502">
          <a:extLst>
            <a:ext uri="{FF2B5EF4-FFF2-40B4-BE49-F238E27FC236}">
              <a16:creationId xmlns:a16="http://schemas.microsoft.com/office/drawing/2014/main" id="{E5AB1002-4998-4538-B758-D1C4DA0FFD5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25" name="Text Box 503">
          <a:extLst>
            <a:ext uri="{FF2B5EF4-FFF2-40B4-BE49-F238E27FC236}">
              <a16:creationId xmlns:a16="http://schemas.microsoft.com/office/drawing/2014/main" id="{9CC955B8-8686-4164-B8DA-EE08B1C6634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26" name="Text Box 504">
          <a:extLst>
            <a:ext uri="{FF2B5EF4-FFF2-40B4-BE49-F238E27FC236}">
              <a16:creationId xmlns:a16="http://schemas.microsoft.com/office/drawing/2014/main" id="{97B5CE90-DB92-4C26-B48A-044C828B86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027" name="Text Box 505">
          <a:extLst>
            <a:ext uri="{FF2B5EF4-FFF2-40B4-BE49-F238E27FC236}">
              <a16:creationId xmlns:a16="http://schemas.microsoft.com/office/drawing/2014/main" id="{EAB81C83-F65B-47C1-A9FB-8816796AAF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28" name="Text Box 506">
          <a:extLst>
            <a:ext uri="{FF2B5EF4-FFF2-40B4-BE49-F238E27FC236}">
              <a16:creationId xmlns:a16="http://schemas.microsoft.com/office/drawing/2014/main" id="{ACCBDD67-F209-40C6-A8E1-621C299F986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29" name="Text Box 507">
          <a:extLst>
            <a:ext uri="{FF2B5EF4-FFF2-40B4-BE49-F238E27FC236}">
              <a16:creationId xmlns:a16="http://schemas.microsoft.com/office/drawing/2014/main" id="{B336235E-05F0-46F9-A8A0-3B750AAF823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30" name="Text Box 508">
          <a:extLst>
            <a:ext uri="{FF2B5EF4-FFF2-40B4-BE49-F238E27FC236}">
              <a16:creationId xmlns:a16="http://schemas.microsoft.com/office/drawing/2014/main" id="{313B209F-0FFA-4C50-A1BE-05CD4BA9B5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31" name="Text Box 509">
          <a:extLst>
            <a:ext uri="{FF2B5EF4-FFF2-40B4-BE49-F238E27FC236}">
              <a16:creationId xmlns:a16="http://schemas.microsoft.com/office/drawing/2014/main" id="{7F91AB90-FD31-4F6F-8449-AC2D845DED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32" name="Text Box 510">
          <a:extLst>
            <a:ext uri="{FF2B5EF4-FFF2-40B4-BE49-F238E27FC236}">
              <a16:creationId xmlns:a16="http://schemas.microsoft.com/office/drawing/2014/main" id="{43873603-C3D8-4010-9FF5-34E642D4FD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33" name="Text Box 511">
          <a:extLst>
            <a:ext uri="{FF2B5EF4-FFF2-40B4-BE49-F238E27FC236}">
              <a16:creationId xmlns:a16="http://schemas.microsoft.com/office/drawing/2014/main" id="{5B192901-4B84-4F5F-8280-FA1E46C0376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34" name="Text Box 512">
          <a:extLst>
            <a:ext uri="{FF2B5EF4-FFF2-40B4-BE49-F238E27FC236}">
              <a16:creationId xmlns:a16="http://schemas.microsoft.com/office/drawing/2014/main" id="{FA56215C-3F5A-4501-99E4-49CEE1736C8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35" name="Text Box 513">
          <a:extLst>
            <a:ext uri="{FF2B5EF4-FFF2-40B4-BE49-F238E27FC236}">
              <a16:creationId xmlns:a16="http://schemas.microsoft.com/office/drawing/2014/main" id="{44BEE806-F4EC-4824-AC45-62C4F41ED84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36" name="Text Box 514">
          <a:extLst>
            <a:ext uri="{FF2B5EF4-FFF2-40B4-BE49-F238E27FC236}">
              <a16:creationId xmlns:a16="http://schemas.microsoft.com/office/drawing/2014/main" id="{6B4E4290-18C5-44A3-AAB9-1971CC6BF2B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37" name="Text Box 515">
          <a:extLst>
            <a:ext uri="{FF2B5EF4-FFF2-40B4-BE49-F238E27FC236}">
              <a16:creationId xmlns:a16="http://schemas.microsoft.com/office/drawing/2014/main" id="{493BD5E5-DCA4-4215-BE4E-3DCF06C7C71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38" name="Text Box 516">
          <a:extLst>
            <a:ext uri="{FF2B5EF4-FFF2-40B4-BE49-F238E27FC236}">
              <a16:creationId xmlns:a16="http://schemas.microsoft.com/office/drawing/2014/main" id="{1B6D08B7-56EA-4CFD-ABE1-7F511D8172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39" name="Text Box 517">
          <a:extLst>
            <a:ext uri="{FF2B5EF4-FFF2-40B4-BE49-F238E27FC236}">
              <a16:creationId xmlns:a16="http://schemas.microsoft.com/office/drawing/2014/main" id="{196E37B3-9366-48C0-BEF3-41E17E66FDE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40" name="Text Box 518">
          <a:extLst>
            <a:ext uri="{FF2B5EF4-FFF2-40B4-BE49-F238E27FC236}">
              <a16:creationId xmlns:a16="http://schemas.microsoft.com/office/drawing/2014/main" id="{7EB603B2-D63F-4BCB-9A6F-4FAB8419C2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41" name="Text Box 519">
          <a:extLst>
            <a:ext uri="{FF2B5EF4-FFF2-40B4-BE49-F238E27FC236}">
              <a16:creationId xmlns:a16="http://schemas.microsoft.com/office/drawing/2014/main" id="{D2744D76-24FF-40C0-AB98-265A7EFB46E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42" name="Text Box 520">
          <a:extLst>
            <a:ext uri="{FF2B5EF4-FFF2-40B4-BE49-F238E27FC236}">
              <a16:creationId xmlns:a16="http://schemas.microsoft.com/office/drawing/2014/main" id="{DC8AFF97-2EAB-4CE3-84FA-B26033266A7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43" name="Text Box 521">
          <a:extLst>
            <a:ext uri="{FF2B5EF4-FFF2-40B4-BE49-F238E27FC236}">
              <a16:creationId xmlns:a16="http://schemas.microsoft.com/office/drawing/2014/main" id="{A2C955C8-55FA-4368-9574-61C20964BD0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44" name="Text Box 522">
          <a:extLst>
            <a:ext uri="{FF2B5EF4-FFF2-40B4-BE49-F238E27FC236}">
              <a16:creationId xmlns:a16="http://schemas.microsoft.com/office/drawing/2014/main" id="{A48CC298-EE51-4F86-BA26-2D810B187F4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45" name="Text Box 523">
          <a:extLst>
            <a:ext uri="{FF2B5EF4-FFF2-40B4-BE49-F238E27FC236}">
              <a16:creationId xmlns:a16="http://schemas.microsoft.com/office/drawing/2014/main" id="{FD1C4BF2-9881-438C-A8EB-B78FBF295AA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46" name="Text Box 524">
          <a:extLst>
            <a:ext uri="{FF2B5EF4-FFF2-40B4-BE49-F238E27FC236}">
              <a16:creationId xmlns:a16="http://schemas.microsoft.com/office/drawing/2014/main" id="{A2B913A6-F592-45B9-B182-B849301647E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47" name="Text Box 525">
          <a:extLst>
            <a:ext uri="{FF2B5EF4-FFF2-40B4-BE49-F238E27FC236}">
              <a16:creationId xmlns:a16="http://schemas.microsoft.com/office/drawing/2014/main" id="{13E72E90-80A0-4EB9-8D5D-270EA761265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48" name="Text Box 526">
          <a:extLst>
            <a:ext uri="{FF2B5EF4-FFF2-40B4-BE49-F238E27FC236}">
              <a16:creationId xmlns:a16="http://schemas.microsoft.com/office/drawing/2014/main" id="{0709B3D7-DD88-4CB0-AEB7-5EE2633D71E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49" name="Text Box 527">
          <a:extLst>
            <a:ext uri="{FF2B5EF4-FFF2-40B4-BE49-F238E27FC236}">
              <a16:creationId xmlns:a16="http://schemas.microsoft.com/office/drawing/2014/main" id="{4C61701F-CB71-49CC-9F02-BC63BEE35B1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50" name="Text Box 528">
          <a:extLst>
            <a:ext uri="{FF2B5EF4-FFF2-40B4-BE49-F238E27FC236}">
              <a16:creationId xmlns:a16="http://schemas.microsoft.com/office/drawing/2014/main" id="{7655CFC9-7611-4769-8D94-00B8A4F2B83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51" name="Text Box 529">
          <a:extLst>
            <a:ext uri="{FF2B5EF4-FFF2-40B4-BE49-F238E27FC236}">
              <a16:creationId xmlns:a16="http://schemas.microsoft.com/office/drawing/2014/main" id="{EF80A2A7-23F1-40D2-B4FD-49BBE31504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52" name="Text Box 530">
          <a:extLst>
            <a:ext uri="{FF2B5EF4-FFF2-40B4-BE49-F238E27FC236}">
              <a16:creationId xmlns:a16="http://schemas.microsoft.com/office/drawing/2014/main" id="{B7561C82-CF50-4E5B-968C-06B470C5AF7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53" name="Text Box 531">
          <a:extLst>
            <a:ext uri="{FF2B5EF4-FFF2-40B4-BE49-F238E27FC236}">
              <a16:creationId xmlns:a16="http://schemas.microsoft.com/office/drawing/2014/main" id="{4D2CA902-23E9-4647-B9F9-4FAD8A5FB42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54" name="Text Box 532">
          <a:extLst>
            <a:ext uri="{FF2B5EF4-FFF2-40B4-BE49-F238E27FC236}">
              <a16:creationId xmlns:a16="http://schemas.microsoft.com/office/drawing/2014/main" id="{F7825875-77DE-4681-92D0-F2B25617105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55" name="Text Box 533">
          <a:extLst>
            <a:ext uri="{FF2B5EF4-FFF2-40B4-BE49-F238E27FC236}">
              <a16:creationId xmlns:a16="http://schemas.microsoft.com/office/drawing/2014/main" id="{17AA943D-C745-4352-8F02-D6A85D330F3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056" name="Text Box 534">
          <a:extLst>
            <a:ext uri="{FF2B5EF4-FFF2-40B4-BE49-F238E27FC236}">
              <a16:creationId xmlns:a16="http://schemas.microsoft.com/office/drawing/2014/main" id="{E56812D7-FCFE-45E4-9C14-EA8C5D32C9E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57" name="Text Box 535">
          <a:extLst>
            <a:ext uri="{FF2B5EF4-FFF2-40B4-BE49-F238E27FC236}">
              <a16:creationId xmlns:a16="http://schemas.microsoft.com/office/drawing/2014/main" id="{09A7E9B8-162F-4474-8E6D-2466B1E8529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58" name="Text Box 536">
          <a:extLst>
            <a:ext uri="{FF2B5EF4-FFF2-40B4-BE49-F238E27FC236}">
              <a16:creationId xmlns:a16="http://schemas.microsoft.com/office/drawing/2014/main" id="{1B014D5F-E4FD-4C36-9DCE-B69CA6BB0AC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59" name="Text Box 537">
          <a:extLst>
            <a:ext uri="{FF2B5EF4-FFF2-40B4-BE49-F238E27FC236}">
              <a16:creationId xmlns:a16="http://schemas.microsoft.com/office/drawing/2014/main" id="{775F787E-9374-4F2F-935A-4305A6E2B5C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60" name="Text Box 538">
          <a:extLst>
            <a:ext uri="{FF2B5EF4-FFF2-40B4-BE49-F238E27FC236}">
              <a16:creationId xmlns:a16="http://schemas.microsoft.com/office/drawing/2014/main" id="{03D4930B-98E3-4ACF-B26F-09C9326384E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61" name="Text Box 539">
          <a:extLst>
            <a:ext uri="{FF2B5EF4-FFF2-40B4-BE49-F238E27FC236}">
              <a16:creationId xmlns:a16="http://schemas.microsoft.com/office/drawing/2014/main" id="{7DC5069F-F6F9-4D4C-BCC6-06458E09672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62" name="Text Box 540">
          <a:extLst>
            <a:ext uri="{FF2B5EF4-FFF2-40B4-BE49-F238E27FC236}">
              <a16:creationId xmlns:a16="http://schemas.microsoft.com/office/drawing/2014/main" id="{B9CB5405-1F50-4C64-836D-8AA01654D0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63" name="Text Box 541">
          <a:extLst>
            <a:ext uri="{FF2B5EF4-FFF2-40B4-BE49-F238E27FC236}">
              <a16:creationId xmlns:a16="http://schemas.microsoft.com/office/drawing/2014/main" id="{4B08292D-2396-41EC-B398-56A209AA3A0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64" name="Text Box 542">
          <a:extLst>
            <a:ext uri="{FF2B5EF4-FFF2-40B4-BE49-F238E27FC236}">
              <a16:creationId xmlns:a16="http://schemas.microsoft.com/office/drawing/2014/main" id="{3226DC73-2676-48EE-9BB2-6A5B4080F62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65" name="Text Box 543">
          <a:extLst>
            <a:ext uri="{FF2B5EF4-FFF2-40B4-BE49-F238E27FC236}">
              <a16:creationId xmlns:a16="http://schemas.microsoft.com/office/drawing/2014/main" id="{3EA51A74-8B58-4AE7-B68C-922BB159AE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66" name="Text Box 544">
          <a:extLst>
            <a:ext uri="{FF2B5EF4-FFF2-40B4-BE49-F238E27FC236}">
              <a16:creationId xmlns:a16="http://schemas.microsoft.com/office/drawing/2014/main" id="{258C9E3D-22C5-4455-B249-C0E3070E68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67" name="Text Box 545">
          <a:extLst>
            <a:ext uri="{FF2B5EF4-FFF2-40B4-BE49-F238E27FC236}">
              <a16:creationId xmlns:a16="http://schemas.microsoft.com/office/drawing/2014/main" id="{2D7841E4-1969-4D07-832D-7EEC200394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68" name="Text Box 546">
          <a:extLst>
            <a:ext uri="{FF2B5EF4-FFF2-40B4-BE49-F238E27FC236}">
              <a16:creationId xmlns:a16="http://schemas.microsoft.com/office/drawing/2014/main" id="{47F1058B-E39F-4DC9-BFCF-50230EF3EA4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69" name="Text Box 547">
          <a:extLst>
            <a:ext uri="{FF2B5EF4-FFF2-40B4-BE49-F238E27FC236}">
              <a16:creationId xmlns:a16="http://schemas.microsoft.com/office/drawing/2014/main" id="{8C250E77-5432-413A-909D-DC399A5AA4E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70" name="Text Box 548">
          <a:extLst>
            <a:ext uri="{FF2B5EF4-FFF2-40B4-BE49-F238E27FC236}">
              <a16:creationId xmlns:a16="http://schemas.microsoft.com/office/drawing/2014/main" id="{696B641E-50A1-4167-8287-D5EE71BB7A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71" name="Text Box 549">
          <a:extLst>
            <a:ext uri="{FF2B5EF4-FFF2-40B4-BE49-F238E27FC236}">
              <a16:creationId xmlns:a16="http://schemas.microsoft.com/office/drawing/2014/main" id="{5D1DBB3F-3DE4-4001-AA0C-3075CC9940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72" name="Text Box 550">
          <a:extLst>
            <a:ext uri="{FF2B5EF4-FFF2-40B4-BE49-F238E27FC236}">
              <a16:creationId xmlns:a16="http://schemas.microsoft.com/office/drawing/2014/main" id="{2D159277-C2D1-4C21-803B-57C827D91E6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73" name="Text Box 551">
          <a:extLst>
            <a:ext uri="{FF2B5EF4-FFF2-40B4-BE49-F238E27FC236}">
              <a16:creationId xmlns:a16="http://schemas.microsoft.com/office/drawing/2014/main" id="{99D0A6CE-5F64-4710-AEC7-B726110F22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74" name="Text Box 552">
          <a:extLst>
            <a:ext uri="{FF2B5EF4-FFF2-40B4-BE49-F238E27FC236}">
              <a16:creationId xmlns:a16="http://schemas.microsoft.com/office/drawing/2014/main" id="{04B235A3-35C8-46E8-92B0-25BABB7B753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75" name="Text Box 553">
          <a:extLst>
            <a:ext uri="{FF2B5EF4-FFF2-40B4-BE49-F238E27FC236}">
              <a16:creationId xmlns:a16="http://schemas.microsoft.com/office/drawing/2014/main" id="{3AFC5776-9FF2-4E5E-974D-9E955F625B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76" name="Text Box 554">
          <a:extLst>
            <a:ext uri="{FF2B5EF4-FFF2-40B4-BE49-F238E27FC236}">
              <a16:creationId xmlns:a16="http://schemas.microsoft.com/office/drawing/2014/main" id="{32E4194F-85BE-42C6-853B-82C0AEFF34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77" name="Text Box 555">
          <a:extLst>
            <a:ext uri="{FF2B5EF4-FFF2-40B4-BE49-F238E27FC236}">
              <a16:creationId xmlns:a16="http://schemas.microsoft.com/office/drawing/2014/main" id="{E04A82A9-101A-479A-B12E-5DD5A3ACF2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78" name="Text Box 556">
          <a:extLst>
            <a:ext uri="{FF2B5EF4-FFF2-40B4-BE49-F238E27FC236}">
              <a16:creationId xmlns:a16="http://schemas.microsoft.com/office/drawing/2014/main" id="{0BEDFE34-BD0D-4B4B-B112-37F90C74ED9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79" name="Text Box 557">
          <a:extLst>
            <a:ext uri="{FF2B5EF4-FFF2-40B4-BE49-F238E27FC236}">
              <a16:creationId xmlns:a16="http://schemas.microsoft.com/office/drawing/2014/main" id="{38B26A7A-281A-4532-B4DC-48D58FCEDD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80" name="Text Box 558">
          <a:extLst>
            <a:ext uri="{FF2B5EF4-FFF2-40B4-BE49-F238E27FC236}">
              <a16:creationId xmlns:a16="http://schemas.microsoft.com/office/drawing/2014/main" id="{A8A597CC-E5F6-4E96-BA23-1D27665535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81" name="Text Box 559">
          <a:extLst>
            <a:ext uri="{FF2B5EF4-FFF2-40B4-BE49-F238E27FC236}">
              <a16:creationId xmlns:a16="http://schemas.microsoft.com/office/drawing/2014/main" id="{FB6C0ACE-21D9-4C52-9F1F-3A0E331E25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82" name="Text Box 560">
          <a:extLst>
            <a:ext uri="{FF2B5EF4-FFF2-40B4-BE49-F238E27FC236}">
              <a16:creationId xmlns:a16="http://schemas.microsoft.com/office/drawing/2014/main" id="{C94A350E-DB37-4DC3-87E0-F54362D7218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83" name="Text Box 561">
          <a:extLst>
            <a:ext uri="{FF2B5EF4-FFF2-40B4-BE49-F238E27FC236}">
              <a16:creationId xmlns:a16="http://schemas.microsoft.com/office/drawing/2014/main" id="{892DBD5F-C586-400E-9877-EE925C1172D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84" name="Text Box 562">
          <a:extLst>
            <a:ext uri="{FF2B5EF4-FFF2-40B4-BE49-F238E27FC236}">
              <a16:creationId xmlns:a16="http://schemas.microsoft.com/office/drawing/2014/main" id="{3AEDF4EC-7581-44CF-B439-B4E253EDA8D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85" name="Text Box 563">
          <a:extLst>
            <a:ext uri="{FF2B5EF4-FFF2-40B4-BE49-F238E27FC236}">
              <a16:creationId xmlns:a16="http://schemas.microsoft.com/office/drawing/2014/main" id="{9DC4A032-5993-4E05-9F2F-4F599B4580F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86" name="Text Box 564">
          <a:extLst>
            <a:ext uri="{FF2B5EF4-FFF2-40B4-BE49-F238E27FC236}">
              <a16:creationId xmlns:a16="http://schemas.microsoft.com/office/drawing/2014/main" id="{E651B987-8BE9-4599-9AFC-FB9BBDCF6F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87" name="Text Box 565">
          <a:extLst>
            <a:ext uri="{FF2B5EF4-FFF2-40B4-BE49-F238E27FC236}">
              <a16:creationId xmlns:a16="http://schemas.microsoft.com/office/drawing/2014/main" id="{ABE27F50-D4C3-4494-9DDA-C336857FFD6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88" name="Text Box 566">
          <a:extLst>
            <a:ext uri="{FF2B5EF4-FFF2-40B4-BE49-F238E27FC236}">
              <a16:creationId xmlns:a16="http://schemas.microsoft.com/office/drawing/2014/main" id="{68B80731-4F06-445E-BC90-1BF98E59C8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89" name="Text Box 567">
          <a:extLst>
            <a:ext uri="{FF2B5EF4-FFF2-40B4-BE49-F238E27FC236}">
              <a16:creationId xmlns:a16="http://schemas.microsoft.com/office/drawing/2014/main" id="{3C491D6B-B781-42E2-8CAD-AE3C7CC3A0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90" name="Text Box 568">
          <a:extLst>
            <a:ext uri="{FF2B5EF4-FFF2-40B4-BE49-F238E27FC236}">
              <a16:creationId xmlns:a16="http://schemas.microsoft.com/office/drawing/2014/main" id="{E658D0EC-E468-4A5F-9038-F766D9E664A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91" name="Text Box 569">
          <a:extLst>
            <a:ext uri="{FF2B5EF4-FFF2-40B4-BE49-F238E27FC236}">
              <a16:creationId xmlns:a16="http://schemas.microsoft.com/office/drawing/2014/main" id="{1FDB7CAD-3240-4C2F-8E76-07013BBC7FD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92" name="Text Box 570">
          <a:extLst>
            <a:ext uri="{FF2B5EF4-FFF2-40B4-BE49-F238E27FC236}">
              <a16:creationId xmlns:a16="http://schemas.microsoft.com/office/drawing/2014/main" id="{4D0191F8-C546-4BBA-B0FD-D739E7B56BC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93" name="Text Box 571">
          <a:extLst>
            <a:ext uri="{FF2B5EF4-FFF2-40B4-BE49-F238E27FC236}">
              <a16:creationId xmlns:a16="http://schemas.microsoft.com/office/drawing/2014/main" id="{7AB05C13-477A-4A47-9232-94541DAE342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94" name="Text Box 572">
          <a:extLst>
            <a:ext uri="{FF2B5EF4-FFF2-40B4-BE49-F238E27FC236}">
              <a16:creationId xmlns:a16="http://schemas.microsoft.com/office/drawing/2014/main" id="{4E281309-C09B-49DA-AB07-00E1FA4B5F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95" name="Text Box 573">
          <a:extLst>
            <a:ext uri="{FF2B5EF4-FFF2-40B4-BE49-F238E27FC236}">
              <a16:creationId xmlns:a16="http://schemas.microsoft.com/office/drawing/2014/main" id="{728CDA0B-ADFD-4280-90C9-1C5434D5462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96" name="Text Box 574">
          <a:extLst>
            <a:ext uri="{FF2B5EF4-FFF2-40B4-BE49-F238E27FC236}">
              <a16:creationId xmlns:a16="http://schemas.microsoft.com/office/drawing/2014/main" id="{F856620C-2847-4E36-825C-21FA4337633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97" name="Text Box 575">
          <a:extLst>
            <a:ext uri="{FF2B5EF4-FFF2-40B4-BE49-F238E27FC236}">
              <a16:creationId xmlns:a16="http://schemas.microsoft.com/office/drawing/2014/main" id="{DBCD63F3-C338-4AFD-9463-6D6403063B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098" name="Text Box 576">
          <a:extLst>
            <a:ext uri="{FF2B5EF4-FFF2-40B4-BE49-F238E27FC236}">
              <a16:creationId xmlns:a16="http://schemas.microsoft.com/office/drawing/2014/main" id="{8464D644-5161-4638-8504-C33BEC510E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099" name="Text Box 577">
          <a:extLst>
            <a:ext uri="{FF2B5EF4-FFF2-40B4-BE49-F238E27FC236}">
              <a16:creationId xmlns:a16="http://schemas.microsoft.com/office/drawing/2014/main" id="{36B7F644-C35D-47AC-8641-79255DA70B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00" name="Text Box 578">
          <a:extLst>
            <a:ext uri="{FF2B5EF4-FFF2-40B4-BE49-F238E27FC236}">
              <a16:creationId xmlns:a16="http://schemas.microsoft.com/office/drawing/2014/main" id="{D04AE40D-7202-4451-9E5E-9CBA578310E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01" name="Text Box 579">
          <a:extLst>
            <a:ext uri="{FF2B5EF4-FFF2-40B4-BE49-F238E27FC236}">
              <a16:creationId xmlns:a16="http://schemas.microsoft.com/office/drawing/2014/main" id="{CD7550CD-8A84-4271-A755-668B9898AF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02" name="Text Box 580">
          <a:extLst>
            <a:ext uri="{FF2B5EF4-FFF2-40B4-BE49-F238E27FC236}">
              <a16:creationId xmlns:a16="http://schemas.microsoft.com/office/drawing/2014/main" id="{664F0CA7-032F-4F2A-B970-CF556F97D75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03" name="Text Box 581">
          <a:extLst>
            <a:ext uri="{FF2B5EF4-FFF2-40B4-BE49-F238E27FC236}">
              <a16:creationId xmlns:a16="http://schemas.microsoft.com/office/drawing/2014/main" id="{AAD66A75-0901-4298-BE55-386D67DDE7A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04" name="Text Box 582">
          <a:extLst>
            <a:ext uri="{FF2B5EF4-FFF2-40B4-BE49-F238E27FC236}">
              <a16:creationId xmlns:a16="http://schemas.microsoft.com/office/drawing/2014/main" id="{5CEC66AE-8549-46ED-804B-A531E79700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05" name="Text Box 583">
          <a:extLst>
            <a:ext uri="{FF2B5EF4-FFF2-40B4-BE49-F238E27FC236}">
              <a16:creationId xmlns:a16="http://schemas.microsoft.com/office/drawing/2014/main" id="{68EAB537-83DD-41A1-B7B7-E789B8CF347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06" name="Text Box 584">
          <a:extLst>
            <a:ext uri="{FF2B5EF4-FFF2-40B4-BE49-F238E27FC236}">
              <a16:creationId xmlns:a16="http://schemas.microsoft.com/office/drawing/2014/main" id="{C3375470-6DAF-47A9-8C70-1BDEDDE1A4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07" name="Text Box 585">
          <a:extLst>
            <a:ext uri="{FF2B5EF4-FFF2-40B4-BE49-F238E27FC236}">
              <a16:creationId xmlns:a16="http://schemas.microsoft.com/office/drawing/2014/main" id="{83E13C68-A001-4E02-9C6A-CEE4FB76793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08" name="Text Box 586">
          <a:extLst>
            <a:ext uri="{FF2B5EF4-FFF2-40B4-BE49-F238E27FC236}">
              <a16:creationId xmlns:a16="http://schemas.microsoft.com/office/drawing/2014/main" id="{9A95E2EE-1801-4EED-AC8B-2A9812C1764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09" name="Text Box 587">
          <a:extLst>
            <a:ext uri="{FF2B5EF4-FFF2-40B4-BE49-F238E27FC236}">
              <a16:creationId xmlns:a16="http://schemas.microsoft.com/office/drawing/2014/main" id="{1AD413BE-0CB4-4587-9DB1-C40F4C18FE5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10" name="Text Box 588">
          <a:extLst>
            <a:ext uri="{FF2B5EF4-FFF2-40B4-BE49-F238E27FC236}">
              <a16:creationId xmlns:a16="http://schemas.microsoft.com/office/drawing/2014/main" id="{39AE345E-9BD6-4259-8E95-46B0B8FEAB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11" name="Text Box 589">
          <a:extLst>
            <a:ext uri="{FF2B5EF4-FFF2-40B4-BE49-F238E27FC236}">
              <a16:creationId xmlns:a16="http://schemas.microsoft.com/office/drawing/2014/main" id="{087A79AD-F81C-485C-9CB8-AB21A73484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12" name="Text Box 590">
          <a:extLst>
            <a:ext uri="{FF2B5EF4-FFF2-40B4-BE49-F238E27FC236}">
              <a16:creationId xmlns:a16="http://schemas.microsoft.com/office/drawing/2014/main" id="{D2693610-FEF0-48DB-88E0-45DE0A76E08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13" name="Text Box 591">
          <a:extLst>
            <a:ext uri="{FF2B5EF4-FFF2-40B4-BE49-F238E27FC236}">
              <a16:creationId xmlns:a16="http://schemas.microsoft.com/office/drawing/2014/main" id="{8A8428B9-C03E-4CEC-941E-4B7E22D99F4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14" name="Text Box 592">
          <a:extLst>
            <a:ext uri="{FF2B5EF4-FFF2-40B4-BE49-F238E27FC236}">
              <a16:creationId xmlns:a16="http://schemas.microsoft.com/office/drawing/2014/main" id="{0DBDBD63-2502-4A2E-B5CB-D511824F15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15" name="Text Box 593">
          <a:extLst>
            <a:ext uri="{FF2B5EF4-FFF2-40B4-BE49-F238E27FC236}">
              <a16:creationId xmlns:a16="http://schemas.microsoft.com/office/drawing/2014/main" id="{8E39F5C1-64C0-4BFC-8203-376384413C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16" name="Text Box 594">
          <a:extLst>
            <a:ext uri="{FF2B5EF4-FFF2-40B4-BE49-F238E27FC236}">
              <a16:creationId xmlns:a16="http://schemas.microsoft.com/office/drawing/2014/main" id="{984625CE-BE62-4CD7-944D-6AA13900A8E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17" name="Text Box 595">
          <a:extLst>
            <a:ext uri="{FF2B5EF4-FFF2-40B4-BE49-F238E27FC236}">
              <a16:creationId xmlns:a16="http://schemas.microsoft.com/office/drawing/2014/main" id="{74EA08B7-ED4B-4EDD-B52D-A5C5331F4D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18" name="Text Box 596">
          <a:extLst>
            <a:ext uri="{FF2B5EF4-FFF2-40B4-BE49-F238E27FC236}">
              <a16:creationId xmlns:a16="http://schemas.microsoft.com/office/drawing/2014/main" id="{BDAAF414-81C1-470E-ABA6-57374DDB707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19" name="Text Box 597">
          <a:extLst>
            <a:ext uri="{FF2B5EF4-FFF2-40B4-BE49-F238E27FC236}">
              <a16:creationId xmlns:a16="http://schemas.microsoft.com/office/drawing/2014/main" id="{AF0DB66C-657E-457E-BBE7-3734891A86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20" name="Text Box 598">
          <a:extLst>
            <a:ext uri="{FF2B5EF4-FFF2-40B4-BE49-F238E27FC236}">
              <a16:creationId xmlns:a16="http://schemas.microsoft.com/office/drawing/2014/main" id="{EFF920B5-561A-46A2-B701-1B27B167397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21" name="Text Box 599">
          <a:extLst>
            <a:ext uri="{FF2B5EF4-FFF2-40B4-BE49-F238E27FC236}">
              <a16:creationId xmlns:a16="http://schemas.microsoft.com/office/drawing/2014/main" id="{12BE02F6-68F7-4205-9548-EA65B07F99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22" name="Text Box 600">
          <a:extLst>
            <a:ext uri="{FF2B5EF4-FFF2-40B4-BE49-F238E27FC236}">
              <a16:creationId xmlns:a16="http://schemas.microsoft.com/office/drawing/2014/main" id="{FAB8CDA4-3CB2-4A7E-9F6D-FEC311B9144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23" name="Text Box 601">
          <a:extLst>
            <a:ext uri="{FF2B5EF4-FFF2-40B4-BE49-F238E27FC236}">
              <a16:creationId xmlns:a16="http://schemas.microsoft.com/office/drawing/2014/main" id="{23AB336A-9F30-4BCC-A128-12EF4059CF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24" name="Text Box 602">
          <a:extLst>
            <a:ext uri="{FF2B5EF4-FFF2-40B4-BE49-F238E27FC236}">
              <a16:creationId xmlns:a16="http://schemas.microsoft.com/office/drawing/2014/main" id="{ABFEE49F-7910-448C-A40B-148E5E2226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25" name="Text Box 603">
          <a:extLst>
            <a:ext uri="{FF2B5EF4-FFF2-40B4-BE49-F238E27FC236}">
              <a16:creationId xmlns:a16="http://schemas.microsoft.com/office/drawing/2014/main" id="{8EC8E47A-7E4A-4F56-80CE-61A2827010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26" name="Text Box 604">
          <a:extLst>
            <a:ext uri="{FF2B5EF4-FFF2-40B4-BE49-F238E27FC236}">
              <a16:creationId xmlns:a16="http://schemas.microsoft.com/office/drawing/2014/main" id="{E6BEF3FB-CEAC-47F4-B4CF-9BCD5A5F7E1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27" name="Text Box 605">
          <a:extLst>
            <a:ext uri="{FF2B5EF4-FFF2-40B4-BE49-F238E27FC236}">
              <a16:creationId xmlns:a16="http://schemas.microsoft.com/office/drawing/2014/main" id="{47BC7944-301B-474F-ABBC-0752E56F58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28" name="Text Box 606">
          <a:extLst>
            <a:ext uri="{FF2B5EF4-FFF2-40B4-BE49-F238E27FC236}">
              <a16:creationId xmlns:a16="http://schemas.microsoft.com/office/drawing/2014/main" id="{1AF5EB12-ABB9-41D8-8755-B9649286F82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29" name="Text Box 607">
          <a:extLst>
            <a:ext uri="{FF2B5EF4-FFF2-40B4-BE49-F238E27FC236}">
              <a16:creationId xmlns:a16="http://schemas.microsoft.com/office/drawing/2014/main" id="{D25E4B98-CACF-44D7-9793-27CBFC4470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30" name="Text Box 608">
          <a:extLst>
            <a:ext uri="{FF2B5EF4-FFF2-40B4-BE49-F238E27FC236}">
              <a16:creationId xmlns:a16="http://schemas.microsoft.com/office/drawing/2014/main" id="{6ACF02D9-8833-4460-A33C-619BE1345B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31" name="Text Box 609">
          <a:extLst>
            <a:ext uri="{FF2B5EF4-FFF2-40B4-BE49-F238E27FC236}">
              <a16:creationId xmlns:a16="http://schemas.microsoft.com/office/drawing/2014/main" id="{1C9DA218-BD38-499C-AC99-C3338F6629B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32" name="Text Box 610">
          <a:extLst>
            <a:ext uri="{FF2B5EF4-FFF2-40B4-BE49-F238E27FC236}">
              <a16:creationId xmlns:a16="http://schemas.microsoft.com/office/drawing/2014/main" id="{58A30E1A-6FC9-45C3-9E89-B4220B1FDD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33" name="Text Box 611">
          <a:extLst>
            <a:ext uri="{FF2B5EF4-FFF2-40B4-BE49-F238E27FC236}">
              <a16:creationId xmlns:a16="http://schemas.microsoft.com/office/drawing/2014/main" id="{0ABC90D1-646C-4E6B-8F61-0715CC891E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34" name="Text Box 612">
          <a:extLst>
            <a:ext uri="{FF2B5EF4-FFF2-40B4-BE49-F238E27FC236}">
              <a16:creationId xmlns:a16="http://schemas.microsoft.com/office/drawing/2014/main" id="{9B07CA10-32D7-453A-8CF3-0954215CE1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35" name="Text Box 613">
          <a:extLst>
            <a:ext uri="{FF2B5EF4-FFF2-40B4-BE49-F238E27FC236}">
              <a16:creationId xmlns:a16="http://schemas.microsoft.com/office/drawing/2014/main" id="{620AAA60-942A-4F22-A1E0-919A572CA66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36" name="Text Box 614">
          <a:extLst>
            <a:ext uri="{FF2B5EF4-FFF2-40B4-BE49-F238E27FC236}">
              <a16:creationId xmlns:a16="http://schemas.microsoft.com/office/drawing/2014/main" id="{9FAABE98-4C02-4C12-82DC-C73C014689F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37" name="Text Box 615">
          <a:extLst>
            <a:ext uri="{FF2B5EF4-FFF2-40B4-BE49-F238E27FC236}">
              <a16:creationId xmlns:a16="http://schemas.microsoft.com/office/drawing/2014/main" id="{054CEAC1-CCA1-4C08-83B3-E988783AD68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38" name="Text Box 616">
          <a:extLst>
            <a:ext uri="{FF2B5EF4-FFF2-40B4-BE49-F238E27FC236}">
              <a16:creationId xmlns:a16="http://schemas.microsoft.com/office/drawing/2014/main" id="{73D4E532-6107-44BF-899E-330F6F15B2A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39" name="Text Box 617">
          <a:extLst>
            <a:ext uri="{FF2B5EF4-FFF2-40B4-BE49-F238E27FC236}">
              <a16:creationId xmlns:a16="http://schemas.microsoft.com/office/drawing/2014/main" id="{99E507AE-8966-4F46-A15E-711BF239374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40" name="Text Box 618">
          <a:extLst>
            <a:ext uri="{FF2B5EF4-FFF2-40B4-BE49-F238E27FC236}">
              <a16:creationId xmlns:a16="http://schemas.microsoft.com/office/drawing/2014/main" id="{286DF406-69C4-47F5-BB82-5CEF18DB2A9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41" name="Text Box 619">
          <a:extLst>
            <a:ext uri="{FF2B5EF4-FFF2-40B4-BE49-F238E27FC236}">
              <a16:creationId xmlns:a16="http://schemas.microsoft.com/office/drawing/2014/main" id="{2AA42C79-A86C-450D-95C2-BDC34F41E19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42" name="Text Box 620">
          <a:extLst>
            <a:ext uri="{FF2B5EF4-FFF2-40B4-BE49-F238E27FC236}">
              <a16:creationId xmlns:a16="http://schemas.microsoft.com/office/drawing/2014/main" id="{CC9E585A-02F9-45CB-A569-F2CC1A94265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43" name="Text Box 621">
          <a:extLst>
            <a:ext uri="{FF2B5EF4-FFF2-40B4-BE49-F238E27FC236}">
              <a16:creationId xmlns:a16="http://schemas.microsoft.com/office/drawing/2014/main" id="{FF27132A-4D6C-431B-9533-6D5D756CD2F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44" name="Text Box 622">
          <a:extLst>
            <a:ext uri="{FF2B5EF4-FFF2-40B4-BE49-F238E27FC236}">
              <a16:creationId xmlns:a16="http://schemas.microsoft.com/office/drawing/2014/main" id="{7C5BC3F2-AB78-4DA1-A264-72F703EAFE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45" name="Text Box 623">
          <a:extLst>
            <a:ext uri="{FF2B5EF4-FFF2-40B4-BE49-F238E27FC236}">
              <a16:creationId xmlns:a16="http://schemas.microsoft.com/office/drawing/2014/main" id="{53FAFABF-A66D-4706-AC77-99A9666248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46" name="Text Box 624">
          <a:extLst>
            <a:ext uri="{FF2B5EF4-FFF2-40B4-BE49-F238E27FC236}">
              <a16:creationId xmlns:a16="http://schemas.microsoft.com/office/drawing/2014/main" id="{521399CD-B7A7-473C-AE8A-D25EA104F2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47" name="Text Box 625">
          <a:extLst>
            <a:ext uri="{FF2B5EF4-FFF2-40B4-BE49-F238E27FC236}">
              <a16:creationId xmlns:a16="http://schemas.microsoft.com/office/drawing/2014/main" id="{194E5CA7-7B7C-4954-BF85-4DD63D8E24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48" name="Text Box 626">
          <a:extLst>
            <a:ext uri="{FF2B5EF4-FFF2-40B4-BE49-F238E27FC236}">
              <a16:creationId xmlns:a16="http://schemas.microsoft.com/office/drawing/2014/main" id="{F23C6D4D-8E67-472E-92C8-D1673177A6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49" name="Text Box 627">
          <a:extLst>
            <a:ext uri="{FF2B5EF4-FFF2-40B4-BE49-F238E27FC236}">
              <a16:creationId xmlns:a16="http://schemas.microsoft.com/office/drawing/2014/main" id="{CA2E3D05-EAC8-4232-A1F5-E737F8FD885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50" name="Text Box 628">
          <a:extLst>
            <a:ext uri="{FF2B5EF4-FFF2-40B4-BE49-F238E27FC236}">
              <a16:creationId xmlns:a16="http://schemas.microsoft.com/office/drawing/2014/main" id="{ACAFDD82-480E-40C7-B308-F448F7C5869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51" name="Text Box 629">
          <a:extLst>
            <a:ext uri="{FF2B5EF4-FFF2-40B4-BE49-F238E27FC236}">
              <a16:creationId xmlns:a16="http://schemas.microsoft.com/office/drawing/2014/main" id="{F5DB3A4C-0873-482A-AD7C-6EA959ED6B4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52" name="Text Box 630">
          <a:extLst>
            <a:ext uri="{FF2B5EF4-FFF2-40B4-BE49-F238E27FC236}">
              <a16:creationId xmlns:a16="http://schemas.microsoft.com/office/drawing/2014/main" id="{6704A82D-66F4-4FBF-ACC7-B6B8FF3BE6D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53" name="Text Box 631">
          <a:extLst>
            <a:ext uri="{FF2B5EF4-FFF2-40B4-BE49-F238E27FC236}">
              <a16:creationId xmlns:a16="http://schemas.microsoft.com/office/drawing/2014/main" id="{0D1903BE-5E9C-4B0D-A2AC-10A1737A5F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54" name="Text Box 632">
          <a:extLst>
            <a:ext uri="{FF2B5EF4-FFF2-40B4-BE49-F238E27FC236}">
              <a16:creationId xmlns:a16="http://schemas.microsoft.com/office/drawing/2014/main" id="{8070968F-928A-4ED2-B7E9-D13BFF4E691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55" name="Text Box 633">
          <a:extLst>
            <a:ext uri="{FF2B5EF4-FFF2-40B4-BE49-F238E27FC236}">
              <a16:creationId xmlns:a16="http://schemas.microsoft.com/office/drawing/2014/main" id="{BAE0F51A-BAD0-46F1-B59D-1FCFCEEE97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56" name="Text Box 634">
          <a:extLst>
            <a:ext uri="{FF2B5EF4-FFF2-40B4-BE49-F238E27FC236}">
              <a16:creationId xmlns:a16="http://schemas.microsoft.com/office/drawing/2014/main" id="{B940C21A-BBA3-41AB-B93D-A517CB613C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57" name="Text Box 635">
          <a:extLst>
            <a:ext uri="{FF2B5EF4-FFF2-40B4-BE49-F238E27FC236}">
              <a16:creationId xmlns:a16="http://schemas.microsoft.com/office/drawing/2014/main" id="{C6DFB6EF-E538-4D55-B349-E9A9BFA23DA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58" name="Text Box 636">
          <a:extLst>
            <a:ext uri="{FF2B5EF4-FFF2-40B4-BE49-F238E27FC236}">
              <a16:creationId xmlns:a16="http://schemas.microsoft.com/office/drawing/2014/main" id="{A11DE8C8-B571-408C-B06E-D2F9B88023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59" name="Text Box 637">
          <a:extLst>
            <a:ext uri="{FF2B5EF4-FFF2-40B4-BE49-F238E27FC236}">
              <a16:creationId xmlns:a16="http://schemas.microsoft.com/office/drawing/2014/main" id="{90C21052-3CFE-469B-B6C9-C94C665458C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60" name="Text Box 638">
          <a:extLst>
            <a:ext uri="{FF2B5EF4-FFF2-40B4-BE49-F238E27FC236}">
              <a16:creationId xmlns:a16="http://schemas.microsoft.com/office/drawing/2014/main" id="{94D8D5C3-59B5-4855-8A99-E8050C7FA1E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61" name="Text Box 639">
          <a:extLst>
            <a:ext uri="{FF2B5EF4-FFF2-40B4-BE49-F238E27FC236}">
              <a16:creationId xmlns:a16="http://schemas.microsoft.com/office/drawing/2014/main" id="{DB777157-B625-401D-8098-477CBBA0BB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62" name="Text Box 640">
          <a:extLst>
            <a:ext uri="{FF2B5EF4-FFF2-40B4-BE49-F238E27FC236}">
              <a16:creationId xmlns:a16="http://schemas.microsoft.com/office/drawing/2014/main" id="{A6431273-F032-48DA-8C68-C9E32B8CD09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63" name="Text Box 641">
          <a:extLst>
            <a:ext uri="{FF2B5EF4-FFF2-40B4-BE49-F238E27FC236}">
              <a16:creationId xmlns:a16="http://schemas.microsoft.com/office/drawing/2014/main" id="{FCE304D6-693B-4CCE-B593-6B55AD60C0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164" name="Text Box 642">
          <a:extLst>
            <a:ext uri="{FF2B5EF4-FFF2-40B4-BE49-F238E27FC236}">
              <a16:creationId xmlns:a16="http://schemas.microsoft.com/office/drawing/2014/main" id="{AB0EF031-FB54-463F-9986-1D7AA53EF1D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65" name="Text Box 643">
          <a:extLst>
            <a:ext uri="{FF2B5EF4-FFF2-40B4-BE49-F238E27FC236}">
              <a16:creationId xmlns:a16="http://schemas.microsoft.com/office/drawing/2014/main" id="{EBDF531E-6083-46D3-A560-925898FBB0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66" name="Text Box 644">
          <a:extLst>
            <a:ext uri="{FF2B5EF4-FFF2-40B4-BE49-F238E27FC236}">
              <a16:creationId xmlns:a16="http://schemas.microsoft.com/office/drawing/2014/main" id="{7AA94D20-1485-439E-AE53-404699B074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67" name="Text Box 645">
          <a:extLst>
            <a:ext uri="{FF2B5EF4-FFF2-40B4-BE49-F238E27FC236}">
              <a16:creationId xmlns:a16="http://schemas.microsoft.com/office/drawing/2014/main" id="{624A0319-8808-4CB8-8085-E008C876A6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68" name="Text Box 646">
          <a:extLst>
            <a:ext uri="{FF2B5EF4-FFF2-40B4-BE49-F238E27FC236}">
              <a16:creationId xmlns:a16="http://schemas.microsoft.com/office/drawing/2014/main" id="{E3E0CF66-44DA-482A-8991-9B9670D6063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69" name="Text Box 647">
          <a:extLst>
            <a:ext uri="{FF2B5EF4-FFF2-40B4-BE49-F238E27FC236}">
              <a16:creationId xmlns:a16="http://schemas.microsoft.com/office/drawing/2014/main" id="{CF6CB88C-335F-4144-9519-2B8CFFA3D6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70" name="Text Box 648">
          <a:extLst>
            <a:ext uri="{FF2B5EF4-FFF2-40B4-BE49-F238E27FC236}">
              <a16:creationId xmlns:a16="http://schemas.microsoft.com/office/drawing/2014/main" id="{BC950737-BBC6-48D8-8109-F6CD2180F5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71" name="Text Box 649">
          <a:extLst>
            <a:ext uri="{FF2B5EF4-FFF2-40B4-BE49-F238E27FC236}">
              <a16:creationId xmlns:a16="http://schemas.microsoft.com/office/drawing/2014/main" id="{050B8175-1CB9-4BF3-881A-267127A9578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72" name="Text Box 650">
          <a:extLst>
            <a:ext uri="{FF2B5EF4-FFF2-40B4-BE49-F238E27FC236}">
              <a16:creationId xmlns:a16="http://schemas.microsoft.com/office/drawing/2014/main" id="{195C3F9F-1E19-4204-815D-42F2D34669C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73" name="Text Box 651">
          <a:extLst>
            <a:ext uri="{FF2B5EF4-FFF2-40B4-BE49-F238E27FC236}">
              <a16:creationId xmlns:a16="http://schemas.microsoft.com/office/drawing/2014/main" id="{3CD77F83-727C-4B4A-8F6C-7878501588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74" name="Text Box 652">
          <a:extLst>
            <a:ext uri="{FF2B5EF4-FFF2-40B4-BE49-F238E27FC236}">
              <a16:creationId xmlns:a16="http://schemas.microsoft.com/office/drawing/2014/main" id="{DBD152BE-5F60-4980-8B21-A90A0E1367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75" name="Text Box 653">
          <a:extLst>
            <a:ext uri="{FF2B5EF4-FFF2-40B4-BE49-F238E27FC236}">
              <a16:creationId xmlns:a16="http://schemas.microsoft.com/office/drawing/2014/main" id="{19D8D42F-F497-4A9F-8FC8-1544CEBC50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76" name="Text Box 654">
          <a:extLst>
            <a:ext uri="{FF2B5EF4-FFF2-40B4-BE49-F238E27FC236}">
              <a16:creationId xmlns:a16="http://schemas.microsoft.com/office/drawing/2014/main" id="{AF4A9119-0064-4E28-A7B1-8822E0A574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77" name="Text Box 655">
          <a:extLst>
            <a:ext uri="{FF2B5EF4-FFF2-40B4-BE49-F238E27FC236}">
              <a16:creationId xmlns:a16="http://schemas.microsoft.com/office/drawing/2014/main" id="{9F04B74C-46A5-4C77-AB35-38F6E7AF3C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78" name="Text Box 656">
          <a:extLst>
            <a:ext uri="{FF2B5EF4-FFF2-40B4-BE49-F238E27FC236}">
              <a16:creationId xmlns:a16="http://schemas.microsoft.com/office/drawing/2014/main" id="{533417D5-122B-4A25-BBCC-F4D8B5A262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79" name="Text Box 657">
          <a:extLst>
            <a:ext uri="{FF2B5EF4-FFF2-40B4-BE49-F238E27FC236}">
              <a16:creationId xmlns:a16="http://schemas.microsoft.com/office/drawing/2014/main" id="{4D1B887E-187A-444F-87E3-0FFCB5A5F1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80" name="Text Box 658">
          <a:extLst>
            <a:ext uri="{FF2B5EF4-FFF2-40B4-BE49-F238E27FC236}">
              <a16:creationId xmlns:a16="http://schemas.microsoft.com/office/drawing/2014/main" id="{8FC13456-4523-4592-8B49-7E0D6205A1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81" name="Text Box 659">
          <a:extLst>
            <a:ext uri="{FF2B5EF4-FFF2-40B4-BE49-F238E27FC236}">
              <a16:creationId xmlns:a16="http://schemas.microsoft.com/office/drawing/2014/main" id="{01CE1E72-BF12-4586-A8C0-F584D11EE8C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82" name="Text Box 660">
          <a:extLst>
            <a:ext uri="{FF2B5EF4-FFF2-40B4-BE49-F238E27FC236}">
              <a16:creationId xmlns:a16="http://schemas.microsoft.com/office/drawing/2014/main" id="{69A60E40-64F7-4DE9-94CE-FEAC71EC2BA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183" name="Text Box 661">
          <a:extLst>
            <a:ext uri="{FF2B5EF4-FFF2-40B4-BE49-F238E27FC236}">
              <a16:creationId xmlns:a16="http://schemas.microsoft.com/office/drawing/2014/main" id="{C2A0609C-E426-4904-BCE2-7D2666281FD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84" name="Text Box 662">
          <a:extLst>
            <a:ext uri="{FF2B5EF4-FFF2-40B4-BE49-F238E27FC236}">
              <a16:creationId xmlns:a16="http://schemas.microsoft.com/office/drawing/2014/main" id="{E46FEED1-B569-4F68-A073-A7283EB4FC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85" name="Text Box 663">
          <a:extLst>
            <a:ext uri="{FF2B5EF4-FFF2-40B4-BE49-F238E27FC236}">
              <a16:creationId xmlns:a16="http://schemas.microsoft.com/office/drawing/2014/main" id="{CFB5B324-2BDB-407B-9C0C-1913856068D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186" name="Text Box 664">
          <a:extLst>
            <a:ext uri="{FF2B5EF4-FFF2-40B4-BE49-F238E27FC236}">
              <a16:creationId xmlns:a16="http://schemas.microsoft.com/office/drawing/2014/main" id="{DF74C2DA-A148-40D8-A6AD-9B753DEB3D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87" name="Text Box 665">
          <a:extLst>
            <a:ext uri="{FF2B5EF4-FFF2-40B4-BE49-F238E27FC236}">
              <a16:creationId xmlns:a16="http://schemas.microsoft.com/office/drawing/2014/main" id="{759A2304-9B3C-483E-96E1-4060F788D41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88" name="Text Box 666">
          <a:extLst>
            <a:ext uri="{FF2B5EF4-FFF2-40B4-BE49-F238E27FC236}">
              <a16:creationId xmlns:a16="http://schemas.microsoft.com/office/drawing/2014/main" id="{60AD14BC-2BC3-42EF-953C-10A8B2005B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189" name="Text Box 667">
          <a:extLst>
            <a:ext uri="{FF2B5EF4-FFF2-40B4-BE49-F238E27FC236}">
              <a16:creationId xmlns:a16="http://schemas.microsoft.com/office/drawing/2014/main" id="{2196E38B-0B74-4AF4-B9C4-7F9389C6D1A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90" name="Text Box 668">
          <a:extLst>
            <a:ext uri="{FF2B5EF4-FFF2-40B4-BE49-F238E27FC236}">
              <a16:creationId xmlns:a16="http://schemas.microsoft.com/office/drawing/2014/main" id="{4115576D-21D2-453E-B4A1-14BEE556D9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91" name="Text Box 669">
          <a:extLst>
            <a:ext uri="{FF2B5EF4-FFF2-40B4-BE49-F238E27FC236}">
              <a16:creationId xmlns:a16="http://schemas.microsoft.com/office/drawing/2014/main" id="{08FA1B33-467F-428F-B3AC-5F205A96ED0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192" name="Text Box 670">
          <a:extLst>
            <a:ext uri="{FF2B5EF4-FFF2-40B4-BE49-F238E27FC236}">
              <a16:creationId xmlns:a16="http://schemas.microsoft.com/office/drawing/2014/main" id="{7E67D251-BE17-4EC4-8BB9-9E6D592B02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193" name="Text Box 671">
          <a:extLst>
            <a:ext uri="{FF2B5EF4-FFF2-40B4-BE49-F238E27FC236}">
              <a16:creationId xmlns:a16="http://schemas.microsoft.com/office/drawing/2014/main" id="{F6771797-4E11-4001-9A25-ADCE9ACBB9E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94" name="Text Box 672">
          <a:extLst>
            <a:ext uri="{FF2B5EF4-FFF2-40B4-BE49-F238E27FC236}">
              <a16:creationId xmlns:a16="http://schemas.microsoft.com/office/drawing/2014/main" id="{E98571D8-7A89-4950-9764-15878CC649F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95" name="Text Box 673">
          <a:extLst>
            <a:ext uri="{FF2B5EF4-FFF2-40B4-BE49-F238E27FC236}">
              <a16:creationId xmlns:a16="http://schemas.microsoft.com/office/drawing/2014/main" id="{E90CACC8-9E8A-402A-BFE0-DCB817CFD1B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196" name="Text Box 674">
          <a:extLst>
            <a:ext uri="{FF2B5EF4-FFF2-40B4-BE49-F238E27FC236}">
              <a16:creationId xmlns:a16="http://schemas.microsoft.com/office/drawing/2014/main" id="{05CBB905-DADF-473E-8D51-71D0FC2B81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97" name="Text Box 675">
          <a:extLst>
            <a:ext uri="{FF2B5EF4-FFF2-40B4-BE49-F238E27FC236}">
              <a16:creationId xmlns:a16="http://schemas.microsoft.com/office/drawing/2014/main" id="{DE372DF9-C0FC-4AC3-BBFE-18084A32F1B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198" name="Text Box 676">
          <a:extLst>
            <a:ext uri="{FF2B5EF4-FFF2-40B4-BE49-F238E27FC236}">
              <a16:creationId xmlns:a16="http://schemas.microsoft.com/office/drawing/2014/main" id="{1F357F07-1AD1-41A5-A146-FF3885500D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199" name="Text Box 677">
          <a:extLst>
            <a:ext uri="{FF2B5EF4-FFF2-40B4-BE49-F238E27FC236}">
              <a16:creationId xmlns:a16="http://schemas.microsoft.com/office/drawing/2014/main" id="{1B31D09B-8D86-4FA9-BA04-E03D3E4A76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00" name="Text Box 678">
          <a:extLst>
            <a:ext uri="{FF2B5EF4-FFF2-40B4-BE49-F238E27FC236}">
              <a16:creationId xmlns:a16="http://schemas.microsoft.com/office/drawing/2014/main" id="{1507CECD-2372-4D0B-BCF7-9BF154FB87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01" name="Text Box 679">
          <a:extLst>
            <a:ext uri="{FF2B5EF4-FFF2-40B4-BE49-F238E27FC236}">
              <a16:creationId xmlns:a16="http://schemas.microsoft.com/office/drawing/2014/main" id="{98408A4B-0065-450E-861B-EDB843847B0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02" name="Text Box 680">
          <a:extLst>
            <a:ext uri="{FF2B5EF4-FFF2-40B4-BE49-F238E27FC236}">
              <a16:creationId xmlns:a16="http://schemas.microsoft.com/office/drawing/2014/main" id="{C196E0F4-2477-46D2-A874-30A6F5A00C2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03" name="Text Box 681">
          <a:extLst>
            <a:ext uri="{FF2B5EF4-FFF2-40B4-BE49-F238E27FC236}">
              <a16:creationId xmlns:a16="http://schemas.microsoft.com/office/drawing/2014/main" id="{85B6AC2A-4CF9-4291-BEE9-6AA38641C0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04" name="Text Box 682">
          <a:extLst>
            <a:ext uri="{FF2B5EF4-FFF2-40B4-BE49-F238E27FC236}">
              <a16:creationId xmlns:a16="http://schemas.microsoft.com/office/drawing/2014/main" id="{265E687A-054C-4A98-8F3A-799AFF1089F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05" name="Text Box 683">
          <a:extLst>
            <a:ext uri="{FF2B5EF4-FFF2-40B4-BE49-F238E27FC236}">
              <a16:creationId xmlns:a16="http://schemas.microsoft.com/office/drawing/2014/main" id="{6AE2D494-0A22-4322-AF95-0274F630A67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06" name="Text Box 684">
          <a:extLst>
            <a:ext uri="{FF2B5EF4-FFF2-40B4-BE49-F238E27FC236}">
              <a16:creationId xmlns:a16="http://schemas.microsoft.com/office/drawing/2014/main" id="{423BD85E-0A78-486B-B9A3-1C751DAF1D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07" name="Text Box 685">
          <a:extLst>
            <a:ext uri="{FF2B5EF4-FFF2-40B4-BE49-F238E27FC236}">
              <a16:creationId xmlns:a16="http://schemas.microsoft.com/office/drawing/2014/main" id="{6E34208F-AD94-4F7A-BF87-F20D7D922F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08" name="Text Box 686">
          <a:extLst>
            <a:ext uri="{FF2B5EF4-FFF2-40B4-BE49-F238E27FC236}">
              <a16:creationId xmlns:a16="http://schemas.microsoft.com/office/drawing/2014/main" id="{AFA62FF4-9935-4C82-8E86-19155B6E85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09" name="Text Box 687">
          <a:extLst>
            <a:ext uri="{FF2B5EF4-FFF2-40B4-BE49-F238E27FC236}">
              <a16:creationId xmlns:a16="http://schemas.microsoft.com/office/drawing/2014/main" id="{9A4A8A1B-C508-4750-8D3A-7E81B612983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10" name="Text Box 688">
          <a:extLst>
            <a:ext uri="{FF2B5EF4-FFF2-40B4-BE49-F238E27FC236}">
              <a16:creationId xmlns:a16="http://schemas.microsoft.com/office/drawing/2014/main" id="{5EB23192-B4D4-4BE0-8689-CE29BA50A7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11" name="Text Box 689">
          <a:extLst>
            <a:ext uri="{FF2B5EF4-FFF2-40B4-BE49-F238E27FC236}">
              <a16:creationId xmlns:a16="http://schemas.microsoft.com/office/drawing/2014/main" id="{AE1CC1A3-3162-47EE-8B2D-EBEE26E13F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12" name="Text Box 690">
          <a:extLst>
            <a:ext uri="{FF2B5EF4-FFF2-40B4-BE49-F238E27FC236}">
              <a16:creationId xmlns:a16="http://schemas.microsoft.com/office/drawing/2014/main" id="{A6A86EEA-4F8D-4CEF-83E7-3CB2C15D8FC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13" name="Text Box 691">
          <a:extLst>
            <a:ext uri="{FF2B5EF4-FFF2-40B4-BE49-F238E27FC236}">
              <a16:creationId xmlns:a16="http://schemas.microsoft.com/office/drawing/2014/main" id="{E033DFCA-AFC0-491A-9E14-7C4D5445A7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14" name="Text Box 692">
          <a:extLst>
            <a:ext uri="{FF2B5EF4-FFF2-40B4-BE49-F238E27FC236}">
              <a16:creationId xmlns:a16="http://schemas.microsoft.com/office/drawing/2014/main" id="{BC993C93-B4B1-44C9-9812-645BB2F8A4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15" name="Text Box 693">
          <a:extLst>
            <a:ext uri="{FF2B5EF4-FFF2-40B4-BE49-F238E27FC236}">
              <a16:creationId xmlns:a16="http://schemas.microsoft.com/office/drawing/2014/main" id="{D9EF5731-C719-4730-B2D6-C0965C1545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16" name="Text Box 694">
          <a:extLst>
            <a:ext uri="{FF2B5EF4-FFF2-40B4-BE49-F238E27FC236}">
              <a16:creationId xmlns:a16="http://schemas.microsoft.com/office/drawing/2014/main" id="{A070E520-18AF-4D0A-B394-BECA64620D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17" name="Text Box 695">
          <a:extLst>
            <a:ext uri="{FF2B5EF4-FFF2-40B4-BE49-F238E27FC236}">
              <a16:creationId xmlns:a16="http://schemas.microsoft.com/office/drawing/2014/main" id="{C6188D6F-8D49-47F5-8F4A-070435C342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18" name="Text Box 696">
          <a:extLst>
            <a:ext uri="{FF2B5EF4-FFF2-40B4-BE49-F238E27FC236}">
              <a16:creationId xmlns:a16="http://schemas.microsoft.com/office/drawing/2014/main" id="{D39ED299-F6DF-49F3-8B6B-689460F3069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19" name="Text Box 697">
          <a:extLst>
            <a:ext uri="{FF2B5EF4-FFF2-40B4-BE49-F238E27FC236}">
              <a16:creationId xmlns:a16="http://schemas.microsoft.com/office/drawing/2014/main" id="{F418AF7F-FDC2-4FBB-BB52-42F22BE6EEF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20" name="Text Box 698">
          <a:extLst>
            <a:ext uri="{FF2B5EF4-FFF2-40B4-BE49-F238E27FC236}">
              <a16:creationId xmlns:a16="http://schemas.microsoft.com/office/drawing/2014/main" id="{F4CA89D1-BA74-41F9-8B57-B4890A2C3BF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21" name="Text Box 699">
          <a:extLst>
            <a:ext uri="{FF2B5EF4-FFF2-40B4-BE49-F238E27FC236}">
              <a16:creationId xmlns:a16="http://schemas.microsoft.com/office/drawing/2014/main" id="{2E0050D8-1E7B-46FE-B559-3945B03D1C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222" name="Text Box 700">
          <a:extLst>
            <a:ext uri="{FF2B5EF4-FFF2-40B4-BE49-F238E27FC236}">
              <a16:creationId xmlns:a16="http://schemas.microsoft.com/office/drawing/2014/main" id="{413B7165-0C1E-4041-9FD6-8661E098A72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23" name="Text Box 701">
          <a:extLst>
            <a:ext uri="{FF2B5EF4-FFF2-40B4-BE49-F238E27FC236}">
              <a16:creationId xmlns:a16="http://schemas.microsoft.com/office/drawing/2014/main" id="{005A90F2-1082-40C9-9B23-A6286866C5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24" name="Text Box 702">
          <a:extLst>
            <a:ext uri="{FF2B5EF4-FFF2-40B4-BE49-F238E27FC236}">
              <a16:creationId xmlns:a16="http://schemas.microsoft.com/office/drawing/2014/main" id="{A95F2C82-194C-4912-94F0-CBB705D9C6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225" name="Text Box 703">
          <a:extLst>
            <a:ext uri="{FF2B5EF4-FFF2-40B4-BE49-F238E27FC236}">
              <a16:creationId xmlns:a16="http://schemas.microsoft.com/office/drawing/2014/main" id="{871AC57E-C879-4ED1-AB03-55BDA29786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26" name="Text Box 704">
          <a:extLst>
            <a:ext uri="{FF2B5EF4-FFF2-40B4-BE49-F238E27FC236}">
              <a16:creationId xmlns:a16="http://schemas.microsoft.com/office/drawing/2014/main" id="{5F8F4AEA-5D3E-4AE6-80C3-5171E25395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27" name="Text Box 705">
          <a:extLst>
            <a:ext uri="{FF2B5EF4-FFF2-40B4-BE49-F238E27FC236}">
              <a16:creationId xmlns:a16="http://schemas.microsoft.com/office/drawing/2014/main" id="{A1259232-9287-4293-A5C6-29D7F3880A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228" name="Text Box 706">
          <a:extLst>
            <a:ext uri="{FF2B5EF4-FFF2-40B4-BE49-F238E27FC236}">
              <a16:creationId xmlns:a16="http://schemas.microsoft.com/office/drawing/2014/main" id="{637A63DA-3780-4422-9A1D-E72E8E01376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229" name="Text Box 707">
          <a:extLst>
            <a:ext uri="{FF2B5EF4-FFF2-40B4-BE49-F238E27FC236}">
              <a16:creationId xmlns:a16="http://schemas.microsoft.com/office/drawing/2014/main" id="{90C0FDF1-729C-4DAB-B61B-ED4CC864E4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30" name="Text Box 708">
          <a:extLst>
            <a:ext uri="{FF2B5EF4-FFF2-40B4-BE49-F238E27FC236}">
              <a16:creationId xmlns:a16="http://schemas.microsoft.com/office/drawing/2014/main" id="{66F9E803-01A5-48E6-87AB-17AF6113E5B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31" name="Text Box 709">
          <a:extLst>
            <a:ext uri="{FF2B5EF4-FFF2-40B4-BE49-F238E27FC236}">
              <a16:creationId xmlns:a16="http://schemas.microsoft.com/office/drawing/2014/main" id="{F99F25F2-E7EE-4EC1-ADBB-EA8300CAAD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232" name="Text Box 710">
          <a:extLst>
            <a:ext uri="{FF2B5EF4-FFF2-40B4-BE49-F238E27FC236}">
              <a16:creationId xmlns:a16="http://schemas.microsoft.com/office/drawing/2014/main" id="{B1930A7E-C433-4F38-94C5-5BC2D36D2C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33" name="Text Box 711">
          <a:extLst>
            <a:ext uri="{FF2B5EF4-FFF2-40B4-BE49-F238E27FC236}">
              <a16:creationId xmlns:a16="http://schemas.microsoft.com/office/drawing/2014/main" id="{84F33187-D14F-40D2-B36E-45F5092107F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34" name="Text Box 712">
          <a:extLst>
            <a:ext uri="{FF2B5EF4-FFF2-40B4-BE49-F238E27FC236}">
              <a16:creationId xmlns:a16="http://schemas.microsoft.com/office/drawing/2014/main" id="{1E6E5FBC-C1FE-40A6-B57A-4A780A2212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235" name="Text Box 713">
          <a:extLst>
            <a:ext uri="{FF2B5EF4-FFF2-40B4-BE49-F238E27FC236}">
              <a16:creationId xmlns:a16="http://schemas.microsoft.com/office/drawing/2014/main" id="{6328E43C-DDBC-4255-A264-0B435DCE28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36" name="Text Box 714">
          <a:extLst>
            <a:ext uri="{FF2B5EF4-FFF2-40B4-BE49-F238E27FC236}">
              <a16:creationId xmlns:a16="http://schemas.microsoft.com/office/drawing/2014/main" id="{ED47ABE7-B737-4924-8F75-E094234136A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37" name="Text Box 715">
          <a:extLst>
            <a:ext uri="{FF2B5EF4-FFF2-40B4-BE49-F238E27FC236}">
              <a16:creationId xmlns:a16="http://schemas.microsoft.com/office/drawing/2014/main" id="{CF15CAF7-3736-4F5B-BEC4-F92D4E78F46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238" name="Text Box 716">
          <a:extLst>
            <a:ext uri="{FF2B5EF4-FFF2-40B4-BE49-F238E27FC236}">
              <a16:creationId xmlns:a16="http://schemas.microsoft.com/office/drawing/2014/main" id="{D02FBD22-FF2A-40BD-945C-B6C84A0DA8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39" name="Text Box 717">
          <a:extLst>
            <a:ext uri="{FF2B5EF4-FFF2-40B4-BE49-F238E27FC236}">
              <a16:creationId xmlns:a16="http://schemas.microsoft.com/office/drawing/2014/main" id="{C9152800-28BB-4312-ADE3-CC2029E7F58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40" name="Text Box 718">
          <a:extLst>
            <a:ext uri="{FF2B5EF4-FFF2-40B4-BE49-F238E27FC236}">
              <a16:creationId xmlns:a16="http://schemas.microsoft.com/office/drawing/2014/main" id="{0E5A2892-939C-475A-A440-10C1C2B855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41" name="Text Box 719">
          <a:extLst>
            <a:ext uri="{FF2B5EF4-FFF2-40B4-BE49-F238E27FC236}">
              <a16:creationId xmlns:a16="http://schemas.microsoft.com/office/drawing/2014/main" id="{EC66FBC8-136A-4A85-9EAF-23AB0DAE6CC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42" name="Text Box 720">
          <a:extLst>
            <a:ext uri="{FF2B5EF4-FFF2-40B4-BE49-F238E27FC236}">
              <a16:creationId xmlns:a16="http://schemas.microsoft.com/office/drawing/2014/main" id="{B789CF7F-AFA3-4032-868F-BA6D268CF0E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43" name="Text Box 721">
          <a:extLst>
            <a:ext uri="{FF2B5EF4-FFF2-40B4-BE49-F238E27FC236}">
              <a16:creationId xmlns:a16="http://schemas.microsoft.com/office/drawing/2014/main" id="{1D3882DA-A8DB-4190-938D-978AD65CFC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44" name="Text Box 722">
          <a:extLst>
            <a:ext uri="{FF2B5EF4-FFF2-40B4-BE49-F238E27FC236}">
              <a16:creationId xmlns:a16="http://schemas.microsoft.com/office/drawing/2014/main" id="{52C5B012-861D-4493-9A60-844A1ADE48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45" name="Text Box 723">
          <a:extLst>
            <a:ext uri="{FF2B5EF4-FFF2-40B4-BE49-F238E27FC236}">
              <a16:creationId xmlns:a16="http://schemas.microsoft.com/office/drawing/2014/main" id="{C22E357F-B1E7-4D97-A102-1CDC10CDDD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46" name="Text Box 724">
          <a:extLst>
            <a:ext uri="{FF2B5EF4-FFF2-40B4-BE49-F238E27FC236}">
              <a16:creationId xmlns:a16="http://schemas.microsoft.com/office/drawing/2014/main" id="{BF2468DF-BF67-4836-B76F-F5C1FB038E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47" name="Text Box 725">
          <a:extLst>
            <a:ext uri="{FF2B5EF4-FFF2-40B4-BE49-F238E27FC236}">
              <a16:creationId xmlns:a16="http://schemas.microsoft.com/office/drawing/2014/main" id="{82743FB3-D206-4BD0-9FE4-48E1F4631C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48" name="Text Box 726">
          <a:extLst>
            <a:ext uri="{FF2B5EF4-FFF2-40B4-BE49-F238E27FC236}">
              <a16:creationId xmlns:a16="http://schemas.microsoft.com/office/drawing/2014/main" id="{E0CB0132-13AF-4507-9172-85AF8A484A1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49" name="Text Box 727">
          <a:extLst>
            <a:ext uri="{FF2B5EF4-FFF2-40B4-BE49-F238E27FC236}">
              <a16:creationId xmlns:a16="http://schemas.microsoft.com/office/drawing/2014/main" id="{D8E49266-08CF-48C7-B98F-BE81D3BC64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50" name="Text Box 728">
          <a:extLst>
            <a:ext uri="{FF2B5EF4-FFF2-40B4-BE49-F238E27FC236}">
              <a16:creationId xmlns:a16="http://schemas.microsoft.com/office/drawing/2014/main" id="{6BD61617-9E9B-4A57-94CB-5C6537C068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51" name="Text Box 729">
          <a:extLst>
            <a:ext uri="{FF2B5EF4-FFF2-40B4-BE49-F238E27FC236}">
              <a16:creationId xmlns:a16="http://schemas.microsoft.com/office/drawing/2014/main" id="{288C0F7E-5A95-4FE4-B08D-21965ED0884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52" name="Text Box 730">
          <a:extLst>
            <a:ext uri="{FF2B5EF4-FFF2-40B4-BE49-F238E27FC236}">
              <a16:creationId xmlns:a16="http://schemas.microsoft.com/office/drawing/2014/main" id="{5D77E0EE-AB7F-44DA-BED4-FA090585457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53" name="Text Box 731">
          <a:extLst>
            <a:ext uri="{FF2B5EF4-FFF2-40B4-BE49-F238E27FC236}">
              <a16:creationId xmlns:a16="http://schemas.microsoft.com/office/drawing/2014/main" id="{8EC9A128-4DDE-4B25-BB60-20172E8CBA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54" name="Text Box 732">
          <a:extLst>
            <a:ext uri="{FF2B5EF4-FFF2-40B4-BE49-F238E27FC236}">
              <a16:creationId xmlns:a16="http://schemas.microsoft.com/office/drawing/2014/main" id="{903B8BD2-1659-4307-BB3C-D6ADC07BEE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55" name="Text Box 733">
          <a:extLst>
            <a:ext uri="{FF2B5EF4-FFF2-40B4-BE49-F238E27FC236}">
              <a16:creationId xmlns:a16="http://schemas.microsoft.com/office/drawing/2014/main" id="{EB2D6603-AC9A-4AB3-9FCF-7EAB3AE9D61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56" name="Text Box 734">
          <a:extLst>
            <a:ext uri="{FF2B5EF4-FFF2-40B4-BE49-F238E27FC236}">
              <a16:creationId xmlns:a16="http://schemas.microsoft.com/office/drawing/2014/main" id="{527F617B-E62A-4058-9EFC-EED8CEACA9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57" name="Text Box 735">
          <a:extLst>
            <a:ext uri="{FF2B5EF4-FFF2-40B4-BE49-F238E27FC236}">
              <a16:creationId xmlns:a16="http://schemas.microsoft.com/office/drawing/2014/main" id="{17270629-71DD-4FC2-AC29-0E6BD0AD660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58" name="Text Box 736">
          <a:extLst>
            <a:ext uri="{FF2B5EF4-FFF2-40B4-BE49-F238E27FC236}">
              <a16:creationId xmlns:a16="http://schemas.microsoft.com/office/drawing/2014/main" id="{DB355BDB-A2AB-4E33-8B68-9D78C1D3D06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59" name="Text Box 737">
          <a:extLst>
            <a:ext uri="{FF2B5EF4-FFF2-40B4-BE49-F238E27FC236}">
              <a16:creationId xmlns:a16="http://schemas.microsoft.com/office/drawing/2014/main" id="{D31A0DA1-DF72-4B57-8935-5CC10571AE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60" name="Text Box 738">
          <a:extLst>
            <a:ext uri="{FF2B5EF4-FFF2-40B4-BE49-F238E27FC236}">
              <a16:creationId xmlns:a16="http://schemas.microsoft.com/office/drawing/2014/main" id="{B1E20595-C570-46EC-9285-9DBA4965E2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61" name="Text Box 739">
          <a:extLst>
            <a:ext uri="{FF2B5EF4-FFF2-40B4-BE49-F238E27FC236}">
              <a16:creationId xmlns:a16="http://schemas.microsoft.com/office/drawing/2014/main" id="{046EA86A-5ACB-4EB5-BEB1-38165CF28A6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62" name="Text Box 740">
          <a:extLst>
            <a:ext uri="{FF2B5EF4-FFF2-40B4-BE49-F238E27FC236}">
              <a16:creationId xmlns:a16="http://schemas.microsoft.com/office/drawing/2014/main" id="{8C4E7246-61BD-488F-9AC6-C2ADCD5B391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63" name="Text Box 741">
          <a:extLst>
            <a:ext uri="{FF2B5EF4-FFF2-40B4-BE49-F238E27FC236}">
              <a16:creationId xmlns:a16="http://schemas.microsoft.com/office/drawing/2014/main" id="{43CCD714-1B31-4C63-85E5-FB8156DD6A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64" name="Text Box 742">
          <a:extLst>
            <a:ext uri="{FF2B5EF4-FFF2-40B4-BE49-F238E27FC236}">
              <a16:creationId xmlns:a16="http://schemas.microsoft.com/office/drawing/2014/main" id="{C4767C08-E00C-4E70-97E0-E00A937454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65" name="Text Box 743">
          <a:extLst>
            <a:ext uri="{FF2B5EF4-FFF2-40B4-BE49-F238E27FC236}">
              <a16:creationId xmlns:a16="http://schemas.microsoft.com/office/drawing/2014/main" id="{2A9BCB08-1BD1-4F2B-9751-03F15F0636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66" name="Text Box 744">
          <a:extLst>
            <a:ext uri="{FF2B5EF4-FFF2-40B4-BE49-F238E27FC236}">
              <a16:creationId xmlns:a16="http://schemas.microsoft.com/office/drawing/2014/main" id="{7F6D76E1-6597-4A2E-9446-304BFFC11B7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67" name="Text Box 745">
          <a:extLst>
            <a:ext uri="{FF2B5EF4-FFF2-40B4-BE49-F238E27FC236}">
              <a16:creationId xmlns:a16="http://schemas.microsoft.com/office/drawing/2014/main" id="{5F9D77CB-49A6-4CA9-AEF1-A244CAFEE2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68" name="Text Box 746">
          <a:extLst>
            <a:ext uri="{FF2B5EF4-FFF2-40B4-BE49-F238E27FC236}">
              <a16:creationId xmlns:a16="http://schemas.microsoft.com/office/drawing/2014/main" id="{541F7E1C-17D2-4315-B0C7-0B719C14EB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69" name="Text Box 747">
          <a:extLst>
            <a:ext uri="{FF2B5EF4-FFF2-40B4-BE49-F238E27FC236}">
              <a16:creationId xmlns:a16="http://schemas.microsoft.com/office/drawing/2014/main" id="{A2F03E97-BADE-4428-B095-6DA5F38288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70" name="Text Box 748">
          <a:extLst>
            <a:ext uri="{FF2B5EF4-FFF2-40B4-BE49-F238E27FC236}">
              <a16:creationId xmlns:a16="http://schemas.microsoft.com/office/drawing/2014/main" id="{D3F1B6A8-218E-48F1-97E4-3A7F7EE1C0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71" name="Text Box 749">
          <a:extLst>
            <a:ext uri="{FF2B5EF4-FFF2-40B4-BE49-F238E27FC236}">
              <a16:creationId xmlns:a16="http://schemas.microsoft.com/office/drawing/2014/main" id="{703D5FE0-F365-4CBC-9134-2F14D3DC5D8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72" name="Text Box 750">
          <a:extLst>
            <a:ext uri="{FF2B5EF4-FFF2-40B4-BE49-F238E27FC236}">
              <a16:creationId xmlns:a16="http://schemas.microsoft.com/office/drawing/2014/main" id="{27AF9504-60D4-4185-80AF-CD15B071E9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73" name="Text Box 751">
          <a:extLst>
            <a:ext uri="{FF2B5EF4-FFF2-40B4-BE49-F238E27FC236}">
              <a16:creationId xmlns:a16="http://schemas.microsoft.com/office/drawing/2014/main" id="{C53DFB0F-26AB-458A-89E0-D61C196E81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74" name="Text Box 752">
          <a:extLst>
            <a:ext uri="{FF2B5EF4-FFF2-40B4-BE49-F238E27FC236}">
              <a16:creationId xmlns:a16="http://schemas.microsoft.com/office/drawing/2014/main" id="{55F12E10-71DF-44A3-91AD-3C5596CAA05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75" name="Text Box 753">
          <a:extLst>
            <a:ext uri="{FF2B5EF4-FFF2-40B4-BE49-F238E27FC236}">
              <a16:creationId xmlns:a16="http://schemas.microsoft.com/office/drawing/2014/main" id="{C37C716A-EFAB-49DD-955B-303E5AE201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76" name="Text Box 754">
          <a:extLst>
            <a:ext uri="{FF2B5EF4-FFF2-40B4-BE49-F238E27FC236}">
              <a16:creationId xmlns:a16="http://schemas.microsoft.com/office/drawing/2014/main" id="{67538261-37E4-4FDD-9E7C-5C88A0F02A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77" name="Text Box 755">
          <a:extLst>
            <a:ext uri="{FF2B5EF4-FFF2-40B4-BE49-F238E27FC236}">
              <a16:creationId xmlns:a16="http://schemas.microsoft.com/office/drawing/2014/main" id="{D80F5B01-C8CC-4D1C-A1B4-62B39249712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78" name="Text Box 756">
          <a:extLst>
            <a:ext uri="{FF2B5EF4-FFF2-40B4-BE49-F238E27FC236}">
              <a16:creationId xmlns:a16="http://schemas.microsoft.com/office/drawing/2014/main" id="{6F04A54E-C86A-4201-9A4C-10DDD7620C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79" name="Text Box 757">
          <a:extLst>
            <a:ext uri="{FF2B5EF4-FFF2-40B4-BE49-F238E27FC236}">
              <a16:creationId xmlns:a16="http://schemas.microsoft.com/office/drawing/2014/main" id="{FD547F22-FFA4-49E6-B1EE-CF6A1DB830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80" name="Text Box 758">
          <a:extLst>
            <a:ext uri="{FF2B5EF4-FFF2-40B4-BE49-F238E27FC236}">
              <a16:creationId xmlns:a16="http://schemas.microsoft.com/office/drawing/2014/main" id="{6F71B7EF-6A70-4C62-9BC0-83ED7AFEA8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81" name="Text Box 759">
          <a:extLst>
            <a:ext uri="{FF2B5EF4-FFF2-40B4-BE49-F238E27FC236}">
              <a16:creationId xmlns:a16="http://schemas.microsoft.com/office/drawing/2014/main" id="{E25EE41A-F555-490B-9D32-EDADC6F7EA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82" name="Text Box 760">
          <a:extLst>
            <a:ext uri="{FF2B5EF4-FFF2-40B4-BE49-F238E27FC236}">
              <a16:creationId xmlns:a16="http://schemas.microsoft.com/office/drawing/2014/main" id="{B4202363-1241-4FEF-A49A-ED3F789B97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83" name="Text Box 761">
          <a:extLst>
            <a:ext uri="{FF2B5EF4-FFF2-40B4-BE49-F238E27FC236}">
              <a16:creationId xmlns:a16="http://schemas.microsoft.com/office/drawing/2014/main" id="{70F8370F-73EC-43CA-A1A0-8656EEA63A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84" name="Text Box 762">
          <a:extLst>
            <a:ext uri="{FF2B5EF4-FFF2-40B4-BE49-F238E27FC236}">
              <a16:creationId xmlns:a16="http://schemas.microsoft.com/office/drawing/2014/main" id="{9F7B5548-C894-411D-A3C3-3CB5FD4A73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85" name="Text Box 763">
          <a:extLst>
            <a:ext uri="{FF2B5EF4-FFF2-40B4-BE49-F238E27FC236}">
              <a16:creationId xmlns:a16="http://schemas.microsoft.com/office/drawing/2014/main" id="{DABEB148-B368-4FFF-BD2A-AADFC19A3D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86" name="Text Box 764">
          <a:extLst>
            <a:ext uri="{FF2B5EF4-FFF2-40B4-BE49-F238E27FC236}">
              <a16:creationId xmlns:a16="http://schemas.microsoft.com/office/drawing/2014/main" id="{23604041-8D26-4D0C-9E03-61ADE9ADA72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87" name="Text Box 765">
          <a:extLst>
            <a:ext uri="{FF2B5EF4-FFF2-40B4-BE49-F238E27FC236}">
              <a16:creationId xmlns:a16="http://schemas.microsoft.com/office/drawing/2014/main" id="{89F4E334-570F-4251-A019-1B9416E073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88" name="Text Box 766">
          <a:extLst>
            <a:ext uri="{FF2B5EF4-FFF2-40B4-BE49-F238E27FC236}">
              <a16:creationId xmlns:a16="http://schemas.microsoft.com/office/drawing/2014/main" id="{B8F1C022-12F6-4963-AFBB-6DEE194DAB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89" name="Text Box 767">
          <a:extLst>
            <a:ext uri="{FF2B5EF4-FFF2-40B4-BE49-F238E27FC236}">
              <a16:creationId xmlns:a16="http://schemas.microsoft.com/office/drawing/2014/main" id="{951F8F19-AA3C-417E-A3AE-0D56051CBAC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90" name="Text Box 768">
          <a:extLst>
            <a:ext uri="{FF2B5EF4-FFF2-40B4-BE49-F238E27FC236}">
              <a16:creationId xmlns:a16="http://schemas.microsoft.com/office/drawing/2014/main" id="{06A8850D-8C4C-4A7D-9455-4B205CEB56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291" name="Text Box 769">
          <a:extLst>
            <a:ext uri="{FF2B5EF4-FFF2-40B4-BE49-F238E27FC236}">
              <a16:creationId xmlns:a16="http://schemas.microsoft.com/office/drawing/2014/main" id="{0EB4C1A0-018A-4FAD-B8D0-5146A4E076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92" name="Text Box 770">
          <a:extLst>
            <a:ext uri="{FF2B5EF4-FFF2-40B4-BE49-F238E27FC236}">
              <a16:creationId xmlns:a16="http://schemas.microsoft.com/office/drawing/2014/main" id="{467763C0-A5DD-4647-959C-E8367A96C7A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93" name="Text Box 771">
          <a:extLst>
            <a:ext uri="{FF2B5EF4-FFF2-40B4-BE49-F238E27FC236}">
              <a16:creationId xmlns:a16="http://schemas.microsoft.com/office/drawing/2014/main" id="{2ADFAB81-3BB3-40B4-BB75-ED092DFDDC1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94" name="Text Box 772">
          <a:extLst>
            <a:ext uri="{FF2B5EF4-FFF2-40B4-BE49-F238E27FC236}">
              <a16:creationId xmlns:a16="http://schemas.microsoft.com/office/drawing/2014/main" id="{DD40BACD-7C35-4082-B136-443158D4400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95" name="Text Box 773">
          <a:extLst>
            <a:ext uri="{FF2B5EF4-FFF2-40B4-BE49-F238E27FC236}">
              <a16:creationId xmlns:a16="http://schemas.microsoft.com/office/drawing/2014/main" id="{85BE3CF8-E5A5-4E3F-B784-A91D09E4A4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96" name="Text Box 774">
          <a:extLst>
            <a:ext uri="{FF2B5EF4-FFF2-40B4-BE49-F238E27FC236}">
              <a16:creationId xmlns:a16="http://schemas.microsoft.com/office/drawing/2014/main" id="{9F65EC1E-9CFA-4F05-87A9-A5D012CB673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297" name="Text Box 775">
          <a:extLst>
            <a:ext uri="{FF2B5EF4-FFF2-40B4-BE49-F238E27FC236}">
              <a16:creationId xmlns:a16="http://schemas.microsoft.com/office/drawing/2014/main" id="{0C9DC28C-47CE-4F05-A571-FC5933BA067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98" name="Text Box 776">
          <a:extLst>
            <a:ext uri="{FF2B5EF4-FFF2-40B4-BE49-F238E27FC236}">
              <a16:creationId xmlns:a16="http://schemas.microsoft.com/office/drawing/2014/main" id="{651FDEEC-D8CD-4ADD-A7F1-47E672CAA84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299" name="Text Box 777">
          <a:extLst>
            <a:ext uri="{FF2B5EF4-FFF2-40B4-BE49-F238E27FC236}">
              <a16:creationId xmlns:a16="http://schemas.microsoft.com/office/drawing/2014/main" id="{9E623DF0-7553-4C33-872D-2A4BAA7D37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00" name="Text Box 778">
          <a:extLst>
            <a:ext uri="{FF2B5EF4-FFF2-40B4-BE49-F238E27FC236}">
              <a16:creationId xmlns:a16="http://schemas.microsoft.com/office/drawing/2014/main" id="{36109F21-E9C0-4211-870F-CA654CE0A5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01" name="Text Box 779">
          <a:extLst>
            <a:ext uri="{FF2B5EF4-FFF2-40B4-BE49-F238E27FC236}">
              <a16:creationId xmlns:a16="http://schemas.microsoft.com/office/drawing/2014/main" id="{5FC40AE8-5EC1-4CF6-BF6E-42499353F5A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02" name="Text Box 780">
          <a:extLst>
            <a:ext uri="{FF2B5EF4-FFF2-40B4-BE49-F238E27FC236}">
              <a16:creationId xmlns:a16="http://schemas.microsoft.com/office/drawing/2014/main" id="{ACC02A95-20A8-4844-98BF-4CAE33FFF4D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03" name="Text Box 781">
          <a:extLst>
            <a:ext uri="{FF2B5EF4-FFF2-40B4-BE49-F238E27FC236}">
              <a16:creationId xmlns:a16="http://schemas.microsoft.com/office/drawing/2014/main" id="{6094F65D-6F07-4EF8-B309-09AC0908A6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04" name="Text Box 782">
          <a:extLst>
            <a:ext uri="{FF2B5EF4-FFF2-40B4-BE49-F238E27FC236}">
              <a16:creationId xmlns:a16="http://schemas.microsoft.com/office/drawing/2014/main" id="{CF99C905-6ABD-428B-A230-D7DCDA521B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05" name="Text Box 783">
          <a:extLst>
            <a:ext uri="{FF2B5EF4-FFF2-40B4-BE49-F238E27FC236}">
              <a16:creationId xmlns:a16="http://schemas.microsoft.com/office/drawing/2014/main" id="{632D4EDB-CF57-4354-8872-330654ADEC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06" name="Text Box 784">
          <a:extLst>
            <a:ext uri="{FF2B5EF4-FFF2-40B4-BE49-F238E27FC236}">
              <a16:creationId xmlns:a16="http://schemas.microsoft.com/office/drawing/2014/main" id="{66B96077-529C-44FD-AA56-7A24E0EB50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07" name="Text Box 785">
          <a:extLst>
            <a:ext uri="{FF2B5EF4-FFF2-40B4-BE49-F238E27FC236}">
              <a16:creationId xmlns:a16="http://schemas.microsoft.com/office/drawing/2014/main" id="{D641BB29-CA8D-4B46-9C6C-A46DE8CEA2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08" name="Text Box 786">
          <a:extLst>
            <a:ext uri="{FF2B5EF4-FFF2-40B4-BE49-F238E27FC236}">
              <a16:creationId xmlns:a16="http://schemas.microsoft.com/office/drawing/2014/main" id="{7ABF4924-45A1-4249-A824-A9A7409B05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09" name="Text Box 787">
          <a:extLst>
            <a:ext uri="{FF2B5EF4-FFF2-40B4-BE49-F238E27FC236}">
              <a16:creationId xmlns:a16="http://schemas.microsoft.com/office/drawing/2014/main" id="{B2559406-2B66-4774-9296-62C617E106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10" name="Text Box 788">
          <a:extLst>
            <a:ext uri="{FF2B5EF4-FFF2-40B4-BE49-F238E27FC236}">
              <a16:creationId xmlns:a16="http://schemas.microsoft.com/office/drawing/2014/main" id="{932132C2-A733-48DA-B737-E956FEDD4B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11" name="Text Box 789">
          <a:extLst>
            <a:ext uri="{FF2B5EF4-FFF2-40B4-BE49-F238E27FC236}">
              <a16:creationId xmlns:a16="http://schemas.microsoft.com/office/drawing/2014/main" id="{1DC4D205-121B-4779-BA64-456E8FB4AA6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12" name="Text Box 790">
          <a:extLst>
            <a:ext uri="{FF2B5EF4-FFF2-40B4-BE49-F238E27FC236}">
              <a16:creationId xmlns:a16="http://schemas.microsoft.com/office/drawing/2014/main" id="{A9109DB2-8522-44AD-9750-7B6E4E45DD9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13" name="Text Box 791">
          <a:extLst>
            <a:ext uri="{FF2B5EF4-FFF2-40B4-BE49-F238E27FC236}">
              <a16:creationId xmlns:a16="http://schemas.microsoft.com/office/drawing/2014/main" id="{AEB655A3-E563-4BB3-A991-1CBF954B031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14" name="Text Box 792">
          <a:extLst>
            <a:ext uri="{FF2B5EF4-FFF2-40B4-BE49-F238E27FC236}">
              <a16:creationId xmlns:a16="http://schemas.microsoft.com/office/drawing/2014/main" id="{5190D195-50C7-42A4-A06D-4744F280917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15" name="Text Box 793">
          <a:extLst>
            <a:ext uri="{FF2B5EF4-FFF2-40B4-BE49-F238E27FC236}">
              <a16:creationId xmlns:a16="http://schemas.microsoft.com/office/drawing/2014/main" id="{0F99FEDB-99CB-4FC3-87D2-034C4D11A72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16" name="Text Box 794">
          <a:extLst>
            <a:ext uri="{FF2B5EF4-FFF2-40B4-BE49-F238E27FC236}">
              <a16:creationId xmlns:a16="http://schemas.microsoft.com/office/drawing/2014/main" id="{7B284AAF-C5D9-4BA8-8074-B50BC29BDC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17" name="Text Box 795">
          <a:extLst>
            <a:ext uri="{FF2B5EF4-FFF2-40B4-BE49-F238E27FC236}">
              <a16:creationId xmlns:a16="http://schemas.microsoft.com/office/drawing/2014/main" id="{AAADEF92-93F7-445D-B75B-A511538068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18" name="Text Box 796">
          <a:extLst>
            <a:ext uri="{FF2B5EF4-FFF2-40B4-BE49-F238E27FC236}">
              <a16:creationId xmlns:a16="http://schemas.microsoft.com/office/drawing/2014/main" id="{E16A0E05-4ED3-4765-AC5B-46EECEA5004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19" name="Text Box 797">
          <a:extLst>
            <a:ext uri="{FF2B5EF4-FFF2-40B4-BE49-F238E27FC236}">
              <a16:creationId xmlns:a16="http://schemas.microsoft.com/office/drawing/2014/main" id="{0F9B2B0D-7338-4DAF-8164-35854631B38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20" name="Text Box 798">
          <a:extLst>
            <a:ext uri="{FF2B5EF4-FFF2-40B4-BE49-F238E27FC236}">
              <a16:creationId xmlns:a16="http://schemas.microsoft.com/office/drawing/2014/main" id="{C0A56AE1-8CB9-48D9-A77F-14F7A7608B5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21" name="Text Box 799">
          <a:extLst>
            <a:ext uri="{FF2B5EF4-FFF2-40B4-BE49-F238E27FC236}">
              <a16:creationId xmlns:a16="http://schemas.microsoft.com/office/drawing/2014/main" id="{99000930-6D0D-4AC8-B161-F2047A0907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22" name="Text Box 800">
          <a:extLst>
            <a:ext uri="{FF2B5EF4-FFF2-40B4-BE49-F238E27FC236}">
              <a16:creationId xmlns:a16="http://schemas.microsoft.com/office/drawing/2014/main" id="{A2707598-711A-42B7-87BD-FDF6C354CC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23" name="Text Box 801">
          <a:extLst>
            <a:ext uri="{FF2B5EF4-FFF2-40B4-BE49-F238E27FC236}">
              <a16:creationId xmlns:a16="http://schemas.microsoft.com/office/drawing/2014/main" id="{B981B9A3-F6FB-4B5F-A8BE-C1C7636231C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24" name="Text Box 802">
          <a:extLst>
            <a:ext uri="{FF2B5EF4-FFF2-40B4-BE49-F238E27FC236}">
              <a16:creationId xmlns:a16="http://schemas.microsoft.com/office/drawing/2014/main" id="{7BEAD357-47F2-41BC-A251-27D720EC066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25" name="Text Box 803">
          <a:extLst>
            <a:ext uri="{FF2B5EF4-FFF2-40B4-BE49-F238E27FC236}">
              <a16:creationId xmlns:a16="http://schemas.microsoft.com/office/drawing/2014/main" id="{97BDDDAB-69F3-4677-B1DE-41C20113BD6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26" name="Text Box 804">
          <a:extLst>
            <a:ext uri="{FF2B5EF4-FFF2-40B4-BE49-F238E27FC236}">
              <a16:creationId xmlns:a16="http://schemas.microsoft.com/office/drawing/2014/main" id="{A6764A6B-416C-4F0B-B2BD-CAD82399E2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27" name="Text Box 805">
          <a:extLst>
            <a:ext uri="{FF2B5EF4-FFF2-40B4-BE49-F238E27FC236}">
              <a16:creationId xmlns:a16="http://schemas.microsoft.com/office/drawing/2014/main" id="{DEFFA2DE-791A-40E8-B16A-569B833CE47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28" name="Text Box 806">
          <a:extLst>
            <a:ext uri="{FF2B5EF4-FFF2-40B4-BE49-F238E27FC236}">
              <a16:creationId xmlns:a16="http://schemas.microsoft.com/office/drawing/2014/main" id="{4D5A7B81-765A-4E4D-B8CA-95E9DED6CC0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29" name="Text Box 807">
          <a:extLst>
            <a:ext uri="{FF2B5EF4-FFF2-40B4-BE49-F238E27FC236}">
              <a16:creationId xmlns:a16="http://schemas.microsoft.com/office/drawing/2014/main" id="{DD52402C-62B0-4F97-8231-183293F334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30" name="Text Box 808">
          <a:extLst>
            <a:ext uri="{FF2B5EF4-FFF2-40B4-BE49-F238E27FC236}">
              <a16:creationId xmlns:a16="http://schemas.microsoft.com/office/drawing/2014/main" id="{9F3590B5-A261-47AF-BEB4-099287EB8C8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31" name="Text Box 809">
          <a:extLst>
            <a:ext uri="{FF2B5EF4-FFF2-40B4-BE49-F238E27FC236}">
              <a16:creationId xmlns:a16="http://schemas.microsoft.com/office/drawing/2014/main" id="{26B3AD68-A5DD-4FD6-ADF7-641220C972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332" name="Text Box 810">
          <a:extLst>
            <a:ext uri="{FF2B5EF4-FFF2-40B4-BE49-F238E27FC236}">
              <a16:creationId xmlns:a16="http://schemas.microsoft.com/office/drawing/2014/main" id="{5B209D95-B086-42F0-B6EB-16CD106AA1D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33" name="Text Box 811">
          <a:extLst>
            <a:ext uri="{FF2B5EF4-FFF2-40B4-BE49-F238E27FC236}">
              <a16:creationId xmlns:a16="http://schemas.microsoft.com/office/drawing/2014/main" id="{1CE72A70-782B-449E-8F28-F6D7643E70D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34" name="Text Box 812">
          <a:extLst>
            <a:ext uri="{FF2B5EF4-FFF2-40B4-BE49-F238E27FC236}">
              <a16:creationId xmlns:a16="http://schemas.microsoft.com/office/drawing/2014/main" id="{B5528C6D-34D8-4304-91DE-D003971D90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335" name="Text Box 813">
          <a:extLst>
            <a:ext uri="{FF2B5EF4-FFF2-40B4-BE49-F238E27FC236}">
              <a16:creationId xmlns:a16="http://schemas.microsoft.com/office/drawing/2014/main" id="{5511EAD1-0735-42DE-8226-4714BFDAAF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36" name="Text Box 814">
          <a:extLst>
            <a:ext uri="{FF2B5EF4-FFF2-40B4-BE49-F238E27FC236}">
              <a16:creationId xmlns:a16="http://schemas.microsoft.com/office/drawing/2014/main" id="{DBB573BA-96B2-48D0-826A-AB8FC89809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37" name="Text Box 815">
          <a:extLst>
            <a:ext uri="{FF2B5EF4-FFF2-40B4-BE49-F238E27FC236}">
              <a16:creationId xmlns:a16="http://schemas.microsoft.com/office/drawing/2014/main" id="{88CB1598-8C56-47A5-999D-B5C03EBDE0F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338" name="Text Box 816">
          <a:extLst>
            <a:ext uri="{FF2B5EF4-FFF2-40B4-BE49-F238E27FC236}">
              <a16:creationId xmlns:a16="http://schemas.microsoft.com/office/drawing/2014/main" id="{071B4F2E-6016-4174-863A-1617833CFFE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339" name="Text Box 817">
          <a:extLst>
            <a:ext uri="{FF2B5EF4-FFF2-40B4-BE49-F238E27FC236}">
              <a16:creationId xmlns:a16="http://schemas.microsoft.com/office/drawing/2014/main" id="{5F8111B4-2289-4847-A6B7-C7F6559225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40" name="Text Box 818">
          <a:extLst>
            <a:ext uri="{FF2B5EF4-FFF2-40B4-BE49-F238E27FC236}">
              <a16:creationId xmlns:a16="http://schemas.microsoft.com/office/drawing/2014/main" id="{EC8227CC-1F74-4C64-8B2E-7C5AB4D982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41" name="Text Box 819">
          <a:extLst>
            <a:ext uri="{FF2B5EF4-FFF2-40B4-BE49-F238E27FC236}">
              <a16:creationId xmlns:a16="http://schemas.microsoft.com/office/drawing/2014/main" id="{BDAAE3AA-DAA2-4F85-8009-97342F217B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342" name="Text Box 820">
          <a:extLst>
            <a:ext uri="{FF2B5EF4-FFF2-40B4-BE49-F238E27FC236}">
              <a16:creationId xmlns:a16="http://schemas.microsoft.com/office/drawing/2014/main" id="{A9CF0646-25D4-4F51-8890-FDA7E72260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43" name="Text Box 821">
          <a:extLst>
            <a:ext uri="{FF2B5EF4-FFF2-40B4-BE49-F238E27FC236}">
              <a16:creationId xmlns:a16="http://schemas.microsoft.com/office/drawing/2014/main" id="{0CA49427-9657-470E-8B50-396D1C48EE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44" name="Text Box 822">
          <a:extLst>
            <a:ext uri="{FF2B5EF4-FFF2-40B4-BE49-F238E27FC236}">
              <a16:creationId xmlns:a16="http://schemas.microsoft.com/office/drawing/2014/main" id="{85516D86-FE47-45E9-A366-0599C55DAAD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345" name="Text Box 823">
          <a:extLst>
            <a:ext uri="{FF2B5EF4-FFF2-40B4-BE49-F238E27FC236}">
              <a16:creationId xmlns:a16="http://schemas.microsoft.com/office/drawing/2014/main" id="{44FA2FDA-3BC8-428F-8D54-DBE1CD4F632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46" name="Text Box 824">
          <a:extLst>
            <a:ext uri="{FF2B5EF4-FFF2-40B4-BE49-F238E27FC236}">
              <a16:creationId xmlns:a16="http://schemas.microsoft.com/office/drawing/2014/main" id="{96AFC9AE-631E-44E8-817F-E35823635AC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47" name="Text Box 825">
          <a:extLst>
            <a:ext uri="{FF2B5EF4-FFF2-40B4-BE49-F238E27FC236}">
              <a16:creationId xmlns:a16="http://schemas.microsoft.com/office/drawing/2014/main" id="{64336E98-EFCB-4AD9-8471-BD5921E696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348" name="Text Box 826">
          <a:extLst>
            <a:ext uri="{FF2B5EF4-FFF2-40B4-BE49-F238E27FC236}">
              <a16:creationId xmlns:a16="http://schemas.microsoft.com/office/drawing/2014/main" id="{8C012E77-ED8D-434F-A529-EED3B1FFBB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49" name="Text Box 827">
          <a:extLst>
            <a:ext uri="{FF2B5EF4-FFF2-40B4-BE49-F238E27FC236}">
              <a16:creationId xmlns:a16="http://schemas.microsoft.com/office/drawing/2014/main" id="{CD015D80-5C56-4F76-8BBC-56D05C173D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50" name="Text Box 828">
          <a:extLst>
            <a:ext uri="{FF2B5EF4-FFF2-40B4-BE49-F238E27FC236}">
              <a16:creationId xmlns:a16="http://schemas.microsoft.com/office/drawing/2014/main" id="{C7EF8086-219C-48E6-9591-D17663F588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51" name="Text Box 829">
          <a:extLst>
            <a:ext uri="{FF2B5EF4-FFF2-40B4-BE49-F238E27FC236}">
              <a16:creationId xmlns:a16="http://schemas.microsoft.com/office/drawing/2014/main" id="{A7C9A2B1-7D26-4A59-B777-6D711CA5BE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52" name="Text Box 830">
          <a:extLst>
            <a:ext uri="{FF2B5EF4-FFF2-40B4-BE49-F238E27FC236}">
              <a16:creationId xmlns:a16="http://schemas.microsoft.com/office/drawing/2014/main" id="{442BE34E-A5BD-48D9-90CD-CB1BAB3CC7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53" name="Text Box 831">
          <a:extLst>
            <a:ext uri="{FF2B5EF4-FFF2-40B4-BE49-F238E27FC236}">
              <a16:creationId xmlns:a16="http://schemas.microsoft.com/office/drawing/2014/main" id="{462C25AC-9B30-4F08-BDEA-60B6509C1B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54" name="Text Box 832">
          <a:extLst>
            <a:ext uri="{FF2B5EF4-FFF2-40B4-BE49-F238E27FC236}">
              <a16:creationId xmlns:a16="http://schemas.microsoft.com/office/drawing/2014/main" id="{83937E2D-2E34-4510-9413-F46A26A1FF5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55" name="Text Box 833">
          <a:extLst>
            <a:ext uri="{FF2B5EF4-FFF2-40B4-BE49-F238E27FC236}">
              <a16:creationId xmlns:a16="http://schemas.microsoft.com/office/drawing/2014/main" id="{AF723D3C-D815-49E6-BAFB-B501D55C22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56" name="Text Box 834">
          <a:extLst>
            <a:ext uri="{FF2B5EF4-FFF2-40B4-BE49-F238E27FC236}">
              <a16:creationId xmlns:a16="http://schemas.microsoft.com/office/drawing/2014/main" id="{A683FE09-458F-4723-BE87-E7CE949B49D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57" name="Text Box 835">
          <a:extLst>
            <a:ext uri="{FF2B5EF4-FFF2-40B4-BE49-F238E27FC236}">
              <a16:creationId xmlns:a16="http://schemas.microsoft.com/office/drawing/2014/main" id="{A3A28355-AE56-4FE8-9B35-F797BEADFC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58" name="Text Box 836">
          <a:extLst>
            <a:ext uri="{FF2B5EF4-FFF2-40B4-BE49-F238E27FC236}">
              <a16:creationId xmlns:a16="http://schemas.microsoft.com/office/drawing/2014/main" id="{7ABE7A3F-1ECC-4218-9AE5-863EAD28C0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59" name="Text Box 837">
          <a:extLst>
            <a:ext uri="{FF2B5EF4-FFF2-40B4-BE49-F238E27FC236}">
              <a16:creationId xmlns:a16="http://schemas.microsoft.com/office/drawing/2014/main" id="{7E6E9621-C27D-4F83-9C33-4489B1D91BD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60" name="Text Box 838">
          <a:extLst>
            <a:ext uri="{FF2B5EF4-FFF2-40B4-BE49-F238E27FC236}">
              <a16:creationId xmlns:a16="http://schemas.microsoft.com/office/drawing/2014/main" id="{B57DD7AF-B88A-4219-A031-7C4E66A9B6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61" name="Text Box 839">
          <a:extLst>
            <a:ext uri="{FF2B5EF4-FFF2-40B4-BE49-F238E27FC236}">
              <a16:creationId xmlns:a16="http://schemas.microsoft.com/office/drawing/2014/main" id="{367EAEA5-8F52-410B-B9CE-1CBDA8DCBF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62" name="Text Box 840">
          <a:extLst>
            <a:ext uri="{FF2B5EF4-FFF2-40B4-BE49-F238E27FC236}">
              <a16:creationId xmlns:a16="http://schemas.microsoft.com/office/drawing/2014/main" id="{FE2A627B-BB7B-4110-A903-C62727E2EF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63" name="Text Box 841">
          <a:extLst>
            <a:ext uri="{FF2B5EF4-FFF2-40B4-BE49-F238E27FC236}">
              <a16:creationId xmlns:a16="http://schemas.microsoft.com/office/drawing/2014/main" id="{ADFF1C4C-987A-4390-9FEB-FDDD7795D6A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64" name="Text Box 842">
          <a:extLst>
            <a:ext uri="{FF2B5EF4-FFF2-40B4-BE49-F238E27FC236}">
              <a16:creationId xmlns:a16="http://schemas.microsoft.com/office/drawing/2014/main" id="{50693A8C-C94E-4AE0-A9A3-301F30164C6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65" name="Text Box 843">
          <a:extLst>
            <a:ext uri="{FF2B5EF4-FFF2-40B4-BE49-F238E27FC236}">
              <a16:creationId xmlns:a16="http://schemas.microsoft.com/office/drawing/2014/main" id="{86A25BA2-9B38-4489-8400-608C321CBF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66" name="Text Box 844">
          <a:extLst>
            <a:ext uri="{FF2B5EF4-FFF2-40B4-BE49-F238E27FC236}">
              <a16:creationId xmlns:a16="http://schemas.microsoft.com/office/drawing/2014/main" id="{6741948B-3A1B-4197-BBE3-F4B303F095E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367" name="Text Box 845">
          <a:extLst>
            <a:ext uri="{FF2B5EF4-FFF2-40B4-BE49-F238E27FC236}">
              <a16:creationId xmlns:a16="http://schemas.microsoft.com/office/drawing/2014/main" id="{82528440-9AAA-4CBB-995C-D45BEAE069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68" name="Text Box 846">
          <a:extLst>
            <a:ext uri="{FF2B5EF4-FFF2-40B4-BE49-F238E27FC236}">
              <a16:creationId xmlns:a16="http://schemas.microsoft.com/office/drawing/2014/main" id="{0D19281D-53CA-4B20-BA6C-A05B5BE278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69" name="Text Box 847">
          <a:extLst>
            <a:ext uri="{FF2B5EF4-FFF2-40B4-BE49-F238E27FC236}">
              <a16:creationId xmlns:a16="http://schemas.microsoft.com/office/drawing/2014/main" id="{600D44CC-D6B9-47B1-BAFA-2C6A8D9903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70" name="Text Box 848">
          <a:extLst>
            <a:ext uri="{FF2B5EF4-FFF2-40B4-BE49-F238E27FC236}">
              <a16:creationId xmlns:a16="http://schemas.microsoft.com/office/drawing/2014/main" id="{79A2F942-39CC-4A77-81D4-134CB46DAF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71" name="Text Box 849">
          <a:extLst>
            <a:ext uri="{FF2B5EF4-FFF2-40B4-BE49-F238E27FC236}">
              <a16:creationId xmlns:a16="http://schemas.microsoft.com/office/drawing/2014/main" id="{85046F97-849D-4425-857F-869757BFCA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72" name="Text Box 850">
          <a:extLst>
            <a:ext uri="{FF2B5EF4-FFF2-40B4-BE49-F238E27FC236}">
              <a16:creationId xmlns:a16="http://schemas.microsoft.com/office/drawing/2014/main" id="{48BDF6AF-1B71-4447-B85F-204E1271C22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73" name="Text Box 851">
          <a:extLst>
            <a:ext uri="{FF2B5EF4-FFF2-40B4-BE49-F238E27FC236}">
              <a16:creationId xmlns:a16="http://schemas.microsoft.com/office/drawing/2014/main" id="{865791F5-ADA2-4615-A824-71A8459B624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74" name="Text Box 852">
          <a:extLst>
            <a:ext uri="{FF2B5EF4-FFF2-40B4-BE49-F238E27FC236}">
              <a16:creationId xmlns:a16="http://schemas.microsoft.com/office/drawing/2014/main" id="{C0D19752-8B94-4A0D-B7BB-97FF0458DCB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75" name="Text Box 853">
          <a:extLst>
            <a:ext uri="{FF2B5EF4-FFF2-40B4-BE49-F238E27FC236}">
              <a16:creationId xmlns:a16="http://schemas.microsoft.com/office/drawing/2014/main" id="{F1240C49-0F1E-4B8C-B810-DCC6CBB3F93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76" name="Text Box 854">
          <a:extLst>
            <a:ext uri="{FF2B5EF4-FFF2-40B4-BE49-F238E27FC236}">
              <a16:creationId xmlns:a16="http://schemas.microsoft.com/office/drawing/2014/main" id="{B0F69FC8-339E-4C39-8E72-F7351A7BBF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77" name="Text Box 855">
          <a:extLst>
            <a:ext uri="{FF2B5EF4-FFF2-40B4-BE49-F238E27FC236}">
              <a16:creationId xmlns:a16="http://schemas.microsoft.com/office/drawing/2014/main" id="{CCC75045-DD3B-41DB-B247-5C273942B8C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78" name="Text Box 856">
          <a:extLst>
            <a:ext uri="{FF2B5EF4-FFF2-40B4-BE49-F238E27FC236}">
              <a16:creationId xmlns:a16="http://schemas.microsoft.com/office/drawing/2014/main" id="{8ABCEDAE-8705-4494-8A49-1951802F8F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79" name="Text Box 857">
          <a:extLst>
            <a:ext uri="{FF2B5EF4-FFF2-40B4-BE49-F238E27FC236}">
              <a16:creationId xmlns:a16="http://schemas.microsoft.com/office/drawing/2014/main" id="{15E60AA8-C760-4D20-973C-15EDEDE816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80" name="Text Box 858">
          <a:extLst>
            <a:ext uri="{FF2B5EF4-FFF2-40B4-BE49-F238E27FC236}">
              <a16:creationId xmlns:a16="http://schemas.microsoft.com/office/drawing/2014/main" id="{4746B96C-F090-4817-8D86-CCB4AE82EC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81" name="Text Box 859">
          <a:extLst>
            <a:ext uri="{FF2B5EF4-FFF2-40B4-BE49-F238E27FC236}">
              <a16:creationId xmlns:a16="http://schemas.microsoft.com/office/drawing/2014/main" id="{BE7D8896-18C0-485A-A586-42E37BD663D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82" name="Text Box 860">
          <a:extLst>
            <a:ext uri="{FF2B5EF4-FFF2-40B4-BE49-F238E27FC236}">
              <a16:creationId xmlns:a16="http://schemas.microsoft.com/office/drawing/2014/main" id="{F9F0A6EF-2D07-49C1-BDF5-5CB799A96E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83" name="Text Box 861">
          <a:extLst>
            <a:ext uri="{FF2B5EF4-FFF2-40B4-BE49-F238E27FC236}">
              <a16:creationId xmlns:a16="http://schemas.microsoft.com/office/drawing/2014/main" id="{4B259BEA-DEDD-4ABC-BFE6-30BD36F3D64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84" name="Text Box 862">
          <a:extLst>
            <a:ext uri="{FF2B5EF4-FFF2-40B4-BE49-F238E27FC236}">
              <a16:creationId xmlns:a16="http://schemas.microsoft.com/office/drawing/2014/main" id="{AD7D76E7-5A2D-4E29-A11B-D093A137A8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85" name="Text Box 863">
          <a:extLst>
            <a:ext uri="{FF2B5EF4-FFF2-40B4-BE49-F238E27FC236}">
              <a16:creationId xmlns:a16="http://schemas.microsoft.com/office/drawing/2014/main" id="{FD18896B-F7CF-4FB3-BF32-C6CD1864A5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86" name="Text Box 864">
          <a:extLst>
            <a:ext uri="{FF2B5EF4-FFF2-40B4-BE49-F238E27FC236}">
              <a16:creationId xmlns:a16="http://schemas.microsoft.com/office/drawing/2014/main" id="{4B9DD3DF-971E-4CC7-8E0C-5A7168B95A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87" name="Text Box 865">
          <a:extLst>
            <a:ext uri="{FF2B5EF4-FFF2-40B4-BE49-F238E27FC236}">
              <a16:creationId xmlns:a16="http://schemas.microsoft.com/office/drawing/2014/main" id="{0B835020-55AC-45AB-911E-C858D9DF37E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88" name="Text Box 866">
          <a:extLst>
            <a:ext uri="{FF2B5EF4-FFF2-40B4-BE49-F238E27FC236}">
              <a16:creationId xmlns:a16="http://schemas.microsoft.com/office/drawing/2014/main" id="{4B8E5CD1-1B10-4255-94EB-FAA27ACDB3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389" name="Text Box 867">
          <a:extLst>
            <a:ext uri="{FF2B5EF4-FFF2-40B4-BE49-F238E27FC236}">
              <a16:creationId xmlns:a16="http://schemas.microsoft.com/office/drawing/2014/main" id="{D9726AFB-6D8E-43D8-81EE-FE9F0550595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54</xdr:row>
      <xdr:rowOff>0</xdr:rowOff>
    </xdr:from>
    <xdr:ext cx="0" cy="38100"/>
    <xdr:sp macro="" textlink="">
      <xdr:nvSpPr>
        <xdr:cNvPr id="5390" name="Text Box 868">
          <a:extLst>
            <a:ext uri="{FF2B5EF4-FFF2-40B4-BE49-F238E27FC236}">
              <a16:creationId xmlns:a16="http://schemas.microsoft.com/office/drawing/2014/main" id="{0C473DBF-EE61-47AD-A5A6-68CAFCA4547B}"/>
            </a:ext>
          </a:extLst>
        </xdr:cNvPr>
        <xdr:cNvSpPr txBox="1">
          <a:spLocks noChangeArrowheads="1"/>
        </xdr:cNvSpPr>
      </xdr:nvSpPr>
      <xdr:spPr bwMode="auto">
        <a:xfrm>
          <a:off x="136445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54</xdr:row>
      <xdr:rowOff>0</xdr:rowOff>
    </xdr:from>
    <xdr:ext cx="0" cy="38100"/>
    <xdr:sp macro="" textlink="">
      <xdr:nvSpPr>
        <xdr:cNvPr id="5391" name="Text Box 869">
          <a:extLst>
            <a:ext uri="{FF2B5EF4-FFF2-40B4-BE49-F238E27FC236}">
              <a16:creationId xmlns:a16="http://schemas.microsoft.com/office/drawing/2014/main" id="{64648CFD-E252-4695-A9F8-ED2786D6147A}"/>
            </a:ext>
          </a:extLst>
        </xdr:cNvPr>
        <xdr:cNvSpPr txBox="1">
          <a:spLocks noChangeArrowheads="1"/>
        </xdr:cNvSpPr>
      </xdr:nvSpPr>
      <xdr:spPr bwMode="auto">
        <a:xfrm>
          <a:off x="31742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54</xdr:row>
      <xdr:rowOff>0</xdr:rowOff>
    </xdr:from>
    <xdr:ext cx="0" cy="38100"/>
    <xdr:sp macro="" textlink="">
      <xdr:nvSpPr>
        <xdr:cNvPr id="5392" name="Text Box 870">
          <a:extLst>
            <a:ext uri="{FF2B5EF4-FFF2-40B4-BE49-F238E27FC236}">
              <a16:creationId xmlns:a16="http://schemas.microsoft.com/office/drawing/2014/main" id="{6D244335-7A1C-40AA-9788-B32C44690C0E}"/>
            </a:ext>
          </a:extLst>
        </xdr:cNvPr>
        <xdr:cNvSpPr txBox="1">
          <a:spLocks noChangeArrowheads="1"/>
        </xdr:cNvSpPr>
      </xdr:nvSpPr>
      <xdr:spPr bwMode="auto">
        <a:xfrm>
          <a:off x="43172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93" name="Text Box 101">
          <a:extLst>
            <a:ext uri="{FF2B5EF4-FFF2-40B4-BE49-F238E27FC236}">
              <a16:creationId xmlns:a16="http://schemas.microsoft.com/office/drawing/2014/main" id="{B5AA46B6-D4D1-4B45-9189-281D383C090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394" name="Text Box 102">
          <a:extLst>
            <a:ext uri="{FF2B5EF4-FFF2-40B4-BE49-F238E27FC236}">
              <a16:creationId xmlns:a16="http://schemas.microsoft.com/office/drawing/2014/main" id="{399F61C8-1D95-48DC-B1D7-0AC6864EF65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395" name="Text Box 103">
          <a:extLst>
            <a:ext uri="{FF2B5EF4-FFF2-40B4-BE49-F238E27FC236}">
              <a16:creationId xmlns:a16="http://schemas.microsoft.com/office/drawing/2014/main" id="{1BA26295-1447-409F-BAD8-76AE7D2866D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396" name="Text Box 104">
          <a:extLst>
            <a:ext uri="{FF2B5EF4-FFF2-40B4-BE49-F238E27FC236}">
              <a16:creationId xmlns:a16="http://schemas.microsoft.com/office/drawing/2014/main" id="{ECEF4136-2A54-4CC2-A014-7DDF606BA9A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397" name="Text Box 105">
          <a:extLst>
            <a:ext uri="{FF2B5EF4-FFF2-40B4-BE49-F238E27FC236}">
              <a16:creationId xmlns:a16="http://schemas.microsoft.com/office/drawing/2014/main" id="{C0A76E8A-1A9B-49DA-821E-A568D565C35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398" name="Text Box 106">
          <a:extLst>
            <a:ext uri="{FF2B5EF4-FFF2-40B4-BE49-F238E27FC236}">
              <a16:creationId xmlns:a16="http://schemas.microsoft.com/office/drawing/2014/main" id="{98A78179-76A0-4EE8-A134-2A1053BEE8A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399" name="Text Box 107">
          <a:extLst>
            <a:ext uri="{FF2B5EF4-FFF2-40B4-BE49-F238E27FC236}">
              <a16:creationId xmlns:a16="http://schemas.microsoft.com/office/drawing/2014/main" id="{2B3D1620-5C98-41CA-AD1B-8052F3841A7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0" name="Text Box 108">
          <a:extLst>
            <a:ext uri="{FF2B5EF4-FFF2-40B4-BE49-F238E27FC236}">
              <a16:creationId xmlns:a16="http://schemas.microsoft.com/office/drawing/2014/main" id="{3EA2A9C2-1059-4DB7-B22C-CA3FE308E17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1" name="Text Box 109">
          <a:extLst>
            <a:ext uri="{FF2B5EF4-FFF2-40B4-BE49-F238E27FC236}">
              <a16:creationId xmlns:a16="http://schemas.microsoft.com/office/drawing/2014/main" id="{29598BF4-3355-46BA-BC5D-17ADDAB480A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2" name="Text Box 110">
          <a:extLst>
            <a:ext uri="{FF2B5EF4-FFF2-40B4-BE49-F238E27FC236}">
              <a16:creationId xmlns:a16="http://schemas.microsoft.com/office/drawing/2014/main" id="{6D4A0983-D461-4986-943D-28252B108D0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3" name="Text Box 111">
          <a:extLst>
            <a:ext uri="{FF2B5EF4-FFF2-40B4-BE49-F238E27FC236}">
              <a16:creationId xmlns:a16="http://schemas.microsoft.com/office/drawing/2014/main" id="{2C068F1C-DAD9-4858-917D-1610816268F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4" name="Text Box 112">
          <a:extLst>
            <a:ext uri="{FF2B5EF4-FFF2-40B4-BE49-F238E27FC236}">
              <a16:creationId xmlns:a16="http://schemas.microsoft.com/office/drawing/2014/main" id="{F125DB6C-02B9-491C-B2F9-95D91E01F36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5" name="Text Box 113">
          <a:extLst>
            <a:ext uri="{FF2B5EF4-FFF2-40B4-BE49-F238E27FC236}">
              <a16:creationId xmlns:a16="http://schemas.microsoft.com/office/drawing/2014/main" id="{68C9AF87-EDD1-4AC6-8B34-038A4B8A044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6" name="Text Box 114">
          <a:extLst>
            <a:ext uri="{FF2B5EF4-FFF2-40B4-BE49-F238E27FC236}">
              <a16:creationId xmlns:a16="http://schemas.microsoft.com/office/drawing/2014/main" id="{C01232FF-510C-46D9-B04A-ABA5F90DDC5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7" name="Text Box 115">
          <a:extLst>
            <a:ext uri="{FF2B5EF4-FFF2-40B4-BE49-F238E27FC236}">
              <a16:creationId xmlns:a16="http://schemas.microsoft.com/office/drawing/2014/main" id="{9EF48F07-0AD0-416E-99EE-382D15F7C70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8" name="Text Box 116">
          <a:extLst>
            <a:ext uri="{FF2B5EF4-FFF2-40B4-BE49-F238E27FC236}">
              <a16:creationId xmlns:a16="http://schemas.microsoft.com/office/drawing/2014/main" id="{E314E8DE-9357-4CB6-B5B6-4A4752DC803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09" name="Text Box 117">
          <a:extLst>
            <a:ext uri="{FF2B5EF4-FFF2-40B4-BE49-F238E27FC236}">
              <a16:creationId xmlns:a16="http://schemas.microsoft.com/office/drawing/2014/main" id="{776E1B0E-6B9C-4EE6-8B8D-B64B93B489B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0" name="Text Box 118">
          <a:extLst>
            <a:ext uri="{FF2B5EF4-FFF2-40B4-BE49-F238E27FC236}">
              <a16:creationId xmlns:a16="http://schemas.microsoft.com/office/drawing/2014/main" id="{C978A9EE-4FFF-4F3D-8CD0-3536F9EBA74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1" name="Text Box 119">
          <a:extLst>
            <a:ext uri="{FF2B5EF4-FFF2-40B4-BE49-F238E27FC236}">
              <a16:creationId xmlns:a16="http://schemas.microsoft.com/office/drawing/2014/main" id="{BE93AF5C-C499-45F6-8154-0010395FFF6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2" name="Text Box 120">
          <a:extLst>
            <a:ext uri="{FF2B5EF4-FFF2-40B4-BE49-F238E27FC236}">
              <a16:creationId xmlns:a16="http://schemas.microsoft.com/office/drawing/2014/main" id="{C38CBB7E-AB8A-4BBE-B429-26033FB5C2D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3" name="Text Box 121">
          <a:extLst>
            <a:ext uri="{FF2B5EF4-FFF2-40B4-BE49-F238E27FC236}">
              <a16:creationId xmlns:a16="http://schemas.microsoft.com/office/drawing/2014/main" id="{FD23DA31-2EFC-46BC-A973-89C3CC33C3A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4" name="Text Box 122">
          <a:extLst>
            <a:ext uri="{FF2B5EF4-FFF2-40B4-BE49-F238E27FC236}">
              <a16:creationId xmlns:a16="http://schemas.microsoft.com/office/drawing/2014/main" id="{7EB10CD3-E7F5-4353-B8F1-C728F3AF52F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5" name="Text Box 123">
          <a:extLst>
            <a:ext uri="{FF2B5EF4-FFF2-40B4-BE49-F238E27FC236}">
              <a16:creationId xmlns:a16="http://schemas.microsoft.com/office/drawing/2014/main" id="{01A9CBD7-6489-47C0-9351-1A2024FAC7C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6" name="Text Box 124">
          <a:extLst>
            <a:ext uri="{FF2B5EF4-FFF2-40B4-BE49-F238E27FC236}">
              <a16:creationId xmlns:a16="http://schemas.microsoft.com/office/drawing/2014/main" id="{5A56087D-3181-46B7-8B35-D221BEB041D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7" name="Text Box 125">
          <a:extLst>
            <a:ext uri="{FF2B5EF4-FFF2-40B4-BE49-F238E27FC236}">
              <a16:creationId xmlns:a16="http://schemas.microsoft.com/office/drawing/2014/main" id="{DC5B2D90-2670-493E-AE81-10CF8B84BE8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8" name="Text Box 126">
          <a:extLst>
            <a:ext uri="{FF2B5EF4-FFF2-40B4-BE49-F238E27FC236}">
              <a16:creationId xmlns:a16="http://schemas.microsoft.com/office/drawing/2014/main" id="{478E14BA-7414-4DDB-99E2-97054601138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19" name="Text Box 127">
          <a:extLst>
            <a:ext uri="{FF2B5EF4-FFF2-40B4-BE49-F238E27FC236}">
              <a16:creationId xmlns:a16="http://schemas.microsoft.com/office/drawing/2014/main" id="{E7976AB3-5E39-4910-A577-D3D20449606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20" name="Text Box 128">
          <a:extLst>
            <a:ext uri="{FF2B5EF4-FFF2-40B4-BE49-F238E27FC236}">
              <a16:creationId xmlns:a16="http://schemas.microsoft.com/office/drawing/2014/main" id="{6895E459-9DF0-4D64-AF31-8CF5855FAD8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21" name="Text Box 129">
          <a:extLst>
            <a:ext uri="{FF2B5EF4-FFF2-40B4-BE49-F238E27FC236}">
              <a16:creationId xmlns:a16="http://schemas.microsoft.com/office/drawing/2014/main" id="{C084CB67-3A38-46B5-B7F3-BD6761346E0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5422" name="Text Box 130">
          <a:extLst>
            <a:ext uri="{FF2B5EF4-FFF2-40B4-BE49-F238E27FC236}">
              <a16:creationId xmlns:a16="http://schemas.microsoft.com/office/drawing/2014/main" id="{8C3A3B28-C7DE-45DB-93C9-AB04D76E30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423" name="Text Box 131">
          <a:extLst>
            <a:ext uri="{FF2B5EF4-FFF2-40B4-BE49-F238E27FC236}">
              <a16:creationId xmlns:a16="http://schemas.microsoft.com/office/drawing/2014/main" id="{1677603D-2AB2-4BC5-8B9C-2BE7DA54A4E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24" name="Text Box 132">
          <a:extLst>
            <a:ext uri="{FF2B5EF4-FFF2-40B4-BE49-F238E27FC236}">
              <a16:creationId xmlns:a16="http://schemas.microsoft.com/office/drawing/2014/main" id="{07B304C8-A8B1-4A97-8E75-C509A794B5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25" name="Text Box 133">
          <a:extLst>
            <a:ext uri="{FF2B5EF4-FFF2-40B4-BE49-F238E27FC236}">
              <a16:creationId xmlns:a16="http://schemas.microsoft.com/office/drawing/2014/main" id="{42B9817A-E99E-40B1-A341-5044F8DCC2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426" name="Text Box 134">
          <a:extLst>
            <a:ext uri="{FF2B5EF4-FFF2-40B4-BE49-F238E27FC236}">
              <a16:creationId xmlns:a16="http://schemas.microsoft.com/office/drawing/2014/main" id="{84E4A68D-DA6B-4E3D-82B5-0E304701B28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27" name="Text Box 135">
          <a:extLst>
            <a:ext uri="{FF2B5EF4-FFF2-40B4-BE49-F238E27FC236}">
              <a16:creationId xmlns:a16="http://schemas.microsoft.com/office/drawing/2014/main" id="{09AB0EF8-3BF4-4D36-BC46-6D837C2F5E5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28" name="Text Box 136">
          <a:extLst>
            <a:ext uri="{FF2B5EF4-FFF2-40B4-BE49-F238E27FC236}">
              <a16:creationId xmlns:a16="http://schemas.microsoft.com/office/drawing/2014/main" id="{A82A4B7C-EEE7-4604-8441-7B7D9BE6DC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429" name="Text Box 137">
          <a:extLst>
            <a:ext uri="{FF2B5EF4-FFF2-40B4-BE49-F238E27FC236}">
              <a16:creationId xmlns:a16="http://schemas.microsoft.com/office/drawing/2014/main" id="{1C2C5C43-799C-4C37-B93B-136008BA0B1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30" name="Text Box 138">
          <a:extLst>
            <a:ext uri="{FF2B5EF4-FFF2-40B4-BE49-F238E27FC236}">
              <a16:creationId xmlns:a16="http://schemas.microsoft.com/office/drawing/2014/main" id="{0020EBF7-ECD5-4CC5-81CE-F682938817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31" name="Text Box 139">
          <a:extLst>
            <a:ext uri="{FF2B5EF4-FFF2-40B4-BE49-F238E27FC236}">
              <a16:creationId xmlns:a16="http://schemas.microsoft.com/office/drawing/2014/main" id="{8932FC8A-6E5A-4BCF-9AF5-4E1DF93BCC5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432" name="Text Box 140">
          <a:extLst>
            <a:ext uri="{FF2B5EF4-FFF2-40B4-BE49-F238E27FC236}">
              <a16:creationId xmlns:a16="http://schemas.microsoft.com/office/drawing/2014/main" id="{710C9324-48B7-4809-AF51-09B3EEEFE84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33" name="Text Box 141">
          <a:extLst>
            <a:ext uri="{FF2B5EF4-FFF2-40B4-BE49-F238E27FC236}">
              <a16:creationId xmlns:a16="http://schemas.microsoft.com/office/drawing/2014/main" id="{E02C8B1F-2F19-4900-A2D4-9DB3C824EE3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34" name="Text Box 142">
          <a:extLst>
            <a:ext uri="{FF2B5EF4-FFF2-40B4-BE49-F238E27FC236}">
              <a16:creationId xmlns:a16="http://schemas.microsoft.com/office/drawing/2014/main" id="{D122304F-BCAC-4BD1-8195-BA1D4095974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435" name="Text Box 143">
          <a:extLst>
            <a:ext uri="{FF2B5EF4-FFF2-40B4-BE49-F238E27FC236}">
              <a16:creationId xmlns:a16="http://schemas.microsoft.com/office/drawing/2014/main" id="{871F85BC-6A7E-4940-BA72-6F14397EB22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36" name="Text Box 144">
          <a:extLst>
            <a:ext uri="{FF2B5EF4-FFF2-40B4-BE49-F238E27FC236}">
              <a16:creationId xmlns:a16="http://schemas.microsoft.com/office/drawing/2014/main" id="{7E4C655A-285E-45BC-B8D7-A2BF13721C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37" name="Text Box 145">
          <a:extLst>
            <a:ext uri="{FF2B5EF4-FFF2-40B4-BE49-F238E27FC236}">
              <a16:creationId xmlns:a16="http://schemas.microsoft.com/office/drawing/2014/main" id="{E157D843-EEBA-4422-AE23-CE933CB255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438" name="Text Box 146">
          <a:extLst>
            <a:ext uri="{FF2B5EF4-FFF2-40B4-BE49-F238E27FC236}">
              <a16:creationId xmlns:a16="http://schemas.microsoft.com/office/drawing/2014/main" id="{ED794A25-A23F-4785-A2E5-2DABADE957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439" name="Text Box 147">
          <a:extLst>
            <a:ext uri="{FF2B5EF4-FFF2-40B4-BE49-F238E27FC236}">
              <a16:creationId xmlns:a16="http://schemas.microsoft.com/office/drawing/2014/main" id="{C630EE1C-1C9B-4DD2-862D-EBC3A952109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40" name="Text Box 148">
          <a:extLst>
            <a:ext uri="{FF2B5EF4-FFF2-40B4-BE49-F238E27FC236}">
              <a16:creationId xmlns:a16="http://schemas.microsoft.com/office/drawing/2014/main" id="{24DE3354-1DD2-447E-B4D3-3804AA79C8C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41" name="Text Box 149">
          <a:extLst>
            <a:ext uri="{FF2B5EF4-FFF2-40B4-BE49-F238E27FC236}">
              <a16:creationId xmlns:a16="http://schemas.microsoft.com/office/drawing/2014/main" id="{897BD98F-9211-41F8-A2EA-E5DD86D9486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442" name="Text Box 150">
          <a:extLst>
            <a:ext uri="{FF2B5EF4-FFF2-40B4-BE49-F238E27FC236}">
              <a16:creationId xmlns:a16="http://schemas.microsoft.com/office/drawing/2014/main" id="{873C2373-D42F-4549-8865-BD2043C683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43" name="Text Box 151">
          <a:extLst>
            <a:ext uri="{FF2B5EF4-FFF2-40B4-BE49-F238E27FC236}">
              <a16:creationId xmlns:a16="http://schemas.microsoft.com/office/drawing/2014/main" id="{A9D693AA-3F90-4BF4-B49B-8AA0AB0C1C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44" name="Text Box 152">
          <a:extLst>
            <a:ext uri="{FF2B5EF4-FFF2-40B4-BE49-F238E27FC236}">
              <a16:creationId xmlns:a16="http://schemas.microsoft.com/office/drawing/2014/main" id="{73205DD1-5283-49A0-BF4B-8B4A0A58B97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445" name="Text Box 153">
          <a:extLst>
            <a:ext uri="{FF2B5EF4-FFF2-40B4-BE49-F238E27FC236}">
              <a16:creationId xmlns:a16="http://schemas.microsoft.com/office/drawing/2014/main" id="{4A4FE923-790A-46F6-80A1-19A95BF02F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46" name="Text Box 154">
          <a:extLst>
            <a:ext uri="{FF2B5EF4-FFF2-40B4-BE49-F238E27FC236}">
              <a16:creationId xmlns:a16="http://schemas.microsoft.com/office/drawing/2014/main" id="{76F8AE07-4FBA-49CE-A2E8-C7EADB330A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47" name="Text Box 155">
          <a:extLst>
            <a:ext uri="{FF2B5EF4-FFF2-40B4-BE49-F238E27FC236}">
              <a16:creationId xmlns:a16="http://schemas.microsoft.com/office/drawing/2014/main" id="{22926CD8-6564-4992-8428-A042A9D8191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448" name="Text Box 156">
          <a:extLst>
            <a:ext uri="{FF2B5EF4-FFF2-40B4-BE49-F238E27FC236}">
              <a16:creationId xmlns:a16="http://schemas.microsoft.com/office/drawing/2014/main" id="{751CB9D6-B273-4CD5-B7BF-383C04028E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49" name="Text Box 157">
          <a:extLst>
            <a:ext uri="{FF2B5EF4-FFF2-40B4-BE49-F238E27FC236}">
              <a16:creationId xmlns:a16="http://schemas.microsoft.com/office/drawing/2014/main" id="{92704A9B-B182-46F4-B739-DE9071E221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50" name="Text Box 158">
          <a:extLst>
            <a:ext uri="{FF2B5EF4-FFF2-40B4-BE49-F238E27FC236}">
              <a16:creationId xmlns:a16="http://schemas.microsoft.com/office/drawing/2014/main" id="{7A4F814D-C73E-450B-962A-D66E49F56D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451" name="Text Box 159">
          <a:extLst>
            <a:ext uri="{FF2B5EF4-FFF2-40B4-BE49-F238E27FC236}">
              <a16:creationId xmlns:a16="http://schemas.microsoft.com/office/drawing/2014/main" id="{27C305A4-89E7-4ECF-855E-362A697A48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52" name="Text Box 160">
          <a:extLst>
            <a:ext uri="{FF2B5EF4-FFF2-40B4-BE49-F238E27FC236}">
              <a16:creationId xmlns:a16="http://schemas.microsoft.com/office/drawing/2014/main" id="{4BB255FC-EE71-4990-94A1-23E78C2FBE2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53" name="Text Box 161">
          <a:extLst>
            <a:ext uri="{FF2B5EF4-FFF2-40B4-BE49-F238E27FC236}">
              <a16:creationId xmlns:a16="http://schemas.microsoft.com/office/drawing/2014/main" id="{82194096-68C5-494E-B2BC-3698D6B9D1C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454" name="Text Box 162">
          <a:extLst>
            <a:ext uri="{FF2B5EF4-FFF2-40B4-BE49-F238E27FC236}">
              <a16:creationId xmlns:a16="http://schemas.microsoft.com/office/drawing/2014/main" id="{70DA160C-AE57-47A6-A765-7C2D2D4D95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455" name="Text Box 163">
          <a:extLst>
            <a:ext uri="{FF2B5EF4-FFF2-40B4-BE49-F238E27FC236}">
              <a16:creationId xmlns:a16="http://schemas.microsoft.com/office/drawing/2014/main" id="{F91AA2CB-5203-4A7A-982C-DB12C2F29E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56" name="Text Box 164">
          <a:extLst>
            <a:ext uri="{FF2B5EF4-FFF2-40B4-BE49-F238E27FC236}">
              <a16:creationId xmlns:a16="http://schemas.microsoft.com/office/drawing/2014/main" id="{AC77199E-675E-49C6-AF72-C634D11FC8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57" name="Text Box 165">
          <a:extLst>
            <a:ext uri="{FF2B5EF4-FFF2-40B4-BE49-F238E27FC236}">
              <a16:creationId xmlns:a16="http://schemas.microsoft.com/office/drawing/2014/main" id="{57E92349-942A-4219-B584-E7169E319E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458" name="Text Box 166">
          <a:extLst>
            <a:ext uri="{FF2B5EF4-FFF2-40B4-BE49-F238E27FC236}">
              <a16:creationId xmlns:a16="http://schemas.microsoft.com/office/drawing/2014/main" id="{73FABDF6-86D2-48DB-8F9D-263F67C6F0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59" name="Text Box 167">
          <a:extLst>
            <a:ext uri="{FF2B5EF4-FFF2-40B4-BE49-F238E27FC236}">
              <a16:creationId xmlns:a16="http://schemas.microsoft.com/office/drawing/2014/main" id="{3EBA374E-AE5F-4907-8216-4092764281A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60" name="Text Box 168">
          <a:extLst>
            <a:ext uri="{FF2B5EF4-FFF2-40B4-BE49-F238E27FC236}">
              <a16:creationId xmlns:a16="http://schemas.microsoft.com/office/drawing/2014/main" id="{4179D6A1-DDA4-4A13-9042-66A8AB7A07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461" name="Text Box 169">
          <a:extLst>
            <a:ext uri="{FF2B5EF4-FFF2-40B4-BE49-F238E27FC236}">
              <a16:creationId xmlns:a16="http://schemas.microsoft.com/office/drawing/2014/main" id="{BFABCEB8-778A-4C67-BD35-12F6F9CECB5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62" name="Text Box 170">
          <a:extLst>
            <a:ext uri="{FF2B5EF4-FFF2-40B4-BE49-F238E27FC236}">
              <a16:creationId xmlns:a16="http://schemas.microsoft.com/office/drawing/2014/main" id="{9845B352-32A9-4DA9-8C0A-A7EF5BCC996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63" name="Text Box 171">
          <a:extLst>
            <a:ext uri="{FF2B5EF4-FFF2-40B4-BE49-F238E27FC236}">
              <a16:creationId xmlns:a16="http://schemas.microsoft.com/office/drawing/2014/main" id="{4DF121F7-B303-43F3-B230-F24635B96C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464" name="Text Box 172">
          <a:extLst>
            <a:ext uri="{FF2B5EF4-FFF2-40B4-BE49-F238E27FC236}">
              <a16:creationId xmlns:a16="http://schemas.microsoft.com/office/drawing/2014/main" id="{0E314F51-FF91-4A65-9240-BC36BC048CA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65" name="Text Box 173">
          <a:extLst>
            <a:ext uri="{FF2B5EF4-FFF2-40B4-BE49-F238E27FC236}">
              <a16:creationId xmlns:a16="http://schemas.microsoft.com/office/drawing/2014/main" id="{96C7FD43-73E6-4D6E-9BDD-1523A1192E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66" name="Text Box 174">
          <a:extLst>
            <a:ext uri="{FF2B5EF4-FFF2-40B4-BE49-F238E27FC236}">
              <a16:creationId xmlns:a16="http://schemas.microsoft.com/office/drawing/2014/main" id="{232C4EA0-9BA0-431C-BFC0-A6A5E67A64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467" name="Text Box 175">
          <a:extLst>
            <a:ext uri="{FF2B5EF4-FFF2-40B4-BE49-F238E27FC236}">
              <a16:creationId xmlns:a16="http://schemas.microsoft.com/office/drawing/2014/main" id="{0595AA23-E703-45D0-96FE-88A87F9A0A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68" name="Text Box 176">
          <a:extLst>
            <a:ext uri="{FF2B5EF4-FFF2-40B4-BE49-F238E27FC236}">
              <a16:creationId xmlns:a16="http://schemas.microsoft.com/office/drawing/2014/main" id="{5B28BD82-363C-4D44-A36D-06E64B56BB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69" name="Text Box 177">
          <a:extLst>
            <a:ext uri="{FF2B5EF4-FFF2-40B4-BE49-F238E27FC236}">
              <a16:creationId xmlns:a16="http://schemas.microsoft.com/office/drawing/2014/main" id="{28CCD29D-ADAF-49B6-976E-93FA04F0373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470" name="Text Box 178">
          <a:extLst>
            <a:ext uri="{FF2B5EF4-FFF2-40B4-BE49-F238E27FC236}">
              <a16:creationId xmlns:a16="http://schemas.microsoft.com/office/drawing/2014/main" id="{C8C81E06-AB33-4DAE-B261-FBB5DBFF0C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71" name="Text Box 179">
          <a:extLst>
            <a:ext uri="{FF2B5EF4-FFF2-40B4-BE49-F238E27FC236}">
              <a16:creationId xmlns:a16="http://schemas.microsoft.com/office/drawing/2014/main" id="{22BFA495-EDDB-48C0-A895-2838813D99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472" name="Text Box 180">
          <a:extLst>
            <a:ext uri="{FF2B5EF4-FFF2-40B4-BE49-F238E27FC236}">
              <a16:creationId xmlns:a16="http://schemas.microsoft.com/office/drawing/2014/main" id="{255DD868-34E9-4D17-9E46-3242B1E1B36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73" name="Text Box 181">
          <a:extLst>
            <a:ext uri="{FF2B5EF4-FFF2-40B4-BE49-F238E27FC236}">
              <a16:creationId xmlns:a16="http://schemas.microsoft.com/office/drawing/2014/main" id="{D012BBE5-B0B6-4378-A49B-E201DE0C5FD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74" name="Text Box 182">
          <a:extLst>
            <a:ext uri="{FF2B5EF4-FFF2-40B4-BE49-F238E27FC236}">
              <a16:creationId xmlns:a16="http://schemas.microsoft.com/office/drawing/2014/main" id="{F2DDD10A-B5C4-439C-B859-9952EEB7660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75" name="Text Box 183">
          <a:extLst>
            <a:ext uri="{FF2B5EF4-FFF2-40B4-BE49-F238E27FC236}">
              <a16:creationId xmlns:a16="http://schemas.microsoft.com/office/drawing/2014/main" id="{2B0A09E9-05E1-40B5-8D31-F0D4C77400D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76" name="Text Box 184">
          <a:extLst>
            <a:ext uri="{FF2B5EF4-FFF2-40B4-BE49-F238E27FC236}">
              <a16:creationId xmlns:a16="http://schemas.microsoft.com/office/drawing/2014/main" id="{C4BDD4D8-B947-4E50-BD37-8DB27546CDE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77" name="Text Box 185">
          <a:extLst>
            <a:ext uri="{FF2B5EF4-FFF2-40B4-BE49-F238E27FC236}">
              <a16:creationId xmlns:a16="http://schemas.microsoft.com/office/drawing/2014/main" id="{D1C05FA0-BF2D-44BE-872D-888A43E492A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78" name="Text Box 186">
          <a:extLst>
            <a:ext uri="{FF2B5EF4-FFF2-40B4-BE49-F238E27FC236}">
              <a16:creationId xmlns:a16="http://schemas.microsoft.com/office/drawing/2014/main" id="{6DBEEAA7-9360-4511-8A3E-A8B8BADE70B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79" name="Text Box 187">
          <a:extLst>
            <a:ext uri="{FF2B5EF4-FFF2-40B4-BE49-F238E27FC236}">
              <a16:creationId xmlns:a16="http://schemas.microsoft.com/office/drawing/2014/main" id="{6D6C0174-D169-4EAF-B9D4-E9406B52C36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0" name="Text Box 188">
          <a:extLst>
            <a:ext uri="{FF2B5EF4-FFF2-40B4-BE49-F238E27FC236}">
              <a16:creationId xmlns:a16="http://schemas.microsoft.com/office/drawing/2014/main" id="{6829EB12-962F-4FC4-9A69-1530843E03E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1" name="Text Box 189">
          <a:extLst>
            <a:ext uri="{FF2B5EF4-FFF2-40B4-BE49-F238E27FC236}">
              <a16:creationId xmlns:a16="http://schemas.microsoft.com/office/drawing/2014/main" id="{BACA6B82-8A5D-41F4-AB10-D6BC85E3DDE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2" name="Text Box 190">
          <a:extLst>
            <a:ext uri="{FF2B5EF4-FFF2-40B4-BE49-F238E27FC236}">
              <a16:creationId xmlns:a16="http://schemas.microsoft.com/office/drawing/2014/main" id="{7911933B-A9BF-4556-981C-A061D7ED6FD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3" name="Text Box 191">
          <a:extLst>
            <a:ext uri="{FF2B5EF4-FFF2-40B4-BE49-F238E27FC236}">
              <a16:creationId xmlns:a16="http://schemas.microsoft.com/office/drawing/2014/main" id="{FAD6D354-111B-4726-989A-8BAC71EFD3F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4" name="Text Box 192">
          <a:extLst>
            <a:ext uri="{FF2B5EF4-FFF2-40B4-BE49-F238E27FC236}">
              <a16:creationId xmlns:a16="http://schemas.microsoft.com/office/drawing/2014/main" id="{7BFF5C44-19CA-4030-9D01-E467443BAE3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5" name="Text Box 193">
          <a:extLst>
            <a:ext uri="{FF2B5EF4-FFF2-40B4-BE49-F238E27FC236}">
              <a16:creationId xmlns:a16="http://schemas.microsoft.com/office/drawing/2014/main" id="{4A345D58-74AB-4745-938F-83F45982151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6" name="Text Box 194">
          <a:extLst>
            <a:ext uri="{FF2B5EF4-FFF2-40B4-BE49-F238E27FC236}">
              <a16:creationId xmlns:a16="http://schemas.microsoft.com/office/drawing/2014/main" id="{11E9FCD4-076B-4AA5-A85A-28B9D3DD2DF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7" name="Text Box 195">
          <a:extLst>
            <a:ext uri="{FF2B5EF4-FFF2-40B4-BE49-F238E27FC236}">
              <a16:creationId xmlns:a16="http://schemas.microsoft.com/office/drawing/2014/main" id="{49E205E8-2157-43EF-B00A-9A9CC97270B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8" name="Text Box 196">
          <a:extLst>
            <a:ext uri="{FF2B5EF4-FFF2-40B4-BE49-F238E27FC236}">
              <a16:creationId xmlns:a16="http://schemas.microsoft.com/office/drawing/2014/main" id="{E87ED3AF-C8D0-404B-A95C-87C4AA0CFC8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89" name="Text Box 197">
          <a:extLst>
            <a:ext uri="{FF2B5EF4-FFF2-40B4-BE49-F238E27FC236}">
              <a16:creationId xmlns:a16="http://schemas.microsoft.com/office/drawing/2014/main" id="{5CB6C561-3BD9-49C7-B714-1766B81E5B4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0" name="Text Box 198">
          <a:extLst>
            <a:ext uri="{FF2B5EF4-FFF2-40B4-BE49-F238E27FC236}">
              <a16:creationId xmlns:a16="http://schemas.microsoft.com/office/drawing/2014/main" id="{9BF2C153-EF1F-4B63-A598-519A95F604F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1" name="Text Box 199">
          <a:extLst>
            <a:ext uri="{FF2B5EF4-FFF2-40B4-BE49-F238E27FC236}">
              <a16:creationId xmlns:a16="http://schemas.microsoft.com/office/drawing/2014/main" id="{C3DB651D-10D3-4F18-82F3-7C7D0BB79E9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2" name="Text Box 200">
          <a:extLst>
            <a:ext uri="{FF2B5EF4-FFF2-40B4-BE49-F238E27FC236}">
              <a16:creationId xmlns:a16="http://schemas.microsoft.com/office/drawing/2014/main" id="{7EA1A79B-9010-4487-A01D-FE15819166D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3" name="Text Box 201">
          <a:extLst>
            <a:ext uri="{FF2B5EF4-FFF2-40B4-BE49-F238E27FC236}">
              <a16:creationId xmlns:a16="http://schemas.microsoft.com/office/drawing/2014/main" id="{EBD8DAEB-F7E7-4E7C-B8FE-3AAFE9A0605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4" name="Text Box 202">
          <a:extLst>
            <a:ext uri="{FF2B5EF4-FFF2-40B4-BE49-F238E27FC236}">
              <a16:creationId xmlns:a16="http://schemas.microsoft.com/office/drawing/2014/main" id="{41E51369-D734-426E-84BC-85C42257407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5" name="Text Box 203">
          <a:extLst>
            <a:ext uri="{FF2B5EF4-FFF2-40B4-BE49-F238E27FC236}">
              <a16:creationId xmlns:a16="http://schemas.microsoft.com/office/drawing/2014/main" id="{8C661B3F-1A3B-472D-8902-231126DE18D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6" name="Text Box 204">
          <a:extLst>
            <a:ext uri="{FF2B5EF4-FFF2-40B4-BE49-F238E27FC236}">
              <a16:creationId xmlns:a16="http://schemas.microsoft.com/office/drawing/2014/main" id="{45481794-1A72-4E26-AB59-C36DD3B8899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7" name="Text Box 205">
          <a:extLst>
            <a:ext uri="{FF2B5EF4-FFF2-40B4-BE49-F238E27FC236}">
              <a16:creationId xmlns:a16="http://schemas.microsoft.com/office/drawing/2014/main" id="{80B2A122-4033-44E6-9981-3F692362370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8" name="Text Box 206">
          <a:extLst>
            <a:ext uri="{FF2B5EF4-FFF2-40B4-BE49-F238E27FC236}">
              <a16:creationId xmlns:a16="http://schemas.microsoft.com/office/drawing/2014/main" id="{E07D6A7F-582E-4071-B253-CEA9F15EB61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499" name="Text Box 207">
          <a:extLst>
            <a:ext uri="{FF2B5EF4-FFF2-40B4-BE49-F238E27FC236}">
              <a16:creationId xmlns:a16="http://schemas.microsoft.com/office/drawing/2014/main" id="{90F7435E-8581-4183-A52C-F0AC70F53AD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500" name="Text Box 208">
          <a:extLst>
            <a:ext uri="{FF2B5EF4-FFF2-40B4-BE49-F238E27FC236}">
              <a16:creationId xmlns:a16="http://schemas.microsoft.com/office/drawing/2014/main" id="{2C785A95-483D-431C-BE3C-4B3CCC7EFB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01" name="Text Box 209">
          <a:extLst>
            <a:ext uri="{FF2B5EF4-FFF2-40B4-BE49-F238E27FC236}">
              <a16:creationId xmlns:a16="http://schemas.microsoft.com/office/drawing/2014/main" id="{B11D7B07-7CEC-48F4-93E7-758525720E9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02" name="Text Box 210">
          <a:extLst>
            <a:ext uri="{FF2B5EF4-FFF2-40B4-BE49-F238E27FC236}">
              <a16:creationId xmlns:a16="http://schemas.microsoft.com/office/drawing/2014/main" id="{6333762D-FB46-4FF3-9D53-EEAB923F579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03" name="Text Box 211">
          <a:extLst>
            <a:ext uri="{FF2B5EF4-FFF2-40B4-BE49-F238E27FC236}">
              <a16:creationId xmlns:a16="http://schemas.microsoft.com/office/drawing/2014/main" id="{C080C510-2851-424D-BDCF-5EA6B89829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04" name="Text Box 212">
          <a:extLst>
            <a:ext uri="{FF2B5EF4-FFF2-40B4-BE49-F238E27FC236}">
              <a16:creationId xmlns:a16="http://schemas.microsoft.com/office/drawing/2014/main" id="{92FFB197-3678-4C3E-9D15-A5AC360CBEE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05" name="Text Box 213">
          <a:extLst>
            <a:ext uri="{FF2B5EF4-FFF2-40B4-BE49-F238E27FC236}">
              <a16:creationId xmlns:a16="http://schemas.microsoft.com/office/drawing/2014/main" id="{69D9A008-7D11-48E9-9763-531F1F85B6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06" name="Text Box 214">
          <a:extLst>
            <a:ext uri="{FF2B5EF4-FFF2-40B4-BE49-F238E27FC236}">
              <a16:creationId xmlns:a16="http://schemas.microsoft.com/office/drawing/2014/main" id="{AABBB8D4-C2CA-4F41-89FF-0D50E3079A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07" name="Text Box 215">
          <a:extLst>
            <a:ext uri="{FF2B5EF4-FFF2-40B4-BE49-F238E27FC236}">
              <a16:creationId xmlns:a16="http://schemas.microsoft.com/office/drawing/2014/main" id="{C60BDD6C-0CFE-4137-88FE-F9C97C5766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08" name="Text Box 216">
          <a:extLst>
            <a:ext uri="{FF2B5EF4-FFF2-40B4-BE49-F238E27FC236}">
              <a16:creationId xmlns:a16="http://schemas.microsoft.com/office/drawing/2014/main" id="{E2077DF3-DB73-4923-8648-982B7A8E49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09" name="Text Box 217">
          <a:extLst>
            <a:ext uri="{FF2B5EF4-FFF2-40B4-BE49-F238E27FC236}">
              <a16:creationId xmlns:a16="http://schemas.microsoft.com/office/drawing/2014/main" id="{61211660-B5DD-4560-87F2-33F8AA13C0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10" name="Text Box 218">
          <a:extLst>
            <a:ext uri="{FF2B5EF4-FFF2-40B4-BE49-F238E27FC236}">
              <a16:creationId xmlns:a16="http://schemas.microsoft.com/office/drawing/2014/main" id="{88B0F001-2E60-44A7-BA9C-FAD6E2A8ECE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11" name="Text Box 219">
          <a:extLst>
            <a:ext uri="{FF2B5EF4-FFF2-40B4-BE49-F238E27FC236}">
              <a16:creationId xmlns:a16="http://schemas.microsoft.com/office/drawing/2014/main" id="{A9597DFB-C2CB-4561-8932-76666F1D2B8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12" name="Text Box 220">
          <a:extLst>
            <a:ext uri="{FF2B5EF4-FFF2-40B4-BE49-F238E27FC236}">
              <a16:creationId xmlns:a16="http://schemas.microsoft.com/office/drawing/2014/main" id="{FE4695B6-B10D-4C8D-BDBE-01DD4ECD3F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13" name="Text Box 221">
          <a:extLst>
            <a:ext uri="{FF2B5EF4-FFF2-40B4-BE49-F238E27FC236}">
              <a16:creationId xmlns:a16="http://schemas.microsoft.com/office/drawing/2014/main" id="{468F3035-D41C-4689-87B2-1032F191586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14" name="Text Box 222">
          <a:extLst>
            <a:ext uri="{FF2B5EF4-FFF2-40B4-BE49-F238E27FC236}">
              <a16:creationId xmlns:a16="http://schemas.microsoft.com/office/drawing/2014/main" id="{2DF45E69-6CB0-47FD-9AD3-46AB77CE94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15" name="Text Box 223">
          <a:extLst>
            <a:ext uri="{FF2B5EF4-FFF2-40B4-BE49-F238E27FC236}">
              <a16:creationId xmlns:a16="http://schemas.microsoft.com/office/drawing/2014/main" id="{625B47DA-C303-44BC-95DA-16C905E5533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16" name="Text Box 224">
          <a:extLst>
            <a:ext uri="{FF2B5EF4-FFF2-40B4-BE49-F238E27FC236}">
              <a16:creationId xmlns:a16="http://schemas.microsoft.com/office/drawing/2014/main" id="{44970EAA-5851-4515-854F-07E44632B3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17" name="Text Box 225">
          <a:extLst>
            <a:ext uri="{FF2B5EF4-FFF2-40B4-BE49-F238E27FC236}">
              <a16:creationId xmlns:a16="http://schemas.microsoft.com/office/drawing/2014/main" id="{9C83F1E2-E2C8-403A-8DBB-71D5506921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18" name="Text Box 226">
          <a:extLst>
            <a:ext uri="{FF2B5EF4-FFF2-40B4-BE49-F238E27FC236}">
              <a16:creationId xmlns:a16="http://schemas.microsoft.com/office/drawing/2014/main" id="{05B37092-92C9-4D5A-A612-28B3909383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19" name="Text Box 227">
          <a:extLst>
            <a:ext uri="{FF2B5EF4-FFF2-40B4-BE49-F238E27FC236}">
              <a16:creationId xmlns:a16="http://schemas.microsoft.com/office/drawing/2014/main" id="{15032547-3833-4F44-88F4-AA94381273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20" name="Text Box 228">
          <a:extLst>
            <a:ext uri="{FF2B5EF4-FFF2-40B4-BE49-F238E27FC236}">
              <a16:creationId xmlns:a16="http://schemas.microsoft.com/office/drawing/2014/main" id="{32C11AD5-86AD-4A42-8C12-8E4EEBC840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21" name="Text Box 229">
          <a:extLst>
            <a:ext uri="{FF2B5EF4-FFF2-40B4-BE49-F238E27FC236}">
              <a16:creationId xmlns:a16="http://schemas.microsoft.com/office/drawing/2014/main" id="{97DCAE77-EC02-4333-9278-916746E582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22" name="Text Box 230">
          <a:extLst>
            <a:ext uri="{FF2B5EF4-FFF2-40B4-BE49-F238E27FC236}">
              <a16:creationId xmlns:a16="http://schemas.microsoft.com/office/drawing/2014/main" id="{1FAB0CC4-0B16-4B5D-B519-21AE4362B9F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23" name="Text Box 231">
          <a:extLst>
            <a:ext uri="{FF2B5EF4-FFF2-40B4-BE49-F238E27FC236}">
              <a16:creationId xmlns:a16="http://schemas.microsoft.com/office/drawing/2014/main" id="{30C707B1-F54A-4E55-B73D-EF452A4E19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24" name="Text Box 232">
          <a:extLst>
            <a:ext uri="{FF2B5EF4-FFF2-40B4-BE49-F238E27FC236}">
              <a16:creationId xmlns:a16="http://schemas.microsoft.com/office/drawing/2014/main" id="{41ED8377-AB4C-4101-B137-BB7DA422A4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25" name="Text Box 233">
          <a:extLst>
            <a:ext uri="{FF2B5EF4-FFF2-40B4-BE49-F238E27FC236}">
              <a16:creationId xmlns:a16="http://schemas.microsoft.com/office/drawing/2014/main" id="{617CF54A-E293-4489-9F0C-CF55949BED9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26" name="Text Box 234">
          <a:extLst>
            <a:ext uri="{FF2B5EF4-FFF2-40B4-BE49-F238E27FC236}">
              <a16:creationId xmlns:a16="http://schemas.microsoft.com/office/drawing/2014/main" id="{5B989729-C391-4695-9A4A-0A0F04D54C9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27" name="Text Box 235">
          <a:extLst>
            <a:ext uri="{FF2B5EF4-FFF2-40B4-BE49-F238E27FC236}">
              <a16:creationId xmlns:a16="http://schemas.microsoft.com/office/drawing/2014/main" id="{B950EEA1-B504-4A21-9306-6996CDE9901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28" name="Text Box 236">
          <a:extLst>
            <a:ext uri="{FF2B5EF4-FFF2-40B4-BE49-F238E27FC236}">
              <a16:creationId xmlns:a16="http://schemas.microsoft.com/office/drawing/2014/main" id="{8FF866B6-8A92-4F99-96FC-57A2E0A4BC8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29" name="Text Box 237">
          <a:extLst>
            <a:ext uri="{FF2B5EF4-FFF2-40B4-BE49-F238E27FC236}">
              <a16:creationId xmlns:a16="http://schemas.microsoft.com/office/drawing/2014/main" id="{52D4882F-E7B0-45AD-82D4-B0CCDF46EA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30" name="Text Box 238">
          <a:extLst>
            <a:ext uri="{FF2B5EF4-FFF2-40B4-BE49-F238E27FC236}">
              <a16:creationId xmlns:a16="http://schemas.microsoft.com/office/drawing/2014/main" id="{16DB3715-D785-44DB-ABD0-41BFD5B2796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31" name="Text Box 239">
          <a:extLst>
            <a:ext uri="{FF2B5EF4-FFF2-40B4-BE49-F238E27FC236}">
              <a16:creationId xmlns:a16="http://schemas.microsoft.com/office/drawing/2014/main" id="{D441D0EB-FDC5-4360-94B5-BE8207F7291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32" name="Text Box 240">
          <a:extLst>
            <a:ext uri="{FF2B5EF4-FFF2-40B4-BE49-F238E27FC236}">
              <a16:creationId xmlns:a16="http://schemas.microsoft.com/office/drawing/2014/main" id="{07F76F6E-2A8C-47C3-AC9C-EF4350215F5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33" name="Text Box 241">
          <a:extLst>
            <a:ext uri="{FF2B5EF4-FFF2-40B4-BE49-F238E27FC236}">
              <a16:creationId xmlns:a16="http://schemas.microsoft.com/office/drawing/2014/main" id="{CE955EB0-5372-4646-A9D4-FA500A6392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34" name="Text Box 242">
          <a:extLst>
            <a:ext uri="{FF2B5EF4-FFF2-40B4-BE49-F238E27FC236}">
              <a16:creationId xmlns:a16="http://schemas.microsoft.com/office/drawing/2014/main" id="{7A32C199-0589-455C-AEA0-266A5EF1CE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35" name="Text Box 243">
          <a:extLst>
            <a:ext uri="{FF2B5EF4-FFF2-40B4-BE49-F238E27FC236}">
              <a16:creationId xmlns:a16="http://schemas.microsoft.com/office/drawing/2014/main" id="{4239FC47-1039-40F3-B6E9-63D093297E0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36" name="Text Box 244">
          <a:extLst>
            <a:ext uri="{FF2B5EF4-FFF2-40B4-BE49-F238E27FC236}">
              <a16:creationId xmlns:a16="http://schemas.microsoft.com/office/drawing/2014/main" id="{1FC2A96F-6516-4337-A79E-5D9B5AB41E6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37" name="Text Box 245">
          <a:extLst>
            <a:ext uri="{FF2B5EF4-FFF2-40B4-BE49-F238E27FC236}">
              <a16:creationId xmlns:a16="http://schemas.microsoft.com/office/drawing/2014/main" id="{A14F4C19-9835-4217-82EA-1F1362C0E28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38" name="Text Box 246">
          <a:extLst>
            <a:ext uri="{FF2B5EF4-FFF2-40B4-BE49-F238E27FC236}">
              <a16:creationId xmlns:a16="http://schemas.microsoft.com/office/drawing/2014/main" id="{19E5A7B7-0B01-4F04-81FA-46928B3A271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39" name="Text Box 247">
          <a:extLst>
            <a:ext uri="{FF2B5EF4-FFF2-40B4-BE49-F238E27FC236}">
              <a16:creationId xmlns:a16="http://schemas.microsoft.com/office/drawing/2014/main" id="{7D8FFD43-6F49-4958-9C06-CE1358C5B2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40" name="Text Box 248">
          <a:extLst>
            <a:ext uri="{FF2B5EF4-FFF2-40B4-BE49-F238E27FC236}">
              <a16:creationId xmlns:a16="http://schemas.microsoft.com/office/drawing/2014/main" id="{36103E29-89F8-4724-9698-FC9F6F39B27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41" name="Text Box 249">
          <a:extLst>
            <a:ext uri="{FF2B5EF4-FFF2-40B4-BE49-F238E27FC236}">
              <a16:creationId xmlns:a16="http://schemas.microsoft.com/office/drawing/2014/main" id="{BA195CD8-2259-4303-B035-DEDE9D24C7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42" name="Text Box 250">
          <a:extLst>
            <a:ext uri="{FF2B5EF4-FFF2-40B4-BE49-F238E27FC236}">
              <a16:creationId xmlns:a16="http://schemas.microsoft.com/office/drawing/2014/main" id="{3BDAE632-2F13-4EF4-A519-57CC323E11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43" name="Text Box 251">
          <a:extLst>
            <a:ext uri="{FF2B5EF4-FFF2-40B4-BE49-F238E27FC236}">
              <a16:creationId xmlns:a16="http://schemas.microsoft.com/office/drawing/2014/main" id="{AD0F9E43-6267-4DA7-A590-A8B2EDDDF3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44" name="Text Box 252">
          <a:extLst>
            <a:ext uri="{FF2B5EF4-FFF2-40B4-BE49-F238E27FC236}">
              <a16:creationId xmlns:a16="http://schemas.microsoft.com/office/drawing/2014/main" id="{7C202B06-8DA0-4E31-A298-2C67210EBF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45" name="Text Box 253">
          <a:extLst>
            <a:ext uri="{FF2B5EF4-FFF2-40B4-BE49-F238E27FC236}">
              <a16:creationId xmlns:a16="http://schemas.microsoft.com/office/drawing/2014/main" id="{84F43FE4-42FD-4BEE-B1CB-A911CFDA9E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46" name="Text Box 254">
          <a:extLst>
            <a:ext uri="{FF2B5EF4-FFF2-40B4-BE49-F238E27FC236}">
              <a16:creationId xmlns:a16="http://schemas.microsoft.com/office/drawing/2014/main" id="{48999F87-6C36-4D09-A251-3570F427A1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47" name="Text Box 255">
          <a:extLst>
            <a:ext uri="{FF2B5EF4-FFF2-40B4-BE49-F238E27FC236}">
              <a16:creationId xmlns:a16="http://schemas.microsoft.com/office/drawing/2014/main" id="{3B4D1FF4-1AF1-4CA4-AB44-768B63AB99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48" name="Text Box 256">
          <a:extLst>
            <a:ext uri="{FF2B5EF4-FFF2-40B4-BE49-F238E27FC236}">
              <a16:creationId xmlns:a16="http://schemas.microsoft.com/office/drawing/2014/main" id="{21B0F7C7-793F-4C2E-A3A9-58A5B2FFFA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549" name="Text Box 257">
          <a:extLst>
            <a:ext uri="{FF2B5EF4-FFF2-40B4-BE49-F238E27FC236}">
              <a16:creationId xmlns:a16="http://schemas.microsoft.com/office/drawing/2014/main" id="{67817F1A-0167-43F9-AC92-760D9E17D94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50" name="Text Box 258">
          <a:extLst>
            <a:ext uri="{FF2B5EF4-FFF2-40B4-BE49-F238E27FC236}">
              <a16:creationId xmlns:a16="http://schemas.microsoft.com/office/drawing/2014/main" id="{740116EC-4764-410D-A5AF-E0BA4F2485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51" name="Text Box 259">
          <a:extLst>
            <a:ext uri="{FF2B5EF4-FFF2-40B4-BE49-F238E27FC236}">
              <a16:creationId xmlns:a16="http://schemas.microsoft.com/office/drawing/2014/main" id="{91AF31E6-E6DA-4606-AA2B-51CFC2D3DAF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52" name="Text Box 260">
          <a:extLst>
            <a:ext uri="{FF2B5EF4-FFF2-40B4-BE49-F238E27FC236}">
              <a16:creationId xmlns:a16="http://schemas.microsoft.com/office/drawing/2014/main" id="{D660C0FB-DAEF-45BA-8865-515F6CD0A04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53" name="Text Box 261">
          <a:extLst>
            <a:ext uri="{FF2B5EF4-FFF2-40B4-BE49-F238E27FC236}">
              <a16:creationId xmlns:a16="http://schemas.microsoft.com/office/drawing/2014/main" id="{6A69D8AA-315E-4016-94E5-17086DC052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54" name="Text Box 262">
          <a:extLst>
            <a:ext uri="{FF2B5EF4-FFF2-40B4-BE49-F238E27FC236}">
              <a16:creationId xmlns:a16="http://schemas.microsoft.com/office/drawing/2014/main" id="{64A091E7-ACE9-4038-93E7-B7B740151E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55" name="Text Box 263">
          <a:extLst>
            <a:ext uri="{FF2B5EF4-FFF2-40B4-BE49-F238E27FC236}">
              <a16:creationId xmlns:a16="http://schemas.microsoft.com/office/drawing/2014/main" id="{70FC53D6-7A22-4088-BC5D-E98257DD95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56" name="Text Box 264">
          <a:extLst>
            <a:ext uri="{FF2B5EF4-FFF2-40B4-BE49-F238E27FC236}">
              <a16:creationId xmlns:a16="http://schemas.microsoft.com/office/drawing/2014/main" id="{0EF3A08E-321E-4557-99B0-89D2B2015F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57" name="Text Box 265">
          <a:extLst>
            <a:ext uri="{FF2B5EF4-FFF2-40B4-BE49-F238E27FC236}">
              <a16:creationId xmlns:a16="http://schemas.microsoft.com/office/drawing/2014/main" id="{ECCED052-DE80-48F3-8D26-44B9A9C199D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58" name="Text Box 266">
          <a:extLst>
            <a:ext uri="{FF2B5EF4-FFF2-40B4-BE49-F238E27FC236}">
              <a16:creationId xmlns:a16="http://schemas.microsoft.com/office/drawing/2014/main" id="{5FAFF4AB-8EF5-4F81-8527-7D58FED980D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59" name="Text Box 267">
          <a:extLst>
            <a:ext uri="{FF2B5EF4-FFF2-40B4-BE49-F238E27FC236}">
              <a16:creationId xmlns:a16="http://schemas.microsoft.com/office/drawing/2014/main" id="{16BF3347-2074-46CD-8F0F-A07B665FB7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60" name="Text Box 268">
          <a:extLst>
            <a:ext uri="{FF2B5EF4-FFF2-40B4-BE49-F238E27FC236}">
              <a16:creationId xmlns:a16="http://schemas.microsoft.com/office/drawing/2014/main" id="{E2379D0E-4A83-4072-A6F5-E9BA515120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61" name="Text Box 269">
          <a:extLst>
            <a:ext uri="{FF2B5EF4-FFF2-40B4-BE49-F238E27FC236}">
              <a16:creationId xmlns:a16="http://schemas.microsoft.com/office/drawing/2014/main" id="{951D6D3D-26AE-49A5-AD43-E7F59033CD6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62" name="Text Box 270">
          <a:extLst>
            <a:ext uri="{FF2B5EF4-FFF2-40B4-BE49-F238E27FC236}">
              <a16:creationId xmlns:a16="http://schemas.microsoft.com/office/drawing/2014/main" id="{22E8F1A1-A433-4773-B9F0-84F7DC810A0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63" name="Text Box 271">
          <a:extLst>
            <a:ext uri="{FF2B5EF4-FFF2-40B4-BE49-F238E27FC236}">
              <a16:creationId xmlns:a16="http://schemas.microsoft.com/office/drawing/2014/main" id="{69F13742-5F21-4F69-AE26-ADA6C41BC0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64" name="Text Box 272">
          <a:extLst>
            <a:ext uri="{FF2B5EF4-FFF2-40B4-BE49-F238E27FC236}">
              <a16:creationId xmlns:a16="http://schemas.microsoft.com/office/drawing/2014/main" id="{6082357E-8DE5-4F72-AF89-1FD4C3B67F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65" name="Text Box 273">
          <a:extLst>
            <a:ext uri="{FF2B5EF4-FFF2-40B4-BE49-F238E27FC236}">
              <a16:creationId xmlns:a16="http://schemas.microsoft.com/office/drawing/2014/main" id="{388C266A-8B40-4745-8306-D6204AB908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66" name="Text Box 274">
          <a:extLst>
            <a:ext uri="{FF2B5EF4-FFF2-40B4-BE49-F238E27FC236}">
              <a16:creationId xmlns:a16="http://schemas.microsoft.com/office/drawing/2014/main" id="{8F2DFF1B-4FBB-4A3E-86E0-193430A71BF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67" name="Text Box 275">
          <a:extLst>
            <a:ext uri="{FF2B5EF4-FFF2-40B4-BE49-F238E27FC236}">
              <a16:creationId xmlns:a16="http://schemas.microsoft.com/office/drawing/2014/main" id="{00764ED9-58D7-4786-9D14-669DA1730E0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68" name="Text Box 276">
          <a:extLst>
            <a:ext uri="{FF2B5EF4-FFF2-40B4-BE49-F238E27FC236}">
              <a16:creationId xmlns:a16="http://schemas.microsoft.com/office/drawing/2014/main" id="{B83F08E9-8A37-4BD5-9202-F242AFE808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569" name="Text Box 277">
          <a:extLst>
            <a:ext uri="{FF2B5EF4-FFF2-40B4-BE49-F238E27FC236}">
              <a16:creationId xmlns:a16="http://schemas.microsoft.com/office/drawing/2014/main" id="{D576C68C-2D26-4060-B4F3-7B991F1C150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70" name="Text Box 278">
          <a:extLst>
            <a:ext uri="{FF2B5EF4-FFF2-40B4-BE49-F238E27FC236}">
              <a16:creationId xmlns:a16="http://schemas.microsoft.com/office/drawing/2014/main" id="{A1AD9871-3DC8-4F3E-960E-AE50718A48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71" name="Text Box 279">
          <a:extLst>
            <a:ext uri="{FF2B5EF4-FFF2-40B4-BE49-F238E27FC236}">
              <a16:creationId xmlns:a16="http://schemas.microsoft.com/office/drawing/2014/main" id="{21540A14-E5E4-48D3-AEA0-81D60F366D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72" name="Text Box 280">
          <a:extLst>
            <a:ext uri="{FF2B5EF4-FFF2-40B4-BE49-F238E27FC236}">
              <a16:creationId xmlns:a16="http://schemas.microsoft.com/office/drawing/2014/main" id="{594509C0-EE62-4389-BF96-FBEDC86499C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73" name="Text Box 281">
          <a:extLst>
            <a:ext uri="{FF2B5EF4-FFF2-40B4-BE49-F238E27FC236}">
              <a16:creationId xmlns:a16="http://schemas.microsoft.com/office/drawing/2014/main" id="{D7E2F85E-EB74-4168-8EBC-4A627CA3B6E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74" name="Text Box 282">
          <a:extLst>
            <a:ext uri="{FF2B5EF4-FFF2-40B4-BE49-F238E27FC236}">
              <a16:creationId xmlns:a16="http://schemas.microsoft.com/office/drawing/2014/main" id="{B890CF88-D67C-4C35-9A77-FCD218F48D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75" name="Text Box 283">
          <a:extLst>
            <a:ext uri="{FF2B5EF4-FFF2-40B4-BE49-F238E27FC236}">
              <a16:creationId xmlns:a16="http://schemas.microsoft.com/office/drawing/2014/main" id="{A50BDE75-71B1-421C-8C57-60B12904E7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76" name="Text Box 284">
          <a:extLst>
            <a:ext uri="{FF2B5EF4-FFF2-40B4-BE49-F238E27FC236}">
              <a16:creationId xmlns:a16="http://schemas.microsoft.com/office/drawing/2014/main" id="{C60C7F9D-F09D-4B65-A386-532B451DB3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77" name="Text Box 285">
          <a:extLst>
            <a:ext uri="{FF2B5EF4-FFF2-40B4-BE49-F238E27FC236}">
              <a16:creationId xmlns:a16="http://schemas.microsoft.com/office/drawing/2014/main" id="{88A2778D-913A-4596-A736-72D9B7EB8E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78" name="Text Box 286">
          <a:extLst>
            <a:ext uri="{FF2B5EF4-FFF2-40B4-BE49-F238E27FC236}">
              <a16:creationId xmlns:a16="http://schemas.microsoft.com/office/drawing/2014/main" id="{03A0D9CF-1FF3-4358-B548-ACF5D3D2282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79" name="Text Box 287">
          <a:extLst>
            <a:ext uri="{FF2B5EF4-FFF2-40B4-BE49-F238E27FC236}">
              <a16:creationId xmlns:a16="http://schemas.microsoft.com/office/drawing/2014/main" id="{DAF1E1FA-7944-49FF-B6E6-4B6C237CF1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80" name="Text Box 288">
          <a:extLst>
            <a:ext uri="{FF2B5EF4-FFF2-40B4-BE49-F238E27FC236}">
              <a16:creationId xmlns:a16="http://schemas.microsoft.com/office/drawing/2014/main" id="{09827182-706A-4E20-B899-00517FF14B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81" name="Text Box 289">
          <a:extLst>
            <a:ext uri="{FF2B5EF4-FFF2-40B4-BE49-F238E27FC236}">
              <a16:creationId xmlns:a16="http://schemas.microsoft.com/office/drawing/2014/main" id="{7C1EEE77-FEA2-41CD-8EDA-680EE3E9B5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82" name="Text Box 290">
          <a:extLst>
            <a:ext uri="{FF2B5EF4-FFF2-40B4-BE49-F238E27FC236}">
              <a16:creationId xmlns:a16="http://schemas.microsoft.com/office/drawing/2014/main" id="{E985BBDA-AB8C-49C5-869F-F149342182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83" name="Text Box 291">
          <a:extLst>
            <a:ext uri="{FF2B5EF4-FFF2-40B4-BE49-F238E27FC236}">
              <a16:creationId xmlns:a16="http://schemas.microsoft.com/office/drawing/2014/main" id="{9C1D0F44-4EB1-4661-AAC3-211E69C294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84" name="Text Box 292">
          <a:extLst>
            <a:ext uri="{FF2B5EF4-FFF2-40B4-BE49-F238E27FC236}">
              <a16:creationId xmlns:a16="http://schemas.microsoft.com/office/drawing/2014/main" id="{1C6CDBF2-A0CF-41DB-A065-5E91618D76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85" name="Text Box 293">
          <a:extLst>
            <a:ext uri="{FF2B5EF4-FFF2-40B4-BE49-F238E27FC236}">
              <a16:creationId xmlns:a16="http://schemas.microsoft.com/office/drawing/2014/main" id="{5A0769A6-E3AB-4ED6-A0F5-85948858A9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86" name="Text Box 294">
          <a:extLst>
            <a:ext uri="{FF2B5EF4-FFF2-40B4-BE49-F238E27FC236}">
              <a16:creationId xmlns:a16="http://schemas.microsoft.com/office/drawing/2014/main" id="{29169D57-26E4-4D72-93D2-68F7A0D75C3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87" name="Text Box 295">
          <a:extLst>
            <a:ext uri="{FF2B5EF4-FFF2-40B4-BE49-F238E27FC236}">
              <a16:creationId xmlns:a16="http://schemas.microsoft.com/office/drawing/2014/main" id="{B0985CF6-CC94-45A9-8B3C-2261CEEEE3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88" name="Text Box 296">
          <a:extLst>
            <a:ext uri="{FF2B5EF4-FFF2-40B4-BE49-F238E27FC236}">
              <a16:creationId xmlns:a16="http://schemas.microsoft.com/office/drawing/2014/main" id="{1CBE9F12-A98E-4469-9D01-42B12DB874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89" name="Text Box 297">
          <a:extLst>
            <a:ext uri="{FF2B5EF4-FFF2-40B4-BE49-F238E27FC236}">
              <a16:creationId xmlns:a16="http://schemas.microsoft.com/office/drawing/2014/main" id="{3C75C529-7A5F-463F-88E7-B05AD62B2E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90" name="Text Box 298">
          <a:extLst>
            <a:ext uri="{FF2B5EF4-FFF2-40B4-BE49-F238E27FC236}">
              <a16:creationId xmlns:a16="http://schemas.microsoft.com/office/drawing/2014/main" id="{371BAC44-98FF-41B3-A248-6AB53FB68D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91" name="Text Box 299">
          <a:extLst>
            <a:ext uri="{FF2B5EF4-FFF2-40B4-BE49-F238E27FC236}">
              <a16:creationId xmlns:a16="http://schemas.microsoft.com/office/drawing/2014/main" id="{7D555C39-7FCB-4D68-8008-01B5B659AA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92" name="Text Box 300">
          <a:extLst>
            <a:ext uri="{FF2B5EF4-FFF2-40B4-BE49-F238E27FC236}">
              <a16:creationId xmlns:a16="http://schemas.microsoft.com/office/drawing/2014/main" id="{84EF5A40-6366-42D7-82AE-E26AE76598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93" name="Text Box 301">
          <a:extLst>
            <a:ext uri="{FF2B5EF4-FFF2-40B4-BE49-F238E27FC236}">
              <a16:creationId xmlns:a16="http://schemas.microsoft.com/office/drawing/2014/main" id="{4CBACCB7-12CB-48F8-97D3-EF7FD2D8DBE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94" name="Text Box 302">
          <a:extLst>
            <a:ext uri="{FF2B5EF4-FFF2-40B4-BE49-F238E27FC236}">
              <a16:creationId xmlns:a16="http://schemas.microsoft.com/office/drawing/2014/main" id="{9DECDE0A-1A0B-4095-B698-651ECFCFFB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95" name="Text Box 303">
          <a:extLst>
            <a:ext uri="{FF2B5EF4-FFF2-40B4-BE49-F238E27FC236}">
              <a16:creationId xmlns:a16="http://schemas.microsoft.com/office/drawing/2014/main" id="{CE6FFDA8-A59B-4383-BACD-1C2C7E011A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96" name="Text Box 304">
          <a:extLst>
            <a:ext uri="{FF2B5EF4-FFF2-40B4-BE49-F238E27FC236}">
              <a16:creationId xmlns:a16="http://schemas.microsoft.com/office/drawing/2014/main" id="{DB5E6A6B-6862-4296-9642-7E41E18D6EF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97" name="Text Box 305">
          <a:extLst>
            <a:ext uri="{FF2B5EF4-FFF2-40B4-BE49-F238E27FC236}">
              <a16:creationId xmlns:a16="http://schemas.microsoft.com/office/drawing/2014/main" id="{EF005960-C451-4AD3-AB04-36AB5AF216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598" name="Text Box 306">
          <a:extLst>
            <a:ext uri="{FF2B5EF4-FFF2-40B4-BE49-F238E27FC236}">
              <a16:creationId xmlns:a16="http://schemas.microsoft.com/office/drawing/2014/main" id="{567019EB-C338-4456-A567-A9296BAA08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599" name="Text Box 307">
          <a:extLst>
            <a:ext uri="{FF2B5EF4-FFF2-40B4-BE49-F238E27FC236}">
              <a16:creationId xmlns:a16="http://schemas.microsoft.com/office/drawing/2014/main" id="{D71FCBFF-B30C-4D18-8A76-55D13AB337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00" name="Text Box 308">
          <a:extLst>
            <a:ext uri="{FF2B5EF4-FFF2-40B4-BE49-F238E27FC236}">
              <a16:creationId xmlns:a16="http://schemas.microsoft.com/office/drawing/2014/main" id="{2EEA266D-9BC4-4B38-86C0-14210A8B094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1" name="Text Box 309">
          <a:extLst>
            <a:ext uri="{FF2B5EF4-FFF2-40B4-BE49-F238E27FC236}">
              <a16:creationId xmlns:a16="http://schemas.microsoft.com/office/drawing/2014/main" id="{29E7BA2E-F95E-492B-ACF0-A98236E6E45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2" name="Text Box 310">
          <a:extLst>
            <a:ext uri="{FF2B5EF4-FFF2-40B4-BE49-F238E27FC236}">
              <a16:creationId xmlns:a16="http://schemas.microsoft.com/office/drawing/2014/main" id="{18784B4C-8545-4069-8B75-CD8FA4FBF99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3" name="Text Box 311">
          <a:extLst>
            <a:ext uri="{FF2B5EF4-FFF2-40B4-BE49-F238E27FC236}">
              <a16:creationId xmlns:a16="http://schemas.microsoft.com/office/drawing/2014/main" id="{E6F0C666-EE7E-4DAA-9203-CBDF51063E3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4" name="Text Box 312">
          <a:extLst>
            <a:ext uri="{FF2B5EF4-FFF2-40B4-BE49-F238E27FC236}">
              <a16:creationId xmlns:a16="http://schemas.microsoft.com/office/drawing/2014/main" id="{2223313F-91DD-4B5A-9D30-8CD94C71C0A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5" name="Text Box 313">
          <a:extLst>
            <a:ext uri="{FF2B5EF4-FFF2-40B4-BE49-F238E27FC236}">
              <a16:creationId xmlns:a16="http://schemas.microsoft.com/office/drawing/2014/main" id="{274A41D0-898E-47AB-BFC0-F55A8E366CD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6" name="Text Box 314">
          <a:extLst>
            <a:ext uri="{FF2B5EF4-FFF2-40B4-BE49-F238E27FC236}">
              <a16:creationId xmlns:a16="http://schemas.microsoft.com/office/drawing/2014/main" id="{59EC7625-0822-4AFC-943B-70276E21229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7" name="Text Box 315">
          <a:extLst>
            <a:ext uri="{FF2B5EF4-FFF2-40B4-BE49-F238E27FC236}">
              <a16:creationId xmlns:a16="http://schemas.microsoft.com/office/drawing/2014/main" id="{6A66A64D-361A-4AF3-95F8-608761FD091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8" name="Text Box 316">
          <a:extLst>
            <a:ext uri="{FF2B5EF4-FFF2-40B4-BE49-F238E27FC236}">
              <a16:creationId xmlns:a16="http://schemas.microsoft.com/office/drawing/2014/main" id="{508F51EF-9E3B-4DB5-93C5-E169E07A00E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09" name="Text Box 317">
          <a:extLst>
            <a:ext uri="{FF2B5EF4-FFF2-40B4-BE49-F238E27FC236}">
              <a16:creationId xmlns:a16="http://schemas.microsoft.com/office/drawing/2014/main" id="{3E37219F-3DB5-45CB-93BF-31D1CBBAD72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0" name="Text Box 318">
          <a:extLst>
            <a:ext uri="{FF2B5EF4-FFF2-40B4-BE49-F238E27FC236}">
              <a16:creationId xmlns:a16="http://schemas.microsoft.com/office/drawing/2014/main" id="{D6C2208E-72B7-4B1F-8D77-682F9C1DD84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1" name="Text Box 319">
          <a:extLst>
            <a:ext uri="{FF2B5EF4-FFF2-40B4-BE49-F238E27FC236}">
              <a16:creationId xmlns:a16="http://schemas.microsoft.com/office/drawing/2014/main" id="{589A4EB1-68EB-41B3-9830-6402A214F85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2" name="Text Box 320">
          <a:extLst>
            <a:ext uri="{FF2B5EF4-FFF2-40B4-BE49-F238E27FC236}">
              <a16:creationId xmlns:a16="http://schemas.microsoft.com/office/drawing/2014/main" id="{F2CD883B-BF54-41BF-9C5B-5374E9734AD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3" name="Text Box 321">
          <a:extLst>
            <a:ext uri="{FF2B5EF4-FFF2-40B4-BE49-F238E27FC236}">
              <a16:creationId xmlns:a16="http://schemas.microsoft.com/office/drawing/2014/main" id="{B08D6053-362D-45AC-AA07-E5253DFEF1E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4" name="Text Box 322">
          <a:extLst>
            <a:ext uri="{FF2B5EF4-FFF2-40B4-BE49-F238E27FC236}">
              <a16:creationId xmlns:a16="http://schemas.microsoft.com/office/drawing/2014/main" id="{740EA70A-FE09-43D5-A1BB-59B7D3D2727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5" name="Text Box 323">
          <a:extLst>
            <a:ext uri="{FF2B5EF4-FFF2-40B4-BE49-F238E27FC236}">
              <a16:creationId xmlns:a16="http://schemas.microsoft.com/office/drawing/2014/main" id="{051ADA30-5011-437E-86E4-DBABE9EB9CC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6" name="Text Box 324">
          <a:extLst>
            <a:ext uri="{FF2B5EF4-FFF2-40B4-BE49-F238E27FC236}">
              <a16:creationId xmlns:a16="http://schemas.microsoft.com/office/drawing/2014/main" id="{088D4ED8-D8E0-43B6-8C42-7D33CD7ABDE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7" name="Text Box 325">
          <a:extLst>
            <a:ext uri="{FF2B5EF4-FFF2-40B4-BE49-F238E27FC236}">
              <a16:creationId xmlns:a16="http://schemas.microsoft.com/office/drawing/2014/main" id="{3F8775D0-7341-4645-8565-AAF8445C9F2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8" name="Text Box 326">
          <a:extLst>
            <a:ext uri="{FF2B5EF4-FFF2-40B4-BE49-F238E27FC236}">
              <a16:creationId xmlns:a16="http://schemas.microsoft.com/office/drawing/2014/main" id="{BB588196-5109-412C-92C6-F10E5FADA67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19" name="Text Box 327">
          <a:extLst>
            <a:ext uri="{FF2B5EF4-FFF2-40B4-BE49-F238E27FC236}">
              <a16:creationId xmlns:a16="http://schemas.microsoft.com/office/drawing/2014/main" id="{817F7D50-4644-46AC-9625-EB88B6CBBC5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0" name="Text Box 328">
          <a:extLst>
            <a:ext uri="{FF2B5EF4-FFF2-40B4-BE49-F238E27FC236}">
              <a16:creationId xmlns:a16="http://schemas.microsoft.com/office/drawing/2014/main" id="{86D620F3-E4C2-4221-8F8D-87DE77EA8BA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1" name="Text Box 329">
          <a:extLst>
            <a:ext uri="{FF2B5EF4-FFF2-40B4-BE49-F238E27FC236}">
              <a16:creationId xmlns:a16="http://schemas.microsoft.com/office/drawing/2014/main" id="{24075EA5-6541-4971-A805-45972738D52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2" name="Text Box 330">
          <a:extLst>
            <a:ext uri="{FF2B5EF4-FFF2-40B4-BE49-F238E27FC236}">
              <a16:creationId xmlns:a16="http://schemas.microsoft.com/office/drawing/2014/main" id="{79662849-9E9B-428F-A811-236381650E2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3" name="Text Box 331">
          <a:extLst>
            <a:ext uri="{FF2B5EF4-FFF2-40B4-BE49-F238E27FC236}">
              <a16:creationId xmlns:a16="http://schemas.microsoft.com/office/drawing/2014/main" id="{14BB807C-799F-474B-8A93-36E9A8FC555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4" name="Text Box 332">
          <a:extLst>
            <a:ext uri="{FF2B5EF4-FFF2-40B4-BE49-F238E27FC236}">
              <a16:creationId xmlns:a16="http://schemas.microsoft.com/office/drawing/2014/main" id="{4A76ADE4-3E87-4D6F-A9C1-A14A0D32AF2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5" name="Text Box 333">
          <a:extLst>
            <a:ext uri="{FF2B5EF4-FFF2-40B4-BE49-F238E27FC236}">
              <a16:creationId xmlns:a16="http://schemas.microsoft.com/office/drawing/2014/main" id="{39152E40-7490-4B7A-8AFD-5954CE4AB32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6" name="Text Box 334">
          <a:extLst>
            <a:ext uri="{FF2B5EF4-FFF2-40B4-BE49-F238E27FC236}">
              <a16:creationId xmlns:a16="http://schemas.microsoft.com/office/drawing/2014/main" id="{0BD6D2A2-9962-4A5F-BA7E-85F0BC71BFC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27" name="Text Box 335">
          <a:extLst>
            <a:ext uri="{FF2B5EF4-FFF2-40B4-BE49-F238E27FC236}">
              <a16:creationId xmlns:a16="http://schemas.microsoft.com/office/drawing/2014/main" id="{9F157147-4A8E-4AC6-BFE4-37687BE22CF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628" name="Text Box 336">
          <a:extLst>
            <a:ext uri="{FF2B5EF4-FFF2-40B4-BE49-F238E27FC236}">
              <a16:creationId xmlns:a16="http://schemas.microsoft.com/office/drawing/2014/main" id="{FFDD2A02-B8CB-471B-B2C3-B801809CF58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629" name="Text Box 337">
          <a:extLst>
            <a:ext uri="{FF2B5EF4-FFF2-40B4-BE49-F238E27FC236}">
              <a16:creationId xmlns:a16="http://schemas.microsoft.com/office/drawing/2014/main" id="{374A4465-4A2B-4F3C-933D-BA533A2A00E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30" name="Text Box 338">
          <a:extLst>
            <a:ext uri="{FF2B5EF4-FFF2-40B4-BE49-F238E27FC236}">
              <a16:creationId xmlns:a16="http://schemas.microsoft.com/office/drawing/2014/main" id="{1B258299-6F1A-4133-B550-51BC3E4E91C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31" name="Text Box 339">
          <a:extLst>
            <a:ext uri="{FF2B5EF4-FFF2-40B4-BE49-F238E27FC236}">
              <a16:creationId xmlns:a16="http://schemas.microsoft.com/office/drawing/2014/main" id="{1636DF5D-6E9C-4E6D-8975-805BA82D213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632" name="Text Box 340">
          <a:extLst>
            <a:ext uri="{FF2B5EF4-FFF2-40B4-BE49-F238E27FC236}">
              <a16:creationId xmlns:a16="http://schemas.microsoft.com/office/drawing/2014/main" id="{7A7B84FC-4E7F-4271-B5F5-0574620A992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33" name="Text Box 341">
          <a:extLst>
            <a:ext uri="{FF2B5EF4-FFF2-40B4-BE49-F238E27FC236}">
              <a16:creationId xmlns:a16="http://schemas.microsoft.com/office/drawing/2014/main" id="{BE92FFDE-E878-46CB-B3FE-F2192E0F213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34" name="Text Box 342">
          <a:extLst>
            <a:ext uri="{FF2B5EF4-FFF2-40B4-BE49-F238E27FC236}">
              <a16:creationId xmlns:a16="http://schemas.microsoft.com/office/drawing/2014/main" id="{543139D0-1586-47AD-ACBB-CFFA745B3B7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635" name="Text Box 343">
          <a:extLst>
            <a:ext uri="{FF2B5EF4-FFF2-40B4-BE49-F238E27FC236}">
              <a16:creationId xmlns:a16="http://schemas.microsoft.com/office/drawing/2014/main" id="{944757A0-75DA-46FC-A77D-6138090E2B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36" name="Text Box 344">
          <a:extLst>
            <a:ext uri="{FF2B5EF4-FFF2-40B4-BE49-F238E27FC236}">
              <a16:creationId xmlns:a16="http://schemas.microsoft.com/office/drawing/2014/main" id="{60D3B55D-82F3-4E41-9A58-6610BD6B5C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37" name="Text Box 345">
          <a:extLst>
            <a:ext uri="{FF2B5EF4-FFF2-40B4-BE49-F238E27FC236}">
              <a16:creationId xmlns:a16="http://schemas.microsoft.com/office/drawing/2014/main" id="{63CB8A1F-1B48-4CF9-830D-997CBDBB0B8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38" name="Text Box 346">
          <a:extLst>
            <a:ext uri="{FF2B5EF4-FFF2-40B4-BE49-F238E27FC236}">
              <a16:creationId xmlns:a16="http://schemas.microsoft.com/office/drawing/2014/main" id="{9D8A9015-925B-4D00-8904-67CF3260601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39" name="Text Box 347">
          <a:extLst>
            <a:ext uri="{FF2B5EF4-FFF2-40B4-BE49-F238E27FC236}">
              <a16:creationId xmlns:a16="http://schemas.microsoft.com/office/drawing/2014/main" id="{89F8FBEB-C713-4F10-93CA-0D099CE1EFD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0" name="Text Box 348">
          <a:extLst>
            <a:ext uri="{FF2B5EF4-FFF2-40B4-BE49-F238E27FC236}">
              <a16:creationId xmlns:a16="http://schemas.microsoft.com/office/drawing/2014/main" id="{E9F9029C-7FF5-451D-BBA4-E12001AA886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1" name="Text Box 349">
          <a:extLst>
            <a:ext uri="{FF2B5EF4-FFF2-40B4-BE49-F238E27FC236}">
              <a16:creationId xmlns:a16="http://schemas.microsoft.com/office/drawing/2014/main" id="{0B8F5461-0693-482F-8434-EDBAE7B989E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2" name="Text Box 350">
          <a:extLst>
            <a:ext uri="{FF2B5EF4-FFF2-40B4-BE49-F238E27FC236}">
              <a16:creationId xmlns:a16="http://schemas.microsoft.com/office/drawing/2014/main" id="{F2B90CA4-5E6F-4B6B-AC0A-D3C94171B79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3" name="Text Box 351">
          <a:extLst>
            <a:ext uri="{FF2B5EF4-FFF2-40B4-BE49-F238E27FC236}">
              <a16:creationId xmlns:a16="http://schemas.microsoft.com/office/drawing/2014/main" id="{DED64A5A-D5D8-4CAC-8C15-FDCCC353C48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4" name="Text Box 352">
          <a:extLst>
            <a:ext uri="{FF2B5EF4-FFF2-40B4-BE49-F238E27FC236}">
              <a16:creationId xmlns:a16="http://schemas.microsoft.com/office/drawing/2014/main" id="{4C76CFE2-3C0D-41C0-9EA6-85026F2167F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5" name="Text Box 353">
          <a:extLst>
            <a:ext uri="{FF2B5EF4-FFF2-40B4-BE49-F238E27FC236}">
              <a16:creationId xmlns:a16="http://schemas.microsoft.com/office/drawing/2014/main" id="{856A81E5-85E4-43E7-B641-4F85B953870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6" name="Text Box 354">
          <a:extLst>
            <a:ext uri="{FF2B5EF4-FFF2-40B4-BE49-F238E27FC236}">
              <a16:creationId xmlns:a16="http://schemas.microsoft.com/office/drawing/2014/main" id="{7E96292B-C0C7-49F9-A62F-626959E586C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7" name="Text Box 355">
          <a:extLst>
            <a:ext uri="{FF2B5EF4-FFF2-40B4-BE49-F238E27FC236}">
              <a16:creationId xmlns:a16="http://schemas.microsoft.com/office/drawing/2014/main" id="{95324C40-F4D4-4A13-B003-E1446CE6F13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8" name="Text Box 356">
          <a:extLst>
            <a:ext uri="{FF2B5EF4-FFF2-40B4-BE49-F238E27FC236}">
              <a16:creationId xmlns:a16="http://schemas.microsoft.com/office/drawing/2014/main" id="{338F9905-CF4A-4005-A790-D1DE2B5D5FD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49" name="Text Box 357">
          <a:extLst>
            <a:ext uri="{FF2B5EF4-FFF2-40B4-BE49-F238E27FC236}">
              <a16:creationId xmlns:a16="http://schemas.microsoft.com/office/drawing/2014/main" id="{B8B90CA8-960D-44BA-A112-7C6CC0C6C2D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0" name="Text Box 358">
          <a:extLst>
            <a:ext uri="{FF2B5EF4-FFF2-40B4-BE49-F238E27FC236}">
              <a16:creationId xmlns:a16="http://schemas.microsoft.com/office/drawing/2014/main" id="{9AEFECAF-E12C-4E7A-8B1F-CCC4507B128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1" name="Text Box 359">
          <a:extLst>
            <a:ext uri="{FF2B5EF4-FFF2-40B4-BE49-F238E27FC236}">
              <a16:creationId xmlns:a16="http://schemas.microsoft.com/office/drawing/2014/main" id="{53014DF0-FB3B-4A18-92F0-B0717322B41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2" name="Text Box 360">
          <a:extLst>
            <a:ext uri="{FF2B5EF4-FFF2-40B4-BE49-F238E27FC236}">
              <a16:creationId xmlns:a16="http://schemas.microsoft.com/office/drawing/2014/main" id="{A4A0BF9D-D195-4ADE-8067-A366F587953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3" name="Text Box 361">
          <a:extLst>
            <a:ext uri="{FF2B5EF4-FFF2-40B4-BE49-F238E27FC236}">
              <a16:creationId xmlns:a16="http://schemas.microsoft.com/office/drawing/2014/main" id="{C86F3BE7-D055-4823-AAD7-FCADC2B978F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4" name="Text Box 362">
          <a:extLst>
            <a:ext uri="{FF2B5EF4-FFF2-40B4-BE49-F238E27FC236}">
              <a16:creationId xmlns:a16="http://schemas.microsoft.com/office/drawing/2014/main" id="{AC0F535A-FCB2-4DFC-8447-88C8F27E302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5" name="Text Box 363">
          <a:extLst>
            <a:ext uri="{FF2B5EF4-FFF2-40B4-BE49-F238E27FC236}">
              <a16:creationId xmlns:a16="http://schemas.microsoft.com/office/drawing/2014/main" id="{A2925374-A723-46DD-BE85-D0D1E0A647E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6" name="Text Box 364">
          <a:extLst>
            <a:ext uri="{FF2B5EF4-FFF2-40B4-BE49-F238E27FC236}">
              <a16:creationId xmlns:a16="http://schemas.microsoft.com/office/drawing/2014/main" id="{0AB00D62-3D1C-4571-BFB9-FACE39F4E9B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7" name="Text Box 365">
          <a:extLst>
            <a:ext uri="{FF2B5EF4-FFF2-40B4-BE49-F238E27FC236}">
              <a16:creationId xmlns:a16="http://schemas.microsoft.com/office/drawing/2014/main" id="{3833D863-BD30-47ED-9651-0F19713B347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8" name="Text Box 366">
          <a:extLst>
            <a:ext uri="{FF2B5EF4-FFF2-40B4-BE49-F238E27FC236}">
              <a16:creationId xmlns:a16="http://schemas.microsoft.com/office/drawing/2014/main" id="{BE47925C-F6D1-4845-85E4-6E83C3EBB4B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59" name="Text Box 367">
          <a:extLst>
            <a:ext uri="{FF2B5EF4-FFF2-40B4-BE49-F238E27FC236}">
              <a16:creationId xmlns:a16="http://schemas.microsoft.com/office/drawing/2014/main" id="{8B9C2B1A-916C-49E1-A155-5D9B39603F9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60" name="Text Box 368">
          <a:extLst>
            <a:ext uri="{FF2B5EF4-FFF2-40B4-BE49-F238E27FC236}">
              <a16:creationId xmlns:a16="http://schemas.microsoft.com/office/drawing/2014/main" id="{F4901E07-D1EC-416E-A24E-B4D6F132395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61" name="Text Box 369">
          <a:extLst>
            <a:ext uri="{FF2B5EF4-FFF2-40B4-BE49-F238E27FC236}">
              <a16:creationId xmlns:a16="http://schemas.microsoft.com/office/drawing/2014/main" id="{C0555F99-CCE7-4116-A0E2-61025262EB1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62" name="Text Box 370">
          <a:extLst>
            <a:ext uri="{FF2B5EF4-FFF2-40B4-BE49-F238E27FC236}">
              <a16:creationId xmlns:a16="http://schemas.microsoft.com/office/drawing/2014/main" id="{352E6AC3-9697-4F7B-97E4-B945A0E2AE5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63" name="Text Box 371">
          <a:extLst>
            <a:ext uri="{FF2B5EF4-FFF2-40B4-BE49-F238E27FC236}">
              <a16:creationId xmlns:a16="http://schemas.microsoft.com/office/drawing/2014/main" id="{9B620E41-F67D-4290-920C-3B1279FB9DB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64" name="Text Box 372">
          <a:extLst>
            <a:ext uri="{FF2B5EF4-FFF2-40B4-BE49-F238E27FC236}">
              <a16:creationId xmlns:a16="http://schemas.microsoft.com/office/drawing/2014/main" id="{B198B8B6-F919-4EEB-A8C5-5B614285A82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665" name="Text Box 373">
          <a:extLst>
            <a:ext uri="{FF2B5EF4-FFF2-40B4-BE49-F238E27FC236}">
              <a16:creationId xmlns:a16="http://schemas.microsoft.com/office/drawing/2014/main" id="{15ED2419-04AA-4116-89F1-861A69403E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666" name="Text Box 374">
          <a:extLst>
            <a:ext uri="{FF2B5EF4-FFF2-40B4-BE49-F238E27FC236}">
              <a16:creationId xmlns:a16="http://schemas.microsoft.com/office/drawing/2014/main" id="{AF08D7E6-02B8-43D4-BF4F-838F15B9A4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67" name="Text Box 375">
          <a:extLst>
            <a:ext uri="{FF2B5EF4-FFF2-40B4-BE49-F238E27FC236}">
              <a16:creationId xmlns:a16="http://schemas.microsoft.com/office/drawing/2014/main" id="{32CC4F68-510F-409E-9BBE-595C3CC209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68" name="Text Box 376">
          <a:extLst>
            <a:ext uri="{FF2B5EF4-FFF2-40B4-BE49-F238E27FC236}">
              <a16:creationId xmlns:a16="http://schemas.microsoft.com/office/drawing/2014/main" id="{DD1EC32A-5759-4A06-BC1A-46088CD3A61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669" name="Text Box 377">
          <a:extLst>
            <a:ext uri="{FF2B5EF4-FFF2-40B4-BE49-F238E27FC236}">
              <a16:creationId xmlns:a16="http://schemas.microsoft.com/office/drawing/2014/main" id="{4C0A9968-B0E1-4680-8CA9-95168D7593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70" name="Text Box 378">
          <a:extLst>
            <a:ext uri="{FF2B5EF4-FFF2-40B4-BE49-F238E27FC236}">
              <a16:creationId xmlns:a16="http://schemas.microsoft.com/office/drawing/2014/main" id="{09785423-37E2-4477-A08D-14120E5F33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71" name="Text Box 379">
          <a:extLst>
            <a:ext uri="{FF2B5EF4-FFF2-40B4-BE49-F238E27FC236}">
              <a16:creationId xmlns:a16="http://schemas.microsoft.com/office/drawing/2014/main" id="{C491C2B2-4509-4954-A35C-81B69494A05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672" name="Text Box 380">
          <a:extLst>
            <a:ext uri="{FF2B5EF4-FFF2-40B4-BE49-F238E27FC236}">
              <a16:creationId xmlns:a16="http://schemas.microsoft.com/office/drawing/2014/main" id="{AA4AD42D-F3CD-4487-924A-04EE09B954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73" name="Text Box 381">
          <a:extLst>
            <a:ext uri="{FF2B5EF4-FFF2-40B4-BE49-F238E27FC236}">
              <a16:creationId xmlns:a16="http://schemas.microsoft.com/office/drawing/2014/main" id="{E4883A0C-2522-4C02-99B6-7F297C240C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674" name="Text Box 382">
          <a:extLst>
            <a:ext uri="{FF2B5EF4-FFF2-40B4-BE49-F238E27FC236}">
              <a16:creationId xmlns:a16="http://schemas.microsoft.com/office/drawing/2014/main" id="{3A772413-C326-4323-AE00-9D07E303C3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75" name="Text Box 383">
          <a:extLst>
            <a:ext uri="{FF2B5EF4-FFF2-40B4-BE49-F238E27FC236}">
              <a16:creationId xmlns:a16="http://schemas.microsoft.com/office/drawing/2014/main" id="{AF853FD3-6D49-41D9-818A-977B3B90B85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76" name="Text Box 384">
          <a:extLst>
            <a:ext uri="{FF2B5EF4-FFF2-40B4-BE49-F238E27FC236}">
              <a16:creationId xmlns:a16="http://schemas.microsoft.com/office/drawing/2014/main" id="{1D6F3765-82DF-4524-B9C7-7979005645D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77" name="Text Box 385">
          <a:extLst>
            <a:ext uri="{FF2B5EF4-FFF2-40B4-BE49-F238E27FC236}">
              <a16:creationId xmlns:a16="http://schemas.microsoft.com/office/drawing/2014/main" id="{61766E23-F63B-4B2B-BFAA-56C7A364E29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78" name="Text Box 386">
          <a:extLst>
            <a:ext uri="{FF2B5EF4-FFF2-40B4-BE49-F238E27FC236}">
              <a16:creationId xmlns:a16="http://schemas.microsoft.com/office/drawing/2014/main" id="{86D382E6-042A-43C8-8CFE-1BD062D95B6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79" name="Text Box 387">
          <a:extLst>
            <a:ext uri="{FF2B5EF4-FFF2-40B4-BE49-F238E27FC236}">
              <a16:creationId xmlns:a16="http://schemas.microsoft.com/office/drawing/2014/main" id="{FC9BBC63-2E9C-45B4-9CEF-77EBD50737B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0" name="Text Box 388">
          <a:extLst>
            <a:ext uri="{FF2B5EF4-FFF2-40B4-BE49-F238E27FC236}">
              <a16:creationId xmlns:a16="http://schemas.microsoft.com/office/drawing/2014/main" id="{6C22CF44-3CC9-409C-9978-C0D3D855512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1" name="Text Box 389">
          <a:extLst>
            <a:ext uri="{FF2B5EF4-FFF2-40B4-BE49-F238E27FC236}">
              <a16:creationId xmlns:a16="http://schemas.microsoft.com/office/drawing/2014/main" id="{239E8D50-6290-436A-B7F0-C902208A5A2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2" name="Text Box 390">
          <a:extLst>
            <a:ext uri="{FF2B5EF4-FFF2-40B4-BE49-F238E27FC236}">
              <a16:creationId xmlns:a16="http://schemas.microsoft.com/office/drawing/2014/main" id="{3A996772-D399-4462-BE37-684EF95653B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3" name="Text Box 391">
          <a:extLst>
            <a:ext uri="{FF2B5EF4-FFF2-40B4-BE49-F238E27FC236}">
              <a16:creationId xmlns:a16="http://schemas.microsoft.com/office/drawing/2014/main" id="{CB325951-021B-4241-B101-1C3326CD806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4" name="Text Box 392">
          <a:extLst>
            <a:ext uri="{FF2B5EF4-FFF2-40B4-BE49-F238E27FC236}">
              <a16:creationId xmlns:a16="http://schemas.microsoft.com/office/drawing/2014/main" id="{7D93D2B8-8376-45EF-9E6C-39793D45139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5" name="Text Box 393">
          <a:extLst>
            <a:ext uri="{FF2B5EF4-FFF2-40B4-BE49-F238E27FC236}">
              <a16:creationId xmlns:a16="http://schemas.microsoft.com/office/drawing/2014/main" id="{5CC26871-E35B-4DB1-A250-3903569C096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6" name="Text Box 394">
          <a:extLst>
            <a:ext uri="{FF2B5EF4-FFF2-40B4-BE49-F238E27FC236}">
              <a16:creationId xmlns:a16="http://schemas.microsoft.com/office/drawing/2014/main" id="{D9B96472-52AB-49BD-8F63-70DF801FD30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7" name="Text Box 395">
          <a:extLst>
            <a:ext uri="{FF2B5EF4-FFF2-40B4-BE49-F238E27FC236}">
              <a16:creationId xmlns:a16="http://schemas.microsoft.com/office/drawing/2014/main" id="{DED60551-467B-41C2-AA2F-6E071816581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8" name="Text Box 396">
          <a:extLst>
            <a:ext uri="{FF2B5EF4-FFF2-40B4-BE49-F238E27FC236}">
              <a16:creationId xmlns:a16="http://schemas.microsoft.com/office/drawing/2014/main" id="{4CA60CA3-DADC-442F-AE81-43062430876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89" name="Text Box 397">
          <a:extLst>
            <a:ext uri="{FF2B5EF4-FFF2-40B4-BE49-F238E27FC236}">
              <a16:creationId xmlns:a16="http://schemas.microsoft.com/office/drawing/2014/main" id="{511CAAC1-9848-4B2E-B934-ACEB34C4952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0" name="Text Box 398">
          <a:extLst>
            <a:ext uri="{FF2B5EF4-FFF2-40B4-BE49-F238E27FC236}">
              <a16:creationId xmlns:a16="http://schemas.microsoft.com/office/drawing/2014/main" id="{3A8A0C5D-95B5-4C9C-A8A1-EF23ADC94CF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1" name="Text Box 399">
          <a:extLst>
            <a:ext uri="{FF2B5EF4-FFF2-40B4-BE49-F238E27FC236}">
              <a16:creationId xmlns:a16="http://schemas.microsoft.com/office/drawing/2014/main" id="{963617A6-6DA8-4072-AC7F-A6121E2F5EE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2" name="Text Box 400">
          <a:extLst>
            <a:ext uri="{FF2B5EF4-FFF2-40B4-BE49-F238E27FC236}">
              <a16:creationId xmlns:a16="http://schemas.microsoft.com/office/drawing/2014/main" id="{C91B9FC9-A585-4BA7-93FA-FBEC1DD5478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3" name="Text Box 401">
          <a:extLst>
            <a:ext uri="{FF2B5EF4-FFF2-40B4-BE49-F238E27FC236}">
              <a16:creationId xmlns:a16="http://schemas.microsoft.com/office/drawing/2014/main" id="{899A4659-3A8B-4D47-BF56-A818FE45E3B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4" name="Text Box 402">
          <a:extLst>
            <a:ext uri="{FF2B5EF4-FFF2-40B4-BE49-F238E27FC236}">
              <a16:creationId xmlns:a16="http://schemas.microsoft.com/office/drawing/2014/main" id="{7C403268-D621-40D8-93DD-BB4400D41B4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5" name="Text Box 403">
          <a:extLst>
            <a:ext uri="{FF2B5EF4-FFF2-40B4-BE49-F238E27FC236}">
              <a16:creationId xmlns:a16="http://schemas.microsoft.com/office/drawing/2014/main" id="{CADED6F6-7150-4634-9FD3-0EA7FF6B369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6" name="Text Box 404">
          <a:extLst>
            <a:ext uri="{FF2B5EF4-FFF2-40B4-BE49-F238E27FC236}">
              <a16:creationId xmlns:a16="http://schemas.microsoft.com/office/drawing/2014/main" id="{CB6778C8-551A-4E05-8256-827B5470C3F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7" name="Text Box 405">
          <a:extLst>
            <a:ext uri="{FF2B5EF4-FFF2-40B4-BE49-F238E27FC236}">
              <a16:creationId xmlns:a16="http://schemas.microsoft.com/office/drawing/2014/main" id="{F138FD77-8365-4F23-B7D7-19992EF298A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8" name="Text Box 406">
          <a:extLst>
            <a:ext uri="{FF2B5EF4-FFF2-40B4-BE49-F238E27FC236}">
              <a16:creationId xmlns:a16="http://schemas.microsoft.com/office/drawing/2014/main" id="{FAB442A4-B960-4355-8434-127239634F3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699" name="Text Box 407">
          <a:extLst>
            <a:ext uri="{FF2B5EF4-FFF2-40B4-BE49-F238E27FC236}">
              <a16:creationId xmlns:a16="http://schemas.microsoft.com/office/drawing/2014/main" id="{3C8B3F37-0D67-4DF2-AC7A-1A45B098A7A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00" name="Text Box 408">
          <a:extLst>
            <a:ext uri="{FF2B5EF4-FFF2-40B4-BE49-F238E27FC236}">
              <a16:creationId xmlns:a16="http://schemas.microsoft.com/office/drawing/2014/main" id="{BBCADEED-FE37-4D21-8D4C-63980ECFA62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01" name="Text Box 409">
          <a:extLst>
            <a:ext uri="{FF2B5EF4-FFF2-40B4-BE49-F238E27FC236}">
              <a16:creationId xmlns:a16="http://schemas.microsoft.com/office/drawing/2014/main" id="{23A0A74B-B5A0-4F31-833D-CCA3F84A7AE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702" name="Text Box 410">
          <a:extLst>
            <a:ext uri="{FF2B5EF4-FFF2-40B4-BE49-F238E27FC236}">
              <a16:creationId xmlns:a16="http://schemas.microsoft.com/office/drawing/2014/main" id="{2E21DAAF-DA7B-4381-9E00-76032D7DD7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03" name="Text Box 411">
          <a:extLst>
            <a:ext uri="{FF2B5EF4-FFF2-40B4-BE49-F238E27FC236}">
              <a16:creationId xmlns:a16="http://schemas.microsoft.com/office/drawing/2014/main" id="{46ED9571-9EF5-42A2-8005-A12E3C8E504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04" name="Text Box 412">
          <a:extLst>
            <a:ext uri="{FF2B5EF4-FFF2-40B4-BE49-F238E27FC236}">
              <a16:creationId xmlns:a16="http://schemas.microsoft.com/office/drawing/2014/main" id="{49D1E035-4E0B-40A4-B666-55EFCD3690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05" name="Text Box 413">
          <a:extLst>
            <a:ext uri="{FF2B5EF4-FFF2-40B4-BE49-F238E27FC236}">
              <a16:creationId xmlns:a16="http://schemas.microsoft.com/office/drawing/2014/main" id="{FA171E53-9064-44B7-B82A-53AB6E6FE4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06" name="Text Box 414">
          <a:extLst>
            <a:ext uri="{FF2B5EF4-FFF2-40B4-BE49-F238E27FC236}">
              <a16:creationId xmlns:a16="http://schemas.microsoft.com/office/drawing/2014/main" id="{BF0E5107-F05A-49FE-AC81-AA96FEF53CF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07" name="Text Box 415">
          <a:extLst>
            <a:ext uri="{FF2B5EF4-FFF2-40B4-BE49-F238E27FC236}">
              <a16:creationId xmlns:a16="http://schemas.microsoft.com/office/drawing/2014/main" id="{883EA95A-E3C1-415D-9FDF-24E7577857A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08" name="Text Box 416">
          <a:extLst>
            <a:ext uri="{FF2B5EF4-FFF2-40B4-BE49-F238E27FC236}">
              <a16:creationId xmlns:a16="http://schemas.microsoft.com/office/drawing/2014/main" id="{9CA55DEE-F545-4A2B-A734-A21E5573EA0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09" name="Text Box 417">
          <a:extLst>
            <a:ext uri="{FF2B5EF4-FFF2-40B4-BE49-F238E27FC236}">
              <a16:creationId xmlns:a16="http://schemas.microsoft.com/office/drawing/2014/main" id="{B4E4FA83-D419-45A2-B421-8B8A95D587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10" name="Text Box 418">
          <a:extLst>
            <a:ext uri="{FF2B5EF4-FFF2-40B4-BE49-F238E27FC236}">
              <a16:creationId xmlns:a16="http://schemas.microsoft.com/office/drawing/2014/main" id="{CC870BEA-A752-4BDB-B160-2834D12E5E3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11" name="Text Box 419">
          <a:extLst>
            <a:ext uri="{FF2B5EF4-FFF2-40B4-BE49-F238E27FC236}">
              <a16:creationId xmlns:a16="http://schemas.microsoft.com/office/drawing/2014/main" id="{D9667BDD-37F7-4EE5-9E9D-10EA6245B1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2" name="Text Box 420">
          <a:extLst>
            <a:ext uri="{FF2B5EF4-FFF2-40B4-BE49-F238E27FC236}">
              <a16:creationId xmlns:a16="http://schemas.microsoft.com/office/drawing/2014/main" id="{FB757F46-CE83-47EA-AE27-37B0C49F01E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3" name="Text Box 421">
          <a:extLst>
            <a:ext uri="{FF2B5EF4-FFF2-40B4-BE49-F238E27FC236}">
              <a16:creationId xmlns:a16="http://schemas.microsoft.com/office/drawing/2014/main" id="{C8862F4B-2123-46E0-BF90-762E3E26EEC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4" name="Text Box 422">
          <a:extLst>
            <a:ext uri="{FF2B5EF4-FFF2-40B4-BE49-F238E27FC236}">
              <a16:creationId xmlns:a16="http://schemas.microsoft.com/office/drawing/2014/main" id="{4913F784-56A1-44CB-B864-94A98D6C327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5" name="Text Box 423">
          <a:extLst>
            <a:ext uri="{FF2B5EF4-FFF2-40B4-BE49-F238E27FC236}">
              <a16:creationId xmlns:a16="http://schemas.microsoft.com/office/drawing/2014/main" id="{7A3C343F-D3AD-4B34-9101-4C1F469E214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6" name="Text Box 424">
          <a:extLst>
            <a:ext uri="{FF2B5EF4-FFF2-40B4-BE49-F238E27FC236}">
              <a16:creationId xmlns:a16="http://schemas.microsoft.com/office/drawing/2014/main" id="{68B2488F-8F37-48DA-8BCB-DFC8B10B4E0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7" name="Text Box 425">
          <a:extLst>
            <a:ext uri="{FF2B5EF4-FFF2-40B4-BE49-F238E27FC236}">
              <a16:creationId xmlns:a16="http://schemas.microsoft.com/office/drawing/2014/main" id="{3EC00737-7129-44E1-869C-BB090151442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8" name="Text Box 426">
          <a:extLst>
            <a:ext uri="{FF2B5EF4-FFF2-40B4-BE49-F238E27FC236}">
              <a16:creationId xmlns:a16="http://schemas.microsoft.com/office/drawing/2014/main" id="{6276819C-3F1A-450A-A564-ABB5FB1CD93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19" name="Text Box 427">
          <a:extLst>
            <a:ext uri="{FF2B5EF4-FFF2-40B4-BE49-F238E27FC236}">
              <a16:creationId xmlns:a16="http://schemas.microsoft.com/office/drawing/2014/main" id="{CA4A5945-04C2-435D-9FBD-FFCEDB3B0DD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0" name="Text Box 428">
          <a:extLst>
            <a:ext uri="{FF2B5EF4-FFF2-40B4-BE49-F238E27FC236}">
              <a16:creationId xmlns:a16="http://schemas.microsoft.com/office/drawing/2014/main" id="{9C30450C-37B2-49AA-AFDB-CC6C1A9BE22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1" name="Text Box 429">
          <a:extLst>
            <a:ext uri="{FF2B5EF4-FFF2-40B4-BE49-F238E27FC236}">
              <a16:creationId xmlns:a16="http://schemas.microsoft.com/office/drawing/2014/main" id="{B0415877-ADC2-4F94-982A-27491B61791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2" name="Text Box 430">
          <a:extLst>
            <a:ext uri="{FF2B5EF4-FFF2-40B4-BE49-F238E27FC236}">
              <a16:creationId xmlns:a16="http://schemas.microsoft.com/office/drawing/2014/main" id="{F3D21F18-2A2A-47EF-BA2F-6FDC67D23B3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3" name="Text Box 431">
          <a:extLst>
            <a:ext uri="{FF2B5EF4-FFF2-40B4-BE49-F238E27FC236}">
              <a16:creationId xmlns:a16="http://schemas.microsoft.com/office/drawing/2014/main" id="{BFEF0519-655D-4FDD-BAE0-67DCEB98405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4" name="Text Box 432">
          <a:extLst>
            <a:ext uri="{FF2B5EF4-FFF2-40B4-BE49-F238E27FC236}">
              <a16:creationId xmlns:a16="http://schemas.microsoft.com/office/drawing/2014/main" id="{E475D3EA-4185-4945-903A-3F67061DA76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5" name="Text Box 433">
          <a:extLst>
            <a:ext uri="{FF2B5EF4-FFF2-40B4-BE49-F238E27FC236}">
              <a16:creationId xmlns:a16="http://schemas.microsoft.com/office/drawing/2014/main" id="{43CD298C-0EC3-4F50-AE1C-1FAEFAEC7BD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6" name="Text Box 434">
          <a:extLst>
            <a:ext uri="{FF2B5EF4-FFF2-40B4-BE49-F238E27FC236}">
              <a16:creationId xmlns:a16="http://schemas.microsoft.com/office/drawing/2014/main" id="{15BA52A0-ACD3-46C3-A414-16239F3F206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7" name="Text Box 435">
          <a:extLst>
            <a:ext uri="{FF2B5EF4-FFF2-40B4-BE49-F238E27FC236}">
              <a16:creationId xmlns:a16="http://schemas.microsoft.com/office/drawing/2014/main" id="{61004132-B485-400E-881E-C7EA670045B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8" name="Text Box 436">
          <a:extLst>
            <a:ext uri="{FF2B5EF4-FFF2-40B4-BE49-F238E27FC236}">
              <a16:creationId xmlns:a16="http://schemas.microsoft.com/office/drawing/2014/main" id="{DD695743-B5E7-4794-A266-88880352F4C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29" name="Text Box 437">
          <a:extLst>
            <a:ext uri="{FF2B5EF4-FFF2-40B4-BE49-F238E27FC236}">
              <a16:creationId xmlns:a16="http://schemas.microsoft.com/office/drawing/2014/main" id="{6BA7F774-9370-405B-942D-C284A60FA5C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0" name="Text Box 438">
          <a:extLst>
            <a:ext uri="{FF2B5EF4-FFF2-40B4-BE49-F238E27FC236}">
              <a16:creationId xmlns:a16="http://schemas.microsoft.com/office/drawing/2014/main" id="{31C7E0F4-A369-443E-89C4-A30CE437978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1" name="Text Box 439">
          <a:extLst>
            <a:ext uri="{FF2B5EF4-FFF2-40B4-BE49-F238E27FC236}">
              <a16:creationId xmlns:a16="http://schemas.microsoft.com/office/drawing/2014/main" id="{4476F939-59FE-40BF-84FF-1ECDF3187AA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2" name="Text Box 440">
          <a:extLst>
            <a:ext uri="{FF2B5EF4-FFF2-40B4-BE49-F238E27FC236}">
              <a16:creationId xmlns:a16="http://schemas.microsoft.com/office/drawing/2014/main" id="{5D6AE889-95A6-43A0-9604-80D225EB79E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3" name="Text Box 441">
          <a:extLst>
            <a:ext uri="{FF2B5EF4-FFF2-40B4-BE49-F238E27FC236}">
              <a16:creationId xmlns:a16="http://schemas.microsoft.com/office/drawing/2014/main" id="{DD4683AA-8D8A-4BD5-9CD0-AB50F860B01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4" name="Text Box 442">
          <a:extLst>
            <a:ext uri="{FF2B5EF4-FFF2-40B4-BE49-F238E27FC236}">
              <a16:creationId xmlns:a16="http://schemas.microsoft.com/office/drawing/2014/main" id="{D1DD3BB6-5BDA-40F6-B53C-FEF4CE28D4C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5" name="Text Box 443">
          <a:extLst>
            <a:ext uri="{FF2B5EF4-FFF2-40B4-BE49-F238E27FC236}">
              <a16:creationId xmlns:a16="http://schemas.microsoft.com/office/drawing/2014/main" id="{63E8771D-2F25-4881-A2AA-5DB316C282D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6" name="Text Box 444">
          <a:extLst>
            <a:ext uri="{FF2B5EF4-FFF2-40B4-BE49-F238E27FC236}">
              <a16:creationId xmlns:a16="http://schemas.microsoft.com/office/drawing/2014/main" id="{21778412-0642-42CC-ABDE-C56395BC8FA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7" name="Text Box 445">
          <a:extLst>
            <a:ext uri="{FF2B5EF4-FFF2-40B4-BE49-F238E27FC236}">
              <a16:creationId xmlns:a16="http://schemas.microsoft.com/office/drawing/2014/main" id="{7DB1DAE6-ABEE-4F15-911D-718DDB25235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5738" name="Text Box 446">
          <a:extLst>
            <a:ext uri="{FF2B5EF4-FFF2-40B4-BE49-F238E27FC236}">
              <a16:creationId xmlns:a16="http://schemas.microsoft.com/office/drawing/2014/main" id="{E4B9F093-822F-410C-8891-7C3C3461E35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39" name="Text Box 447">
          <a:extLst>
            <a:ext uri="{FF2B5EF4-FFF2-40B4-BE49-F238E27FC236}">
              <a16:creationId xmlns:a16="http://schemas.microsoft.com/office/drawing/2014/main" id="{4A864B7A-060E-48A0-9B23-CA42D29FF6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40" name="Text Box 448">
          <a:extLst>
            <a:ext uri="{FF2B5EF4-FFF2-40B4-BE49-F238E27FC236}">
              <a16:creationId xmlns:a16="http://schemas.microsoft.com/office/drawing/2014/main" id="{913C95CC-B27C-4B0E-87E4-C7D734E88CD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41" name="Text Box 449">
          <a:extLst>
            <a:ext uri="{FF2B5EF4-FFF2-40B4-BE49-F238E27FC236}">
              <a16:creationId xmlns:a16="http://schemas.microsoft.com/office/drawing/2014/main" id="{EAF22C80-064A-4A19-8D52-C8460054AC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42" name="Text Box 450">
          <a:extLst>
            <a:ext uri="{FF2B5EF4-FFF2-40B4-BE49-F238E27FC236}">
              <a16:creationId xmlns:a16="http://schemas.microsoft.com/office/drawing/2014/main" id="{A2052C83-8424-40B8-B3D9-F081DB35F5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43" name="Text Box 451">
          <a:extLst>
            <a:ext uri="{FF2B5EF4-FFF2-40B4-BE49-F238E27FC236}">
              <a16:creationId xmlns:a16="http://schemas.microsoft.com/office/drawing/2014/main" id="{C446CC1B-0025-4FE8-8399-8C05B705163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44" name="Text Box 452">
          <a:extLst>
            <a:ext uri="{FF2B5EF4-FFF2-40B4-BE49-F238E27FC236}">
              <a16:creationId xmlns:a16="http://schemas.microsoft.com/office/drawing/2014/main" id="{387C8853-01D4-4B0A-AED2-AD7A6D6A67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45" name="Text Box 453">
          <a:extLst>
            <a:ext uri="{FF2B5EF4-FFF2-40B4-BE49-F238E27FC236}">
              <a16:creationId xmlns:a16="http://schemas.microsoft.com/office/drawing/2014/main" id="{5E91A0AA-E8C8-4E44-B26D-842970FD4A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46" name="Text Box 454">
          <a:extLst>
            <a:ext uri="{FF2B5EF4-FFF2-40B4-BE49-F238E27FC236}">
              <a16:creationId xmlns:a16="http://schemas.microsoft.com/office/drawing/2014/main" id="{B97F182C-365D-47AE-88E8-188C493D106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47" name="Text Box 455">
          <a:extLst>
            <a:ext uri="{FF2B5EF4-FFF2-40B4-BE49-F238E27FC236}">
              <a16:creationId xmlns:a16="http://schemas.microsoft.com/office/drawing/2014/main" id="{5322D64D-F20D-4998-AC1C-576C2289B6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48" name="Text Box 456">
          <a:extLst>
            <a:ext uri="{FF2B5EF4-FFF2-40B4-BE49-F238E27FC236}">
              <a16:creationId xmlns:a16="http://schemas.microsoft.com/office/drawing/2014/main" id="{3E422E03-B5A2-4B48-9CD0-A60DB61F379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49" name="Text Box 457">
          <a:extLst>
            <a:ext uri="{FF2B5EF4-FFF2-40B4-BE49-F238E27FC236}">
              <a16:creationId xmlns:a16="http://schemas.microsoft.com/office/drawing/2014/main" id="{DEFC30A6-3113-4E73-8F25-7B7ECF00573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50" name="Text Box 458">
          <a:extLst>
            <a:ext uri="{FF2B5EF4-FFF2-40B4-BE49-F238E27FC236}">
              <a16:creationId xmlns:a16="http://schemas.microsoft.com/office/drawing/2014/main" id="{53DDE5B4-6468-493C-A5FA-E82BD3A388F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51" name="Text Box 459">
          <a:extLst>
            <a:ext uri="{FF2B5EF4-FFF2-40B4-BE49-F238E27FC236}">
              <a16:creationId xmlns:a16="http://schemas.microsoft.com/office/drawing/2014/main" id="{15C933ED-C459-48AE-A9EE-77FB739004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52" name="Text Box 460">
          <a:extLst>
            <a:ext uri="{FF2B5EF4-FFF2-40B4-BE49-F238E27FC236}">
              <a16:creationId xmlns:a16="http://schemas.microsoft.com/office/drawing/2014/main" id="{87BA9B4B-AACF-4625-84BC-C6AD81A4CBA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53" name="Text Box 461">
          <a:extLst>
            <a:ext uri="{FF2B5EF4-FFF2-40B4-BE49-F238E27FC236}">
              <a16:creationId xmlns:a16="http://schemas.microsoft.com/office/drawing/2014/main" id="{2236BF4C-3B8C-4A15-ABC6-54D745E28EE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54" name="Text Box 462">
          <a:extLst>
            <a:ext uri="{FF2B5EF4-FFF2-40B4-BE49-F238E27FC236}">
              <a16:creationId xmlns:a16="http://schemas.microsoft.com/office/drawing/2014/main" id="{160C4D1B-D945-4FA9-8623-12D3676504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55" name="Text Box 463">
          <a:extLst>
            <a:ext uri="{FF2B5EF4-FFF2-40B4-BE49-F238E27FC236}">
              <a16:creationId xmlns:a16="http://schemas.microsoft.com/office/drawing/2014/main" id="{D0A5C85F-C30A-4374-93BE-FF830599EF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56" name="Text Box 464">
          <a:extLst>
            <a:ext uri="{FF2B5EF4-FFF2-40B4-BE49-F238E27FC236}">
              <a16:creationId xmlns:a16="http://schemas.microsoft.com/office/drawing/2014/main" id="{B7937DC9-1639-44FA-97C2-EEB00DB16E1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57" name="Text Box 465">
          <a:extLst>
            <a:ext uri="{FF2B5EF4-FFF2-40B4-BE49-F238E27FC236}">
              <a16:creationId xmlns:a16="http://schemas.microsoft.com/office/drawing/2014/main" id="{998675D1-A0F0-49F2-83A8-63D51460066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58" name="Text Box 466">
          <a:extLst>
            <a:ext uri="{FF2B5EF4-FFF2-40B4-BE49-F238E27FC236}">
              <a16:creationId xmlns:a16="http://schemas.microsoft.com/office/drawing/2014/main" id="{81B117D2-1588-4BF2-81F1-CB718B3147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59" name="Text Box 467">
          <a:extLst>
            <a:ext uri="{FF2B5EF4-FFF2-40B4-BE49-F238E27FC236}">
              <a16:creationId xmlns:a16="http://schemas.microsoft.com/office/drawing/2014/main" id="{D55777EB-C413-447D-A3B7-E773C49CF76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60" name="Text Box 468">
          <a:extLst>
            <a:ext uri="{FF2B5EF4-FFF2-40B4-BE49-F238E27FC236}">
              <a16:creationId xmlns:a16="http://schemas.microsoft.com/office/drawing/2014/main" id="{72996218-553A-4AC9-A318-09DAFEC4797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61" name="Text Box 469">
          <a:extLst>
            <a:ext uri="{FF2B5EF4-FFF2-40B4-BE49-F238E27FC236}">
              <a16:creationId xmlns:a16="http://schemas.microsoft.com/office/drawing/2014/main" id="{6BB07F5F-C1AC-4625-8575-3822CE3B196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62" name="Text Box 470">
          <a:extLst>
            <a:ext uri="{FF2B5EF4-FFF2-40B4-BE49-F238E27FC236}">
              <a16:creationId xmlns:a16="http://schemas.microsoft.com/office/drawing/2014/main" id="{CFFEE773-1355-4025-86D5-CDE8900E28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63" name="Text Box 471">
          <a:extLst>
            <a:ext uri="{FF2B5EF4-FFF2-40B4-BE49-F238E27FC236}">
              <a16:creationId xmlns:a16="http://schemas.microsoft.com/office/drawing/2014/main" id="{880741BF-4D86-42AC-8575-79744F7397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64" name="Text Box 472">
          <a:extLst>
            <a:ext uri="{FF2B5EF4-FFF2-40B4-BE49-F238E27FC236}">
              <a16:creationId xmlns:a16="http://schemas.microsoft.com/office/drawing/2014/main" id="{E0EADD65-7D9B-47F8-98ED-F6D79349795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65" name="Text Box 473">
          <a:extLst>
            <a:ext uri="{FF2B5EF4-FFF2-40B4-BE49-F238E27FC236}">
              <a16:creationId xmlns:a16="http://schemas.microsoft.com/office/drawing/2014/main" id="{CE81CD34-DB97-4746-B742-535AD1CE06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66" name="Text Box 474">
          <a:extLst>
            <a:ext uri="{FF2B5EF4-FFF2-40B4-BE49-F238E27FC236}">
              <a16:creationId xmlns:a16="http://schemas.microsoft.com/office/drawing/2014/main" id="{465BA4BB-AD47-4F6E-ACD2-9646F0D4932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67" name="Text Box 475">
          <a:extLst>
            <a:ext uri="{FF2B5EF4-FFF2-40B4-BE49-F238E27FC236}">
              <a16:creationId xmlns:a16="http://schemas.microsoft.com/office/drawing/2014/main" id="{64A9639A-C7B1-47D2-AA69-5208CD4D849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768" name="Text Box 476">
          <a:extLst>
            <a:ext uri="{FF2B5EF4-FFF2-40B4-BE49-F238E27FC236}">
              <a16:creationId xmlns:a16="http://schemas.microsoft.com/office/drawing/2014/main" id="{3587E55F-3870-45A0-9548-207FCFFAD1D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69" name="Text Box 477">
          <a:extLst>
            <a:ext uri="{FF2B5EF4-FFF2-40B4-BE49-F238E27FC236}">
              <a16:creationId xmlns:a16="http://schemas.microsoft.com/office/drawing/2014/main" id="{1F4A6155-E634-444D-A658-4FACCC39BAB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70" name="Text Box 478">
          <a:extLst>
            <a:ext uri="{FF2B5EF4-FFF2-40B4-BE49-F238E27FC236}">
              <a16:creationId xmlns:a16="http://schemas.microsoft.com/office/drawing/2014/main" id="{C36A79C0-7B1B-4F71-8EF4-E1A7C42A245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71" name="Text Box 479">
          <a:extLst>
            <a:ext uri="{FF2B5EF4-FFF2-40B4-BE49-F238E27FC236}">
              <a16:creationId xmlns:a16="http://schemas.microsoft.com/office/drawing/2014/main" id="{AD444061-9E06-4D43-A111-4C60B53836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72" name="Text Box 480">
          <a:extLst>
            <a:ext uri="{FF2B5EF4-FFF2-40B4-BE49-F238E27FC236}">
              <a16:creationId xmlns:a16="http://schemas.microsoft.com/office/drawing/2014/main" id="{DD279F86-3A04-4B64-B46B-F6D1C8CA4C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73" name="Text Box 481">
          <a:extLst>
            <a:ext uri="{FF2B5EF4-FFF2-40B4-BE49-F238E27FC236}">
              <a16:creationId xmlns:a16="http://schemas.microsoft.com/office/drawing/2014/main" id="{A597BCF6-6EC6-4588-B68F-924934A7C1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74" name="Text Box 482">
          <a:extLst>
            <a:ext uri="{FF2B5EF4-FFF2-40B4-BE49-F238E27FC236}">
              <a16:creationId xmlns:a16="http://schemas.microsoft.com/office/drawing/2014/main" id="{A74E81CA-E1E1-40AB-8268-80B48B36AE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75" name="Text Box 483">
          <a:extLst>
            <a:ext uri="{FF2B5EF4-FFF2-40B4-BE49-F238E27FC236}">
              <a16:creationId xmlns:a16="http://schemas.microsoft.com/office/drawing/2014/main" id="{07E744EF-068D-4AA7-964E-BBA83B2E97E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76" name="Text Box 484">
          <a:extLst>
            <a:ext uri="{FF2B5EF4-FFF2-40B4-BE49-F238E27FC236}">
              <a16:creationId xmlns:a16="http://schemas.microsoft.com/office/drawing/2014/main" id="{4B1021B1-3ECA-4B6E-AC38-3D018B3986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77" name="Text Box 485">
          <a:extLst>
            <a:ext uri="{FF2B5EF4-FFF2-40B4-BE49-F238E27FC236}">
              <a16:creationId xmlns:a16="http://schemas.microsoft.com/office/drawing/2014/main" id="{1D3C929B-DA71-4E0C-A88B-2CBC1CDF505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78" name="Text Box 486">
          <a:extLst>
            <a:ext uri="{FF2B5EF4-FFF2-40B4-BE49-F238E27FC236}">
              <a16:creationId xmlns:a16="http://schemas.microsoft.com/office/drawing/2014/main" id="{5C2ED4B4-E14B-4D69-A1F3-30461554EC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79" name="Text Box 487">
          <a:extLst>
            <a:ext uri="{FF2B5EF4-FFF2-40B4-BE49-F238E27FC236}">
              <a16:creationId xmlns:a16="http://schemas.microsoft.com/office/drawing/2014/main" id="{6B7CB5AB-368D-4B3F-80C8-4D96171160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80" name="Text Box 488">
          <a:extLst>
            <a:ext uri="{FF2B5EF4-FFF2-40B4-BE49-F238E27FC236}">
              <a16:creationId xmlns:a16="http://schemas.microsoft.com/office/drawing/2014/main" id="{B3D7D400-00BB-43AB-B2A0-90BBA3DDE8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81" name="Text Box 489">
          <a:extLst>
            <a:ext uri="{FF2B5EF4-FFF2-40B4-BE49-F238E27FC236}">
              <a16:creationId xmlns:a16="http://schemas.microsoft.com/office/drawing/2014/main" id="{B2DB3231-58F9-4231-A75B-A4052B7B58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82" name="Text Box 490">
          <a:extLst>
            <a:ext uri="{FF2B5EF4-FFF2-40B4-BE49-F238E27FC236}">
              <a16:creationId xmlns:a16="http://schemas.microsoft.com/office/drawing/2014/main" id="{84D9CBF7-382A-44EA-83FD-CB7AFC6D5F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83" name="Text Box 491">
          <a:extLst>
            <a:ext uri="{FF2B5EF4-FFF2-40B4-BE49-F238E27FC236}">
              <a16:creationId xmlns:a16="http://schemas.microsoft.com/office/drawing/2014/main" id="{4F61E9E8-77E4-4BC8-BC22-F14B872DDC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84" name="Text Box 492">
          <a:extLst>
            <a:ext uri="{FF2B5EF4-FFF2-40B4-BE49-F238E27FC236}">
              <a16:creationId xmlns:a16="http://schemas.microsoft.com/office/drawing/2014/main" id="{F5E191E5-28E5-4B62-B689-199DD1F55E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85" name="Text Box 493">
          <a:extLst>
            <a:ext uri="{FF2B5EF4-FFF2-40B4-BE49-F238E27FC236}">
              <a16:creationId xmlns:a16="http://schemas.microsoft.com/office/drawing/2014/main" id="{BCC6E911-3075-4295-A4A0-90E70925641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86" name="Text Box 494">
          <a:extLst>
            <a:ext uri="{FF2B5EF4-FFF2-40B4-BE49-F238E27FC236}">
              <a16:creationId xmlns:a16="http://schemas.microsoft.com/office/drawing/2014/main" id="{9854A28E-074D-4864-84A0-976AE738E1A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87" name="Text Box 495">
          <a:extLst>
            <a:ext uri="{FF2B5EF4-FFF2-40B4-BE49-F238E27FC236}">
              <a16:creationId xmlns:a16="http://schemas.microsoft.com/office/drawing/2014/main" id="{520ECB8E-2DCE-483D-B000-A8353C9EBF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88" name="Text Box 496">
          <a:extLst>
            <a:ext uri="{FF2B5EF4-FFF2-40B4-BE49-F238E27FC236}">
              <a16:creationId xmlns:a16="http://schemas.microsoft.com/office/drawing/2014/main" id="{CEA75E7D-AC70-43E3-9E72-47CB0F922F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89" name="Text Box 497">
          <a:extLst>
            <a:ext uri="{FF2B5EF4-FFF2-40B4-BE49-F238E27FC236}">
              <a16:creationId xmlns:a16="http://schemas.microsoft.com/office/drawing/2014/main" id="{72DE181E-A818-4CC1-9291-02330862FB4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90" name="Text Box 498">
          <a:extLst>
            <a:ext uri="{FF2B5EF4-FFF2-40B4-BE49-F238E27FC236}">
              <a16:creationId xmlns:a16="http://schemas.microsoft.com/office/drawing/2014/main" id="{722FEDF5-CD2A-4809-B44F-A35F811A49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91" name="Text Box 499">
          <a:extLst>
            <a:ext uri="{FF2B5EF4-FFF2-40B4-BE49-F238E27FC236}">
              <a16:creationId xmlns:a16="http://schemas.microsoft.com/office/drawing/2014/main" id="{D8BA0CFF-1B16-49E4-8DE6-48AEB000A1D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92" name="Text Box 500">
          <a:extLst>
            <a:ext uri="{FF2B5EF4-FFF2-40B4-BE49-F238E27FC236}">
              <a16:creationId xmlns:a16="http://schemas.microsoft.com/office/drawing/2014/main" id="{741409D7-CA21-46BA-B622-09F9DF79B2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93" name="Text Box 501">
          <a:extLst>
            <a:ext uri="{FF2B5EF4-FFF2-40B4-BE49-F238E27FC236}">
              <a16:creationId xmlns:a16="http://schemas.microsoft.com/office/drawing/2014/main" id="{71F54B49-9EB4-4E90-B5CC-8198051663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94" name="Text Box 502">
          <a:extLst>
            <a:ext uri="{FF2B5EF4-FFF2-40B4-BE49-F238E27FC236}">
              <a16:creationId xmlns:a16="http://schemas.microsoft.com/office/drawing/2014/main" id="{EF6A4FBD-223E-4445-8B26-351380EA2F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95" name="Text Box 503">
          <a:extLst>
            <a:ext uri="{FF2B5EF4-FFF2-40B4-BE49-F238E27FC236}">
              <a16:creationId xmlns:a16="http://schemas.microsoft.com/office/drawing/2014/main" id="{49B8A549-E9D2-487A-8992-925868F14CA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96" name="Text Box 504">
          <a:extLst>
            <a:ext uri="{FF2B5EF4-FFF2-40B4-BE49-F238E27FC236}">
              <a16:creationId xmlns:a16="http://schemas.microsoft.com/office/drawing/2014/main" id="{B8316F0E-B9C1-47B9-BF8F-B6FDE6A7A11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5797" name="Text Box 505">
          <a:extLst>
            <a:ext uri="{FF2B5EF4-FFF2-40B4-BE49-F238E27FC236}">
              <a16:creationId xmlns:a16="http://schemas.microsoft.com/office/drawing/2014/main" id="{91514730-7FE0-42B1-B4E8-B100C955D2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98" name="Text Box 506">
          <a:extLst>
            <a:ext uri="{FF2B5EF4-FFF2-40B4-BE49-F238E27FC236}">
              <a16:creationId xmlns:a16="http://schemas.microsoft.com/office/drawing/2014/main" id="{9D098D6F-A9B5-4F35-8192-2A74E547FC5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799" name="Text Box 507">
          <a:extLst>
            <a:ext uri="{FF2B5EF4-FFF2-40B4-BE49-F238E27FC236}">
              <a16:creationId xmlns:a16="http://schemas.microsoft.com/office/drawing/2014/main" id="{F2DC6F96-B2C0-4923-9A76-4DAA348DAB6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00" name="Text Box 508">
          <a:extLst>
            <a:ext uri="{FF2B5EF4-FFF2-40B4-BE49-F238E27FC236}">
              <a16:creationId xmlns:a16="http://schemas.microsoft.com/office/drawing/2014/main" id="{2D1D4369-5D90-4460-BCDB-A9CA2FE3CC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01" name="Text Box 509">
          <a:extLst>
            <a:ext uri="{FF2B5EF4-FFF2-40B4-BE49-F238E27FC236}">
              <a16:creationId xmlns:a16="http://schemas.microsoft.com/office/drawing/2014/main" id="{F39EF401-3A1A-4714-B310-15C355E9374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02" name="Text Box 510">
          <a:extLst>
            <a:ext uri="{FF2B5EF4-FFF2-40B4-BE49-F238E27FC236}">
              <a16:creationId xmlns:a16="http://schemas.microsoft.com/office/drawing/2014/main" id="{F93BA8B1-571E-4186-9044-674ED7E9C94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03" name="Text Box 511">
          <a:extLst>
            <a:ext uri="{FF2B5EF4-FFF2-40B4-BE49-F238E27FC236}">
              <a16:creationId xmlns:a16="http://schemas.microsoft.com/office/drawing/2014/main" id="{A1DCAF58-EABD-45E6-88FD-92F66D40E1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04" name="Text Box 512">
          <a:extLst>
            <a:ext uri="{FF2B5EF4-FFF2-40B4-BE49-F238E27FC236}">
              <a16:creationId xmlns:a16="http://schemas.microsoft.com/office/drawing/2014/main" id="{1AC8F288-4D27-4A8F-B591-F5CFFBBF53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05" name="Text Box 513">
          <a:extLst>
            <a:ext uri="{FF2B5EF4-FFF2-40B4-BE49-F238E27FC236}">
              <a16:creationId xmlns:a16="http://schemas.microsoft.com/office/drawing/2014/main" id="{DFDA62E0-D025-4BDB-8FF1-5B6DDB6A54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06" name="Text Box 514">
          <a:extLst>
            <a:ext uri="{FF2B5EF4-FFF2-40B4-BE49-F238E27FC236}">
              <a16:creationId xmlns:a16="http://schemas.microsoft.com/office/drawing/2014/main" id="{BF5BE063-AA34-45BB-A801-1E20879BF4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07" name="Text Box 515">
          <a:extLst>
            <a:ext uri="{FF2B5EF4-FFF2-40B4-BE49-F238E27FC236}">
              <a16:creationId xmlns:a16="http://schemas.microsoft.com/office/drawing/2014/main" id="{8653F54A-72B4-4DCB-BB3F-5BEED0DA40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08" name="Text Box 516">
          <a:extLst>
            <a:ext uri="{FF2B5EF4-FFF2-40B4-BE49-F238E27FC236}">
              <a16:creationId xmlns:a16="http://schemas.microsoft.com/office/drawing/2014/main" id="{F6AA9CDB-5D7E-44B2-935A-A232383E857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09" name="Text Box 517">
          <a:extLst>
            <a:ext uri="{FF2B5EF4-FFF2-40B4-BE49-F238E27FC236}">
              <a16:creationId xmlns:a16="http://schemas.microsoft.com/office/drawing/2014/main" id="{76CC6A82-F217-494F-B492-833B2DA418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10" name="Text Box 518">
          <a:extLst>
            <a:ext uri="{FF2B5EF4-FFF2-40B4-BE49-F238E27FC236}">
              <a16:creationId xmlns:a16="http://schemas.microsoft.com/office/drawing/2014/main" id="{B20C9C5F-B432-472C-97EB-7E8B36564B4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11" name="Text Box 519">
          <a:extLst>
            <a:ext uri="{FF2B5EF4-FFF2-40B4-BE49-F238E27FC236}">
              <a16:creationId xmlns:a16="http://schemas.microsoft.com/office/drawing/2014/main" id="{F9412FF5-62DF-4F41-B940-80816E0E587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12" name="Text Box 520">
          <a:extLst>
            <a:ext uri="{FF2B5EF4-FFF2-40B4-BE49-F238E27FC236}">
              <a16:creationId xmlns:a16="http://schemas.microsoft.com/office/drawing/2014/main" id="{343216C4-0A11-448B-9015-1488D8AA8AA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13" name="Text Box 521">
          <a:extLst>
            <a:ext uri="{FF2B5EF4-FFF2-40B4-BE49-F238E27FC236}">
              <a16:creationId xmlns:a16="http://schemas.microsoft.com/office/drawing/2014/main" id="{6D14A2BC-6021-453A-A121-0AD257A2246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14" name="Text Box 522">
          <a:extLst>
            <a:ext uri="{FF2B5EF4-FFF2-40B4-BE49-F238E27FC236}">
              <a16:creationId xmlns:a16="http://schemas.microsoft.com/office/drawing/2014/main" id="{E9AB6FFE-3E41-432B-B9FC-6369F3019DE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15" name="Text Box 523">
          <a:extLst>
            <a:ext uri="{FF2B5EF4-FFF2-40B4-BE49-F238E27FC236}">
              <a16:creationId xmlns:a16="http://schemas.microsoft.com/office/drawing/2014/main" id="{6D499EC5-8420-48B6-AC4D-8580929AE2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16" name="Text Box 524">
          <a:extLst>
            <a:ext uri="{FF2B5EF4-FFF2-40B4-BE49-F238E27FC236}">
              <a16:creationId xmlns:a16="http://schemas.microsoft.com/office/drawing/2014/main" id="{768159D5-C73F-4744-B614-D17916F7FD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17" name="Text Box 525">
          <a:extLst>
            <a:ext uri="{FF2B5EF4-FFF2-40B4-BE49-F238E27FC236}">
              <a16:creationId xmlns:a16="http://schemas.microsoft.com/office/drawing/2014/main" id="{33480CE5-7FDF-4B68-B2A6-71FBAB58F5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18" name="Text Box 526">
          <a:extLst>
            <a:ext uri="{FF2B5EF4-FFF2-40B4-BE49-F238E27FC236}">
              <a16:creationId xmlns:a16="http://schemas.microsoft.com/office/drawing/2014/main" id="{E90626FC-FEC4-4B2E-9045-1AA9B98038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19" name="Text Box 527">
          <a:extLst>
            <a:ext uri="{FF2B5EF4-FFF2-40B4-BE49-F238E27FC236}">
              <a16:creationId xmlns:a16="http://schemas.microsoft.com/office/drawing/2014/main" id="{A32C23E9-A4DA-418E-9EE9-0F9FF72AC1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20" name="Text Box 528">
          <a:extLst>
            <a:ext uri="{FF2B5EF4-FFF2-40B4-BE49-F238E27FC236}">
              <a16:creationId xmlns:a16="http://schemas.microsoft.com/office/drawing/2014/main" id="{11A06903-2EC6-498A-B7F5-53790C941A9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21" name="Text Box 529">
          <a:extLst>
            <a:ext uri="{FF2B5EF4-FFF2-40B4-BE49-F238E27FC236}">
              <a16:creationId xmlns:a16="http://schemas.microsoft.com/office/drawing/2014/main" id="{F0D85433-9E57-4FC9-A804-E9757FCBC5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22" name="Text Box 530">
          <a:extLst>
            <a:ext uri="{FF2B5EF4-FFF2-40B4-BE49-F238E27FC236}">
              <a16:creationId xmlns:a16="http://schemas.microsoft.com/office/drawing/2014/main" id="{48EBF2BC-F193-4E69-8B72-3DAD38A594B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23" name="Text Box 531">
          <a:extLst>
            <a:ext uri="{FF2B5EF4-FFF2-40B4-BE49-F238E27FC236}">
              <a16:creationId xmlns:a16="http://schemas.microsoft.com/office/drawing/2014/main" id="{CF129DF8-3A99-4234-83A0-2D278744F0C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24" name="Text Box 532">
          <a:extLst>
            <a:ext uri="{FF2B5EF4-FFF2-40B4-BE49-F238E27FC236}">
              <a16:creationId xmlns:a16="http://schemas.microsoft.com/office/drawing/2014/main" id="{F4E360E3-BE3C-465A-9733-470CBAE115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25" name="Text Box 533">
          <a:extLst>
            <a:ext uri="{FF2B5EF4-FFF2-40B4-BE49-F238E27FC236}">
              <a16:creationId xmlns:a16="http://schemas.microsoft.com/office/drawing/2014/main" id="{FFC139EA-AABA-4DCA-9B65-D8F0A23CB7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826" name="Text Box 534">
          <a:extLst>
            <a:ext uri="{FF2B5EF4-FFF2-40B4-BE49-F238E27FC236}">
              <a16:creationId xmlns:a16="http://schemas.microsoft.com/office/drawing/2014/main" id="{14BFA0D3-EB38-4BD9-982A-A307E4E9934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27" name="Text Box 535">
          <a:extLst>
            <a:ext uri="{FF2B5EF4-FFF2-40B4-BE49-F238E27FC236}">
              <a16:creationId xmlns:a16="http://schemas.microsoft.com/office/drawing/2014/main" id="{FCC466D4-FFF5-489B-A141-FA22A5F97D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28" name="Text Box 536">
          <a:extLst>
            <a:ext uri="{FF2B5EF4-FFF2-40B4-BE49-F238E27FC236}">
              <a16:creationId xmlns:a16="http://schemas.microsoft.com/office/drawing/2014/main" id="{B4BD71C1-B2D3-474E-B0AF-1B43F5560FF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29" name="Text Box 537">
          <a:extLst>
            <a:ext uri="{FF2B5EF4-FFF2-40B4-BE49-F238E27FC236}">
              <a16:creationId xmlns:a16="http://schemas.microsoft.com/office/drawing/2014/main" id="{423CBE8E-E021-4FD1-8285-CC0FC8D66E8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30" name="Text Box 538">
          <a:extLst>
            <a:ext uri="{FF2B5EF4-FFF2-40B4-BE49-F238E27FC236}">
              <a16:creationId xmlns:a16="http://schemas.microsoft.com/office/drawing/2014/main" id="{6A9B9030-0A6C-401C-BAFC-7ABF90492B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31" name="Text Box 539">
          <a:extLst>
            <a:ext uri="{FF2B5EF4-FFF2-40B4-BE49-F238E27FC236}">
              <a16:creationId xmlns:a16="http://schemas.microsoft.com/office/drawing/2014/main" id="{D5BA369D-FFC9-401C-B34E-3B2C49CF85F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32" name="Text Box 540">
          <a:extLst>
            <a:ext uri="{FF2B5EF4-FFF2-40B4-BE49-F238E27FC236}">
              <a16:creationId xmlns:a16="http://schemas.microsoft.com/office/drawing/2014/main" id="{7F0A1361-14E2-42DE-A7CA-9707100E47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33" name="Text Box 541">
          <a:extLst>
            <a:ext uri="{FF2B5EF4-FFF2-40B4-BE49-F238E27FC236}">
              <a16:creationId xmlns:a16="http://schemas.microsoft.com/office/drawing/2014/main" id="{DCEC85EE-2237-45FB-B81C-C11CF96A0C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34" name="Text Box 542">
          <a:extLst>
            <a:ext uri="{FF2B5EF4-FFF2-40B4-BE49-F238E27FC236}">
              <a16:creationId xmlns:a16="http://schemas.microsoft.com/office/drawing/2014/main" id="{E6CF6D36-B044-476E-8B45-426D07AA32F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35" name="Text Box 543">
          <a:extLst>
            <a:ext uri="{FF2B5EF4-FFF2-40B4-BE49-F238E27FC236}">
              <a16:creationId xmlns:a16="http://schemas.microsoft.com/office/drawing/2014/main" id="{C7E15424-9146-4AEA-9E5D-5FB3C378DE7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36" name="Text Box 544">
          <a:extLst>
            <a:ext uri="{FF2B5EF4-FFF2-40B4-BE49-F238E27FC236}">
              <a16:creationId xmlns:a16="http://schemas.microsoft.com/office/drawing/2014/main" id="{46DAD87A-8E3C-405A-8A8F-1F2C2D92F2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37" name="Text Box 545">
          <a:extLst>
            <a:ext uri="{FF2B5EF4-FFF2-40B4-BE49-F238E27FC236}">
              <a16:creationId xmlns:a16="http://schemas.microsoft.com/office/drawing/2014/main" id="{3E9C8D56-B529-45BB-BDCD-DEA67097B6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38" name="Text Box 546">
          <a:extLst>
            <a:ext uri="{FF2B5EF4-FFF2-40B4-BE49-F238E27FC236}">
              <a16:creationId xmlns:a16="http://schemas.microsoft.com/office/drawing/2014/main" id="{4AFDD48D-E41F-485A-B6CD-BE0DCA7370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39" name="Text Box 547">
          <a:extLst>
            <a:ext uri="{FF2B5EF4-FFF2-40B4-BE49-F238E27FC236}">
              <a16:creationId xmlns:a16="http://schemas.microsoft.com/office/drawing/2014/main" id="{B8C003BD-B10D-4C9F-B8B7-6510BAB424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40" name="Text Box 548">
          <a:extLst>
            <a:ext uri="{FF2B5EF4-FFF2-40B4-BE49-F238E27FC236}">
              <a16:creationId xmlns:a16="http://schemas.microsoft.com/office/drawing/2014/main" id="{22B6C162-0025-4889-9292-E3914C8D242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41" name="Text Box 549">
          <a:extLst>
            <a:ext uri="{FF2B5EF4-FFF2-40B4-BE49-F238E27FC236}">
              <a16:creationId xmlns:a16="http://schemas.microsoft.com/office/drawing/2014/main" id="{3C993998-C776-4EE1-A349-5A0103A1DF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42" name="Text Box 550">
          <a:extLst>
            <a:ext uri="{FF2B5EF4-FFF2-40B4-BE49-F238E27FC236}">
              <a16:creationId xmlns:a16="http://schemas.microsoft.com/office/drawing/2014/main" id="{209BE4D1-038C-4304-9068-FCBD4B068C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43" name="Text Box 551">
          <a:extLst>
            <a:ext uri="{FF2B5EF4-FFF2-40B4-BE49-F238E27FC236}">
              <a16:creationId xmlns:a16="http://schemas.microsoft.com/office/drawing/2014/main" id="{09695FA8-FC18-4C8A-B7EC-8FEDE4ADFC8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44" name="Text Box 552">
          <a:extLst>
            <a:ext uri="{FF2B5EF4-FFF2-40B4-BE49-F238E27FC236}">
              <a16:creationId xmlns:a16="http://schemas.microsoft.com/office/drawing/2014/main" id="{BECF8C30-AD36-4FD9-936C-C7942CF0A4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45" name="Text Box 553">
          <a:extLst>
            <a:ext uri="{FF2B5EF4-FFF2-40B4-BE49-F238E27FC236}">
              <a16:creationId xmlns:a16="http://schemas.microsoft.com/office/drawing/2014/main" id="{47C570D0-A14E-4943-8B5C-DE9432D91C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46" name="Text Box 554">
          <a:extLst>
            <a:ext uri="{FF2B5EF4-FFF2-40B4-BE49-F238E27FC236}">
              <a16:creationId xmlns:a16="http://schemas.microsoft.com/office/drawing/2014/main" id="{142158DA-A7FE-4D48-A64C-1046F3CD01B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47" name="Text Box 555">
          <a:extLst>
            <a:ext uri="{FF2B5EF4-FFF2-40B4-BE49-F238E27FC236}">
              <a16:creationId xmlns:a16="http://schemas.microsoft.com/office/drawing/2014/main" id="{23A4DD4D-6EE4-4E14-A92E-84337AD43D5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48" name="Text Box 556">
          <a:extLst>
            <a:ext uri="{FF2B5EF4-FFF2-40B4-BE49-F238E27FC236}">
              <a16:creationId xmlns:a16="http://schemas.microsoft.com/office/drawing/2014/main" id="{CE72B46F-A6F1-4973-891F-0EA10D8A63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49" name="Text Box 557">
          <a:extLst>
            <a:ext uri="{FF2B5EF4-FFF2-40B4-BE49-F238E27FC236}">
              <a16:creationId xmlns:a16="http://schemas.microsoft.com/office/drawing/2014/main" id="{400C98A9-6633-44F4-BE65-A99BCCC3484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50" name="Text Box 558">
          <a:extLst>
            <a:ext uri="{FF2B5EF4-FFF2-40B4-BE49-F238E27FC236}">
              <a16:creationId xmlns:a16="http://schemas.microsoft.com/office/drawing/2014/main" id="{C0E4E65A-77AF-4E32-80D6-EBF19A2E3CF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51" name="Text Box 559">
          <a:extLst>
            <a:ext uri="{FF2B5EF4-FFF2-40B4-BE49-F238E27FC236}">
              <a16:creationId xmlns:a16="http://schemas.microsoft.com/office/drawing/2014/main" id="{BB62EDC0-5D0E-4F36-88E9-C3272921E0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52" name="Text Box 560">
          <a:extLst>
            <a:ext uri="{FF2B5EF4-FFF2-40B4-BE49-F238E27FC236}">
              <a16:creationId xmlns:a16="http://schemas.microsoft.com/office/drawing/2014/main" id="{46E6FA99-3747-4F52-A46B-F8BEDB7686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53" name="Text Box 561">
          <a:extLst>
            <a:ext uri="{FF2B5EF4-FFF2-40B4-BE49-F238E27FC236}">
              <a16:creationId xmlns:a16="http://schemas.microsoft.com/office/drawing/2014/main" id="{A161BD3F-870C-4F3D-B201-933F86BCD15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54" name="Text Box 562">
          <a:extLst>
            <a:ext uri="{FF2B5EF4-FFF2-40B4-BE49-F238E27FC236}">
              <a16:creationId xmlns:a16="http://schemas.microsoft.com/office/drawing/2014/main" id="{E29A834D-FADB-4208-9878-69033DD0C6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55" name="Text Box 563">
          <a:extLst>
            <a:ext uri="{FF2B5EF4-FFF2-40B4-BE49-F238E27FC236}">
              <a16:creationId xmlns:a16="http://schemas.microsoft.com/office/drawing/2014/main" id="{D02A6C88-6BFD-4218-AF33-03ACFFAEBFA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56" name="Text Box 564">
          <a:extLst>
            <a:ext uri="{FF2B5EF4-FFF2-40B4-BE49-F238E27FC236}">
              <a16:creationId xmlns:a16="http://schemas.microsoft.com/office/drawing/2014/main" id="{37C4560E-2F11-4459-912D-983B54FCAB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57" name="Text Box 565">
          <a:extLst>
            <a:ext uri="{FF2B5EF4-FFF2-40B4-BE49-F238E27FC236}">
              <a16:creationId xmlns:a16="http://schemas.microsoft.com/office/drawing/2014/main" id="{6CFBDF54-CF49-4381-AEB9-185A25DA80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58" name="Text Box 566">
          <a:extLst>
            <a:ext uri="{FF2B5EF4-FFF2-40B4-BE49-F238E27FC236}">
              <a16:creationId xmlns:a16="http://schemas.microsoft.com/office/drawing/2014/main" id="{CA5508E2-3AAD-4CBC-B265-944AAE1CD31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59" name="Text Box 567">
          <a:extLst>
            <a:ext uri="{FF2B5EF4-FFF2-40B4-BE49-F238E27FC236}">
              <a16:creationId xmlns:a16="http://schemas.microsoft.com/office/drawing/2014/main" id="{1445D5C5-C527-4F60-93A3-34E026E12C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60" name="Text Box 568">
          <a:extLst>
            <a:ext uri="{FF2B5EF4-FFF2-40B4-BE49-F238E27FC236}">
              <a16:creationId xmlns:a16="http://schemas.microsoft.com/office/drawing/2014/main" id="{0F1ECD41-3FD4-48B6-91D9-77FA0A49BB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61" name="Text Box 569">
          <a:extLst>
            <a:ext uri="{FF2B5EF4-FFF2-40B4-BE49-F238E27FC236}">
              <a16:creationId xmlns:a16="http://schemas.microsoft.com/office/drawing/2014/main" id="{77D72550-242D-4A20-B7D0-24755ADC50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62" name="Text Box 570">
          <a:extLst>
            <a:ext uri="{FF2B5EF4-FFF2-40B4-BE49-F238E27FC236}">
              <a16:creationId xmlns:a16="http://schemas.microsoft.com/office/drawing/2014/main" id="{B0274164-C2F6-4D8B-8828-C0D4912845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63" name="Text Box 571">
          <a:extLst>
            <a:ext uri="{FF2B5EF4-FFF2-40B4-BE49-F238E27FC236}">
              <a16:creationId xmlns:a16="http://schemas.microsoft.com/office/drawing/2014/main" id="{FB864C9B-A3DE-47B7-AA86-8E6D37B244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64" name="Text Box 572">
          <a:extLst>
            <a:ext uri="{FF2B5EF4-FFF2-40B4-BE49-F238E27FC236}">
              <a16:creationId xmlns:a16="http://schemas.microsoft.com/office/drawing/2014/main" id="{6F9C1008-CF4E-4ADC-AB1F-B45332ECAB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65" name="Text Box 573">
          <a:extLst>
            <a:ext uri="{FF2B5EF4-FFF2-40B4-BE49-F238E27FC236}">
              <a16:creationId xmlns:a16="http://schemas.microsoft.com/office/drawing/2014/main" id="{75630BB1-7A56-4E4E-B604-ACE1B811A7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66" name="Text Box 574">
          <a:extLst>
            <a:ext uri="{FF2B5EF4-FFF2-40B4-BE49-F238E27FC236}">
              <a16:creationId xmlns:a16="http://schemas.microsoft.com/office/drawing/2014/main" id="{103F9377-E3AD-491B-AF26-C793C6FAF41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67" name="Text Box 575">
          <a:extLst>
            <a:ext uri="{FF2B5EF4-FFF2-40B4-BE49-F238E27FC236}">
              <a16:creationId xmlns:a16="http://schemas.microsoft.com/office/drawing/2014/main" id="{2D49A163-0FE3-411D-896A-E6AE932A29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68" name="Text Box 576">
          <a:extLst>
            <a:ext uri="{FF2B5EF4-FFF2-40B4-BE49-F238E27FC236}">
              <a16:creationId xmlns:a16="http://schemas.microsoft.com/office/drawing/2014/main" id="{91620F08-D799-417C-96E3-D5616F88050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69" name="Text Box 577">
          <a:extLst>
            <a:ext uri="{FF2B5EF4-FFF2-40B4-BE49-F238E27FC236}">
              <a16:creationId xmlns:a16="http://schemas.microsoft.com/office/drawing/2014/main" id="{CEA44E8C-292B-494B-BFC0-0B2DDEDF91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70" name="Text Box 578">
          <a:extLst>
            <a:ext uri="{FF2B5EF4-FFF2-40B4-BE49-F238E27FC236}">
              <a16:creationId xmlns:a16="http://schemas.microsoft.com/office/drawing/2014/main" id="{A63A9A0A-C993-4BE1-BE3F-78D34329DD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71" name="Text Box 579">
          <a:extLst>
            <a:ext uri="{FF2B5EF4-FFF2-40B4-BE49-F238E27FC236}">
              <a16:creationId xmlns:a16="http://schemas.microsoft.com/office/drawing/2014/main" id="{E64F2F4D-7477-4530-B99B-88C70C76E24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72" name="Text Box 580">
          <a:extLst>
            <a:ext uri="{FF2B5EF4-FFF2-40B4-BE49-F238E27FC236}">
              <a16:creationId xmlns:a16="http://schemas.microsoft.com/office/drawing/2014/main" id="{258F0D2A-7C30-4569-BEBA-898A7C2F7F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73" name="Text Box 581">
          <a:extLst>
            <a:ext uri="{FF2B5EF4-FFF2-40B4-BE49-F238E27FC236}">
              <a16:creationId xmlns:a16="http://schemas.microsoft.com/office/drawing/2014/main" id="{E6CE1ED3-10AD-4FC4-9059-65F87CE5FA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74" name="Text Box 582">
          <a:extLst>
            <a:ext uri="{FF2B5EF4-FFF2-40B4-BE49-F238E27FC236}">
              <a16:creationId xmlns:a16="http://schemas.microsoft.com/office/drawing/2014/main" id="{3D5A5C83-E5CC-4663-9333-ABAC98B740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75" name="Text Box 583">
          <a:extLst>
            <a:ext uri="{FF2B5EF4-FFF2-40B4-BE49-F238E27FC236}">
              <a16:creationId xmlns:a16="http://schemas.microsoft.com/office/drawing/2014/main" id="{5F583EF3-CF50-4EA7-AC96-E6741A0680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76" name="Text Box 584">
          <a:extLst>
            <a:ext uri="{FF2B5EF4-FFF2-40B4-BE49-F238E27FC236}">
              <a16:creationId xmlns:a16="http://schemas.microsoft.com/office/drawing/2014/main" id="{FC1DF8E2-7477-488E-BCF0-A961D29FD46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77" name="Text Box 585">
          <a:extLst>
            <a:ext uri="{FF2B5EF4-FFF2-40B4-BE49-F238E27FC236}">
              <a16:creationId xmlns:a16="http://schemas.microsoft.com/office/drawing/2014/main" id="{E2839119-502D-4BA9-BD88-F794CBDC81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78" name="Text Box 586">
          <a:extLst>
            <a:ext uri="{FF2B5EF4-FFF2-40B4-BE49-F238E27FC236}">
              <a16:creationId xmlns:a16="http://schemas.microsoft.com/office/drawing/2014/main" id="{7E444102-E237-4846-A09E-6D65A52DDB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79" name="Text Box 587">
          <a:extLst>
            <a:ext uri="{FF2B5EF4-FFF2-40B4-BE49-F238E27FC236}">
              <a16:creationId xmlns:a16="http://schemas.microsoft.com/office/drawing/2014/main" id="{EA7D92F6-9F67-4D7D-9405-243295B9FC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80" name="Text Box 588">
          <a:extLst>
            <a:ext uri="{FF2B5EF4-FFF2-40B4-BE49-F238E27FC236}">
              <a16:creationId xmlns:a16="http://schemas.microsoft.com/office/drawing/2014/main" id="{E6DCFB1E-F993-4B19-83D1-7C20316183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81" name="Text Box 589">
          <a:extLst>
            <a:ext uri="{FF2B5EF4-FFF2-40B4-BE49-F238E27FC236}">
              <a16:creationId xmlns:a16="http://schemas.microsoft.com/office/drawing/2014/main" id="{079F8A3B-07B3-41AE-ABE0-2DE613D33E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82" name="Text Box 590">
          <a:extLst>
            <a:ext uri="{FF2B5EF4-FFF2-40B4-BE49-F238E27FC236}">
              <a16:creationId xmlns:a16="http://schemas.microsoft.com/office/drawing/2014/main" id="{B837D2D3-B68C-4144-8601-830DD51C67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83" name="Text Box 591">
          <a:extLst>
            <a:ext uri="{FF2B5EF4-FFF2-40B4-BE49-F238E27FC236}">
              <a16:creationId xmlns:a16="http://schemas.microsoft.com/office/drawing/2014/main" id="{2543BC09-FF16-4DF9-A26B-86CDC38AF88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84" name="Text Box 592">
          <a:extLst>
            <a:ext uri="{FF2B5EF4-FFF2-40B4-BE49-F238E27FC236}">
              <a16:creationId xmlns:a16="http://schemas.microsoft.com/office/drawing/2014/main" id="{A90C76BF-8B17-44FD-A3F7-10E50923F7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85" name="Text Box 593">
          <a:extLst>
            <a:ext uri="{FF2B5EF4-FFF2-40B4-BE49-F238E27FC236}">
              <a16:creationId xmlns:a16="http://schemas.microsoft.com/office/drawing/2014/main" id="{343EAB39-B94E-4DEF-80B6-97F2B52C48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86" name="Text Box 594">
          <a:extLst>
            <a:ext uri="{FF2B5EF4-FFF2-40B4-BE49-F238E27FC236}">
              <a16:creationId xmlns:a16="http://schemas.microsoft.com/office/drawing/2014/main" id="{8A815246-A0AB-499E-8A65-86E29CD68B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87" name="Text Box 595">
          <a:extLst>
            <a:ext uri="{FF2B5EF4-FFF2-40B4-BE49-F238E27FC236}">
              <a16:creationId xmlns:a16="http://schemas.microsoft.com/office/drawing/2014/main" id="{AC9747FF-B0E4-4224-A216-D0DAC78A2F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88" name="Text Box 596">
          <a:extLst>
            <a:ext uri="{FF2B5EF4-FFF2-40B4-BE49-F238E27FC236}">
              <a16:creationId xmlns:a16="http://schemas.microsoft.com/office/drawing/2014/main" id="{C457E490-D750-49B5-9133-514711C695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89" name="Text Box 597">
          <a:extLst>
            <a:ext uri="{FF2B5EF4-FFF2-40B4-BE49-F238E27FC236}">
              <a16:creationId xmlns:a16="http://schemas.microsoft.com/office/drawing/2014/main" id="{5E0EB97B-FB39-47E0-99F7-7E9E3F3593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90" name="Text Box 598">
          <a:extLst>
            <a:ext uri="{FF2B5EF4-FFF2-40B4-BE49-F238E27FC236}">
              <a16:creationId xmlns:a16="http://schemas.microsoft.com/office/drawing/2014/main" id="{F86ECE40-0055-4B6C-9CAE-5692731DFF6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91" name="Text Box 599">
          <a:extLst>
            <a:ext uri="{FF2B5EF4-FFF2-40B4-BE49-F238E27FC236}">
              <a16:creationId xmlns:a16="http://schemas.microsoft.com/office/drawing/2014/main" id="{9345CE69-5EDC-414F-9D99-59065B644E2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92" name="Text Box 600">
          <a:extLst>
            <a:ext uri="{FF2B5EF4-FFF2-40B4-BE49-F238E27FC236}">
              <a16:creationId xmlns:a16="http://schemas.microsoft.com/office/drawing/2014/main" id="{A5672B9F-C3D3-4AD1-B5AE-47146E0604F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93" name="Text Box 601">
          <a:extLst>
            <a:ext uri="{FF2B5EF4-FFF2-40B4-BE49-F238E27FC236}">
              <a16:creationId xmlns:a16="http://schemas.microsoft.com/office/drawing/2014/main" id="{3E7CD703-320E-4550-A325-EB27E07153F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94" name="Text Box 602">
          <a:extLst>
            <a:ext uri="{FF2B5EF4-FFF2-40B4-BE49-F238E27FC236}">
              <a16:creationId xmlns:a16="http://schemas.microsoft.com/office/drawing/2014/main" id="{88DB8A5E-E637-4676-AED8-A39441AA0E0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95" name="Text Box 603">
          <a:extLst>
            <a:ext uri="{FF2B5EF4-FFF2-40B4-BE49-F238E27FC236}">
              <a16:creationId xmlns:a16="http://schemas.microsoft.com/office/drawing/2014/main" id="{633F4D3E-D489-4434-8CD4-07041760DE4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96" name="Text Box 604">
          <a:extLst>
            <a:ext uri="{FF2B5EF4-FFF2-40B4-BE49-F238E27FC236}">
              <a16:creationId xmlns:a16="http://schemas.microsoft.com/office/drawing/2014/main" id="{F9E339AD-C5D1-43E4-9928-63F0C7EF413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897" name="Text Box 605">
          <a:extLst>
            <a:ext uri="{FF2B5EF4-FFF2-40B4-BE49-F238E27FC236}">
              <a16:creationId xmlns:a16="http://schemas.microsoft.com/office/drawing/2014/main" id="{1E08DDFD-1C03-4DF3-A87F-976CFE5794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898" name="Text Box 606">
          <a:extLst>
            <a:ext uri="{FF2B5EF4-FFF2-40B4-BE49-F238E27FC236}">
              <a16:creationId xmlns:a16="http://schemas.microsoft.com/office/drawing/2014/main" id="{1530A9E5-DD6D-443A-891C-0BBDA6C14AF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899" name="Text Box 607">
          <a:extLst>
            <a:ext uri="{FF2B5EF4-FFF2-40B4-BE49-F238E27FC236}">
              <a16:creationId xmlns:a16="http://schemas.microsoft.com/office/drawing/2014/main" id="{95E9246A-5215-483E-8AC3-0C9470F4A1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00" name="Text Box 608">
          <a:extLst>
            <a:ext uri="{FF2B5EF4-FFF2-40B4-BE49-F238E27FC236}">
              <a16:creationId xmlns:a16="http://schemas.microsoft.com/office/drawing/2014/main" id="{DA3780A6-C109-426E-924B-6D4EDA179E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01" name="Text Box 609">
          <a:extLst>
            <a:ext uri="{FF2B5EF4-FFF2-40B4-BE49-F238E27FC236}">
              <a16:creationId xmlns:a16="http://schemas.microsoft.com/office/drawing/2014/main" id="{98D0DF8C-9F9A-4ED6-8D7E-7650FB0209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02" name="Text Box 610">
          <a:extLst>
            <a:ext uri="{FF2B5EF4-FFF2-40B4-BE49-F238E27FC236}">
              <a16:creationId xmlns:a16="http://schemas.microsoft.com/office/drawing/2014/main" id="{F615F9BE-CA79-4BA7-B1B9-8F587BD38B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03" name="Text Box 611">
          <a:extLst>
            <a:ext uri="{FF2B5EF4-FFF2-40B4-BE49-F238E27FC236}">
              <a16:creationId xmlns:a16="http://schemas.microsoft.com/office/drawing/2014/main" id="{62E75158-E341-4664-BE03-22A87234EC9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04" name="Text Box 612">
          <a:extLst>
            <a:ext uri="{FF2B5EF4-FFF2-40B4-BE49-F238E27FC236}">
              <a16:creationId xmlns:a16="http://schemas.microsoft.com/office/drawing/2014/main" id="{FFAFFE1A-D8D8-4992-89B4-585BE7DC7A8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05" name="Text Box 613">
          <a:extLst>
            <a:ext uri="{FF2B5EF4-FFF2-40B4-BE49-F238E27FC236}">
              <a16:creationId xmlns:a16="http://schemas.microsoft.com/office/drawing/2014/main" id="{A8C99115-264D-479B-9D17-D179F84B5B1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06" name="Text Box 614">
          <a:extLst>
            <a:ext uri="{FF2B5EF4-FFF2-40B4-BE49-F238E27FC236}">
              <a16:creationId xmlns:a16="http://schemas.microsoft.com/office/drawing/2014/main" id="{E42E00A9-7BDD-455C-AD25-6CF129F5994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07" name="Text Box 615">
          <a:extLst>
            <a:ext uri="{FF2B5EF4-FFF2-40B4-BE49-F238E27FC236}">
              <a16:creationId xmlns:a16="http://schemas.microsoft.com/office/drawing/2014/main" id="{F767295B-7450-49FB-9FCA-BA48695FC9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08" name="Text Box 616">
          <a:extLst>
            <a:ext uri="{FF2B5EF4-FFF2-40B4-BE49-F238E27FC236}">
              <a16:creationId xmlns:a16="http://schemas.microsoft.com/office/drawing/2014/main" id="{70F79C70-F8E7-469D-914D-45685409F1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09" name="Text Box 617">
          <a:extLst>
            <a:ext uri="{FF2B5EF4-FFF2-40B4-BE49-F238E27FC236}">
              <a16:creationId xmlns:a16="http://schemas.microsoft.com/office/drawing/2014/main" id="{CAB359C1-CBAA-4D17-8969-0248D95DAA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10" name="Text Box 618">
          <a:extLst>
            <a:ext uri="{FF2B5EF4-FFF2-40B4-BE49-F238E27FC236}">
              <a16:creationId xmlns:a16="http://schemas.microsoft.com/office/drawing/2014/main" id="{651EDBCF-ABDD-43E0-A6A0-5BAD24298D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11" name="Text Box 619">
          <a:extLst>
            <a:ext uri="{FF2B5EF4-FFF2-40B4-BE49-F238E27FC236}">
              <a16:creationId xmlns:a16="http://schemas.microsoft.com/office/drawing/2014/main" id="{77D12B2D-2A74-4366-A635-4A9871CCF0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12" name="Text Box 620">
          <a:extLst>
            <a:ext uri="{FF2B5EF4-FFF2-40B4-BE49-F238E27FC236}">
              <a16:creationId xmlns:a16="http://schemas.microsoft.com/office/drawing/2014/main" id="{4E419CCB-31E6-48D8-A32C-ED26D010777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13" name="Text Box 621">
          <a:extLst>
            <a:ext uri="{FF2B5EF4-FFF2-40B4-BE49-F238E27FC236}">
              <a16:creationId xmlns:a16="http://schemas.microsoft.com/office/drawing/2014/main" id="{7067E8A5-AD34-41C3-A730-82452ACEB89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14" name="Text Box 622">
          <a:extLst>
            <a:ext uri="{FF2B5EF4-FFF2-40B4-BE49-F238E27FC236}">
              <a16:creationId xmlns:a16="http://schemas.microsoft.com/office/drawing/2014/main" id="{2208531B-05C8-4160-8508-FDE7E991CD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15" name="Text Box 623">
          <a:extLst>
            <a:ext uri="{FF2B5EF4-FFF2-40B4-BE49-F238E27FC236}">
              <a16:creationId xmlns:a16="http://schemas.microsoft.com/office/drawing/2014/main" id="{74E95801-AC34-40DE-BB5A-D712C20884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16" name="Text Box 624">
          <a:extLst>
            <a:ext uri="{FF2B5EF4-FFF2-40B4-BE49-F238E27FC236}">
              <a16:creationId xmlns:a16="http://schemas.microsoft.com/office/drawing/2014/main" id="{0281E703-FA68-420A-834C-9E708054CA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17" name="Text Box 625">
          <a:extLst>
            <a:ext uri="{FF2B5EF4-FFF2-40B4-BE49-F238E27FC236}">
              <a16:creationId xmlns:a16="http://schemas.microsoft.com/office/drawing/2014/main" id="{22C595C8-39C5-4540-ADB6-904F979EFFC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18" name="Text Box 626">
          <a:extLst>
            <a:ext uri="{FF2B5EF4-FFF2-40B4-BE49-F238E27FC236}">
              <a16:creationId xmlns:a16="http://schemas.microsoft.com/office/drawing/2014/main" id="{CF477335-FB68-496C-96ED-49EB1C0978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19" name="Text Box 627">
          <a:extLst>
            <a:ext uri="{FF2B5EF4-FFF2-40B4-BE49-F238E27FC236}">
              <a16:creationId xmlns:a16="http://schemas.microsoft.com/office/drawing/2014/main" id="{7F100BA5-7751-4469-8366-3B2C459EEDF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20" name="Text Box 628">
          <a:extLst>
            <a:ext uri="{FF2B5EF4-FFF2-40B4-BE49-F238E27FC236}">
              <a16:creationId xmlns:a16="http://schemas.microsoft.com/office/drawing/2014/main" id="{569EE920-6AB4-4C18-BC5B-0E06BB6BB68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21" name="Text Box 629">
          <a:extLst>
            <a:ext uri="{FF2B5EF4-FFF2-40B4-BE49-F238E27FC236}">
              <a16:creationId xmlns:a16="http://schemas.microsoft.com/office/drawing/2014/main" id="{5C0E1B70-F82D-415A-812F-0008CCAB48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22" name="Text Box 630">
          <a:extLst>
            <a:ext uri="{FF2B5EF4-FFF2-40B4-BE49-F238E27FC236}">
              <a16:creationId xmlns:a16="http://schemas.microsoft.com/office/drawing/2014/main" id="{196CEFB7-AA7D-4706-9010-0318FE8CEAF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23" name="Text Box 631">
          <a:extLst>
            <a:ext uri="{FF2B5EF4-FFF2-40B4-BE49-F238E27FC236}">
              <a16:creationId xmlns:a16="http://schemas.microsoft.com/office/drawing/2014/main" id="{31680450-40F9-4836-9C56-55F131D1BF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24" name="Text Box 632">
          <a:extLst>
            <a:ext uri="{FF2B5EF4-FFF2-40B4-BE49-F238E27FC236}">
              <a16:creationId xmlns:a16="http://schemas.microsoft.com/office/drawing/2014/main" id="{B635EE0C-3ECA-4795-AC83-3273E9B952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25" name="Text Box 633">
          <a:extLst>
            <a:ext uri="{FF2B5EF4-FFF2-40B4-BE49-F238E27FC236}">
              <a16:creationId xmlns:a16="http://schemas.microsoft.com/office/drawing/2014/main" id="{1E28CA38-0AD0-4108-844A-42A4039D18A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26" name="Text Box 634">
          <a:extLst>
            <a:ext uri="{FF2B5EF4-FFF2-40B4-BE49-F238E27FC236}">
              <a16:creationId xmlns:a16="http://schemas.microsoft.com/office/drawing/2014/main" id="{37BFF4E7-5FB4-4CA3-BE2B-D6118DBA0FE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27" name="Text Box 635">
          <a:extLst>
            <a:ext uri="{FF2B5EF4-FFF2-40B4-BE49-F238E27FC236}">
              <a16:creationId xmlns:a16="http://schemas.microsoft.com/office/drawing/2014/main" id="{AC706A41-315F-4B09-AF43-A637012F9E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28" name="Text Box 636">
          <a:extLst>
            <a:ext uri="{FF2B5EF4-FFF2-40B4-BE49-F238E27FC236}">
              <a16:creationId xmlns:a16="http://schemas.microsoft.com/office/drawing/2014/main" id="{ED668E5D-A4A5-4A8F-AB3A-A32F1A5879D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29" name="Text Box 637">
          <a:extLst>
            <a:ext uri="{FF2B5EF4-FFF2-40B4-BE49-F238E27FC236}">
              <a16:creationId xmlns:a16="http://schemas.microsoft.com/office/drawing/2014/main" id="{D54F8B2B-E9BA-4C38-BED3-D3098A62A8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30" name="Text Box 638">
          <a:extLst>
            <a:ext uri="{FF2B5EF4-FFF2-40B4-BE49-F238E27FC236}">
              <a16:creationId xmlns:a16="http://schemas.microsoft.com/office/drawing/2014/main" id="{3D6CF64B-26BC-433C-9060-8433BA96B1E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31" name="Text Box 639">
          <a:extLst>
            <a:ext uri="{FF2B5EF4-FFF2-40B4-BE49-F238E27FC236}">
              <a16:creationId xmlns:a16="http://schemas.microsoft.com/office/drawing/2014/main" id="{C749F223-5B28-4F5A-B212-2B43C5FAC19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32" name="Text Box 640">
          <a:extLst>
            <a:ext uri="{FF2B5EF4-FFF2-40B4-BE49-F238E27FC236}">
              <a16:creationId xmlns:a16="http://schemas.microsoft.com/office/drawing/2014/main" id="{E3AF47DC-CC0C-4005-B530-2440B6A74D3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33" name="Text Box 641">
          <a:extLst>
            <a:ext uri="{FF2B5EF4-FFF2-40B4-BE49-F238E27FC236}">
              <a16:creationId xmlns:a16="http://schemas.microsoft.com/office/drawing/2014/main" id="{026149C3-B4B5-4CBC-8231-9F5DDD0D48E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5934" name="Text Box 642">
          <a:extLst>
            <a:ext uri="{FF2B5EF4-FFF2-40B4-BE49-F238E27FC236}">
              <a16:creationId xmlns:a16="http://schemas.microsoft.com/office/drawing/2014/main" id="{72EE296C-D87E-4F67-B32E-C6576B7A0B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35" name="Text Box 643">
          <a:extLst>
            <a:ext uri="{FF2B5EF4-FFF2-40B4-BE49-F238E27FC236}">
              <a16:creationId xmlns:a16="http://schemas.microsoft.com/office/drawing/2014/main" id="{FF30AC52-C9C8-4E43-9F48-03ADD1FA736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36" name="Text Box 644">
          <a:extLst>
            <a:ext uri="{FF2B5EF4-FFF2-40B4-BE49-F238E27FC236}">
              <a16:creationId xmlns:a16="http://schemas.microsoft.com/office/drawing/2014/main" id="{5ADAD8A1-7128-4492-9A01-10B608D24DF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37" name="Text Box 645">
          <a:extLst>
            <a:ext uri="{FF2B5EF4-FFF2-40B4-BE49-F238E27FC236}">
              <a16:creationId xmlns:a16="http://schemas.microsoft.com/office/drawing/2014/main" id="{4BBFEE8A-C0A7-4D94-8C9F-E970284C988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38" name="Text Box 646">
          <a:extLst>
            <a:ext uri="{FF2B5EF4-FFF2-40B4-BE49-F238E27FC236}">
              <a16:creationId xmlns:a16="http://schemas.microsoft.com/office/drawing/2014/main" id="{42669DCE-FF55-4F92-9560-C9E22FD44D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39" name="Text Box 647">
          <a:extLst>
            <a:ext uri="{FF2B5EF4-FFF2-40B4-BE49-F238E27FC236}">
              <a16:creationId xmlns:a16="http://schemas.microsoft.com/office/drawing/2014/main" id="{5937B374-5CA3-4C60-A2C6-D82A2C5CC65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40" name="Text Box 648">
          <a:extLst>
            <a:ext uri="{FF2B5EF4-FFF2-40B4-BE49-F238E27FC236}">
              <a16:creationId xmlns:a16="http://schemas.microsoft.com/office/drawing/2014/main" id="{254CCAEA-4B84-4A0D-A551-58E6643A5BF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41" name="Text Box 649">
          <a:extLst>
            <a:ext uri="{FF2B5EF4-FFF2-40B4-BE49-F238E27FC236}">
              <a16:creationId xmlns:a16="http://schemas.microsoft.com/office/drawing/2014/main" id="{12E50047-7458-4682-AB24-E8FFF078D3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42" name="Text Box 650">
          <a:extLst>
            <a:ext uri="{FF2B5EF4-FFF2-40B4-BE49-F238E27FC236}">
              <a16:creationId xmlns:a16="http://schemas.microsoft.com/office/drawing/2014/main" id="{7ABA707A-1E3B-4AF1-A492-08704DDEDA0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43" name="Text Box 651">
          <a:extLst>
            <a:ext uri="{FF2B5EF4-FFF2-40B4-BE49-F238E27FC236}">
              <a16:creationId xmlns:a16="http://schemas.microsoft.com/office/drawing/2014/main" id="{058A8BFE-5C2A-465E-9D4E-7251BFCFDB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44" name="Text Box 652">
          <a:extLst>
            <a:ext uri="{FF2B5EF4-FFF2-40B4-BE49-F238E27FC236}">
              <a16:creationId xmlns:a16="http://schemas.microsoft.com/office/drawing/2014/main" id="{53A0E06E-63F2-46BA-801F-2349416F22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45" name="Text Box 653">
          <a:extLst>
            <a:ext uri="{FF2B5EF4-FFF2-40B4-BE49-F238E27FC236}">
              <a16:creationId xmlns:a16="http://schemas.microsoft.com/office/drawing/2014/main" id="{A469BBD1-1F5D-43EF-AF94-99F1EDF156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46" name="Text Box 654">
          <a:extLst>
            <a:ext uri="{FF2B5EF4-FFF2-40B4-BE49-F238E27FC236}">
              <a16:creationId xmlns:a16="http://schemas.microsoft.com/office/drawing/2014/main" id="{BF9A6EDB-A0BD-49BF-ABF9-631ABA22B3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47" name="Text Box 655">
          <a:extLst>
            <a:ext uri="{FF2B5EF4-FFF2-40B4-BE49-F238E27FC236}">
              <a16:creationId xmlns:a16="http://schemas.microsoft.com/office/drawing/2014/main" id="{1BF9EC25-95EB-498C-9D12-FAA42E35A0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48" name="Text Box 656">
          <a:extLst>
            <a:ext uri="{FF2B5EF4-FFF2-40B4-BE49-F238E27FC236}">
              <a16:creationId xmlns:a16="http://schemas.microsoft.com/office/drawing/2014/main" id="{5334F5E8-9224-4BCA-AEC0-4E9981AA27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49" name="Text Box 657">
          <a:extLst>
            <a:ext uri="{FF2B5EF4-FFF2-40B4-BE49-F238E27FC236}">
              <a16:creationId xmlns:a16="http://schemas.microsoft.com/office/drawing/2014/main" id="{7B8E2F7F-6FED-4458-A9A6-6DFD91519C6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50" name="Text Box 658">
          <a:extLst>
            <a:ext uri="{FF2B5EF4-FFF2-40B4-BE49-F238E27FC236}">
              <a16:creationId xmlns:a16="http://schemas.microsoft.com/office/drawing/2014/main" id="{D520185A-8A3D-4984-8928-F94D8DCBDA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51" name="Text Box 659">
          <a:extLst>
            <a:ext uri="{FF2B5EF4-FFF2-40B4-BE49-F238E27FC236}">
              <a16:creationId xmlns:a16="http://schemas.microsoft.com/office/drawing/2014/main" id="{13A7FA8B-9BDA-494D-A6DB-F30FFED6AFD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52" name="Text Box 660">
          <a:extLst>
            <a:ext uri="{FF2B5EF4-FFF2-40B4-BE49-F238E27FC236}">
              <a16:creationId xmlns:a16="http://schemas.microsoft.com/office/drawing/2014/main" id="{60BEF3E4-0F39-4984-A1CA-834D446E89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53" name="Text Box 661">
          <a:extLst>
            <a:ext uri="{FF2B5EF4-FFF2-40B4-BE49-F238E27FC236}">
              <a16:creationId xmlns:a16="http://schemas.microsoft.com/office/drawing/2014/main" id="{9C2EEC0A-6C3C-4FEF-9294-AE41E7873D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54" name="Text Box 662">
          <a:extLst>
            <a:ext uri="{FF2B5EF4-FFF2-40B4-BE49-F238E27FC236}">
              <a16:creationId xmlns:a16="http://schemas.microsoft.com/office/drawing/2014/main" id="{B7C28CEB-DAF6-4BA6-8357-9EC75622AB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55" name="Text Box 663">
          <a:extLst>
            <a:ext uri="{FF2B5EF4-FFF2-40B4-BE49-F238E27FC236}">
              <a16:creationId xmlns:a16="http://schemas.microsoft.com/office/drawing/2014/main" id="{1BDD7247-9CBF-4B4B-BE3C-40D8B8982B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956" name="Text Box 664">
          <a:extLst>
            <a:ext uri="{FF2B5EF4-FFF2-40B4-BE49-F238E27FC236}">
              <a16:creationId xmlns:a16="http://schemas.microsoft.com/office/drawing/2014/main" id="{A1D3ABDA-383B-4764-B155-ACAD747BAE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57" name="Text Box 665">
          <a:extLst>
            <a:ext uri="{FF2B5EF4-FFF2-40B4-BE49-F238E27FC236}">
              <a16:creationId xmlns:a16="http://schemas.microsoft.com/office/drawing/2014/main" id="{87A018E5-FDF9-4D4E-BCC3-16E6DD7767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58" name="Text Box 666">
          <a:extLst>
            <a:ext uri="{FF2B5EF4-FFF2-40B4-BE49-F238E27FC236}">
              <a16:creationId xmlns:a16="http://schemas.microsoft.com/office/drawing/2014/main" id="{24DFA324-5D4A-49C1-AE90-05A74A17CB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959" name="Text Box 667">
          <a:extLst>
            <a:ext uri="{FF2B5EF4-FFF2-40B4-BE49-F238E27FC236}">
              <a16:creationId xmlns:a16="http://schemas.microsoft.com/office/drawing/2014/main" id="{D2D94E7F-BE35-4E84-BA03-9E9BD8AFD48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60" name="Text Box 668">
          <a:extLst>
            <a:ext uri="{FF2B5EF4-FFF2-40B4-BE49-F238E27FC236}">
              <a16:creationId xmlns:a16="http://schemas.microsoft.com/office/drawing/2014/main" id="{A4D059A1-BF96-4C73-AC80-A52DB22A65D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61" name="Text Box 669">
          <a:extLst>
            <a:ext uri="{FF2B5EF4-FFF2-40B4-BE49-F238E27FC236}">
              <a16:creationId xmlns:a16="http://schemas.microsoft.com/office/drawing/2014/main" id="{B397668F-20E0-4C74-8A66-DD88F04D425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962" name="Text Box 670">
          <a:extLst>
            <a:ext uri="{FF2B5EF4-FFF2-40B4-BE49-F238E27FC236}">
              <a16:creationId xmlns:a16="http://schemas.microsoft.com/office/drawing/2014/main" id="{91535D13-C1AC-4591-8ACD-E69A3950FC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963" name="Text Box 671">
          <a:extLst>
            <a:ext uri="{FF2B5EF4-FFF2-40B4-BE49-F238E27FC236}">
              <a16:creationId xmlns:a16="http://schemas.microsoft.com/office/drawing/2014/main" id="{B22F6BA4-5C08-41AB-82A6-05703240B7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64" name="Text Box 672">
          <a:extLst>
            <a:ext uri="{FF2B5EF4-FFF2-40B4-BE49-F238E27FC236}">
              <a16:creationId xmlns:a16="http://schemas.microsoft.com/office/drawing/2014/main" id="{B17B158C-934F-4A6E-A0ED-DCBBB335131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65" name="Text Box 673">
          <a:extLst>
            <a:ext uri="{FF2B5EF4-FFF2-40B4-BE49-F238E27FC236}">
              <a16:creationId xmlns:a16="http://schemas.microsoft.com/office/drawing/2014/main" id="{547F1982-16C9-4D0B-9492-33AE440ED36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966" name="Text Box 674">
          <a:extLst>
            <a:ext uri="{FF2B5EF4-FFF2-40B4-BE49-F238E27FC236}">
              <a16:creationId xmlns:a16="http://schemas.microsoft.com/office/drawing/2014/main" id="{863C2236-6BAB-4CA2-8D45-1A23EECA00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67" name="Text Box 675">
          <a:extLst>
            <a:ext uri="{FF2B5EF4-FFF2-40B4-BE49-F238E27FC236}">
              <a16:creationId xmlns:a16="http://schemas.microsoft.com/office/drawing/2014/main" id="{A0E2F178-9C61-4096-B0AD-4FDAF9725E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68" name="Text Box 676">
          <a:extLst>
            <a:ext uri="{FF2B5EF4-FFF2-40B4-BE49-F238E27FC236}">
              <a16:creationId xmlns:a16="http://schemas.microsoft.com/office/drawing/2014/main" id="{9FA2B287-9C29-47A4-BD04-9C642BF97F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969" name="Text Box 677">
          <a:extLst>
            <a:ext uri="{FF2B5EF4-FFF2-40B4-BE49-F238E27FC236}">
              <a16:creationId xmlns:a16="http://schemas.microsoft.com/office/drawing/2014/main" id="{1AF031BA-5D17-46BD-8E35-C73BB2D818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70" name="Text Box 678">
          <a:extLst>
            <a:ext uri="{FF2B5EF4-FFF2-40B4-BE49-F238E27FC236}">
              <a16:creationId xmlns:a16="http://schemas.microsoft.com/office/drawing/2014/main" id="{017853C6-7CDF-48FB-AFA7-68D99C77D1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71" name="Text Box 679">
          <a:extLst>
            <a:ext uri="{FF2B5EF4-FFF2-40B4-BE49-F238E27FC236}">
              <a16:creationId xmlns:a16="http://schemas.microsoft.com/office/drawing/2014/main" id="{F0CB0C32-AF63-42FE-8DED-F9DABCCFD4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5972" name="Text Box 680">
          <a:extLst>
            <a:ext uri="{FF2B5EF4-FFF2-40B4-BE49-F238E27FC236}">
              <a16:creationId xmlns:a16="http://schemas.microsoft.com/office/drawing/2014/main" id="{E84D5EC1-1E09-485C-B39A-897DE4054E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73" name="Text Box 681">
          <a:extLst>
            <a:ext uri="{FF2B5EF4-FFF2-40B4-BE49-F238E27FC236}">
              <a16:creationId xmlns:a16="http://schemas.microsoft.com/office/drawing/2014/main" id="{C6061CE3-194F-4CAB-8AB2-0FE9F3CD46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74" name="Text Box 682">
          <a:extLst>
            <a:ext uri="{FF2B5EF4-FFF2-40B4-BE49-F238E27FC236}">
              <a16:creationId xmlns:a16="http://schemas.microsoft.com/office/drawing/2014/main" id="{98C5CE09-9956-4CBE-962C-634D94A52C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975" name="Text Box 683">
          <a:extLst>
            <a:ext uri="{FF2B5EF4-FFF2-40B4-BE49-F238E27FC236}">
              <a16:creationId xmlns:a16="http://schemas.microsoft.com/office/drawing/2014/main" id="{1F7955DC-DA1C-4195-8162-655D8C26F1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76" name="Text Box 684">
          <a:extLst>
            <a:ext uri="{FF2B5EF4-FFF2-40B4-BE49-F238E27FC236}">
              <a16:creationId xmlns:a16="http://schemas.microsoft.com/office/drawing/2014/main" id="{3598A11D-944C-42FE-AEEB-511F348F4F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77" name="Text Box 685">
          <a:extLst>
            <a:ext uri="{FF2B5EF4-FFF2-40B4-BE49-F238E27FC236}">
              <a16:creationId xmlns:a16="http://schemas.microsoft.com/office/drawing/2014/main" id="{89BD5BD4-3801-43F6-B2BE-02C304FB48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978" name="Text Box 686">
          <a:extLst>
            <a:ext uri="{FF2B5EF4-FFF2-40B4-BE49-F238E27FC236}">
              <a16:creationId xmlns:a16="http://schemas.microsoft.com/office/drawing/2014/main" id="{79A27D31-CDF9-4ADB-801D-CA25114483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79" name="Text Box 687">
          <a:extLst>
            <a:ext uri="{FF2B5EF4-FFF2-40B4-BE49-F238E27FC236}">
              <a16:creationId xmlns:a16="http://schemas.microsoft.com/office/drawing/2014/main" id="{0C0ABA5F-8C6F-4F0A-9E38-908C75F04D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80" name="Text Box 688">
          <a:extLst>
            <a:ext uri="{FF2B5EF4-FFF2-40B4-BE49-F238E27FC236}">
              <a16:creationId xmlns:a16="http://schemas.microsoft.com/office/drawing/2014/main" id="{04F7B387-FBAC-423F-ACA7-4E7A2660766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981" name="Text Box 689">
          <a:extLst>
            <a:ext uri="{FF2B5EF4-FFF2-40B4-BE49-F238E27FC236}">
              <a16:creationId xmlns:a16="http://schemas.microsoft.com/office/drawing/2014/main" id="{11B6F674-3E30-4329-8D0C-B9DC2326282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982" name="Text Box 690">
          <a:extLst>
            <a:ext uri="{FF2B5EF4-FFF2-40B4-BE49-F238E27FC236}">
              <a16:creationId xmlns:a16="http://schemas.microsoft.com/office/drawing/2014/main" id="{50FA9886-E5C6-4D61-A3F0-485946BD4E8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83" name="Text Box 691">
          <a:extLst>
            <a:ext uri="{FF2B5EF4-FFF2-40B4-BE49-F238E27FC236}">
              <a16:creationId xmlns:a16="http://schemas.microsoft.com/office/drawing/2014/main" id="{32B215AE-CF83-428F-A3EF-B5BA3150DC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84" name="Text Box 692">
          <a:extLst>
            <a:ext uri="{FF2B5EF4-FFF2-40B4-BE49-F238E27FC236}">
              <a16:creationId xmlns:a16="http://schemas.microsoft.com/office/drawing/2014/main" id="{6C9800C2-ECAE-4207-9CE9-8CCC37C4E2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985" name="Text Box 693">
          <a:extLst>
            <a:ext uri="{FF2B5EF4-FFF2-40B4-BE49-F238E27FC236}">
              <a16:creationId xmlns:a16="http://schemas.microsoft.com/office/drawing/2014/main" id="{430A4792-8ED4-4587-8329-0DD1C620492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86" name="Text Box 694">
          <a:extLst>
            <a:ext uri="{FF2B5EF4-FFF2-40B4-BE49-F238E27FC236}">
              <a16:creationId xmlns:a16="http://schemas.microsoft.com/office/drawing/2014/main" id="{DEEC5398-071A-4FCF-8DEC-BD116338D7E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87" name="Text Box 695">
          <a:extLst>
            <a:ext uri="{FF2B5EF4-FFF2-40B4-BE49-F238E27FC236}">
              <a16:creationId xmlns:a16="http://schemas.microsoft.com/office/drawing/2014/main" id="{733039D9-A3A3-49CC-9374-08CF864B6C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988" name="Text Box 696">
          <a:extLst>
            <a:ext uri="{FF2B5EF4-FFF2-40B4-BE49-F238E27FC236}">
              <a16:creationId xmlns:a16="http://schemas.microsoft.com/office/drawing/2014/main" id="{4086566B-5C1D-44A9-8CFD-B98C9CD096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89" name="Text Box 697">
          <a:extLst>
            <a:ext uri="{FF2B5EF4-FFF2-40B4-BE49-F238E27FC236}">
              <a16:creationId xmlns:a16="http://schemas.microsoft.com/office/drawing/2014/main" id="{C6A315BB-1BFB-491D-909E-C35B91939D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90" name="Text Box 698">
          <a:extLst>
            <a:ext uri="{FF2B5EF4-FFF2-40B4-BE49-F238E27FC236}">
              <a16:creationId xmlns:a16="http://schemas.microsoft.com/office/drawing/2014/main" id="{046081AE-C2BD-40ED-850A-52A42CFD762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5991" name="Text Box 699">
          <a:extLst>
            <a:ext uri="{FF2B5EF4-FFF2-40B4-BE49-F238E27FC236}">
              <a16:creationId xmlns:a16="http://schemas.microsoft.com/office/drawing/2014/main" id="{6BEAA338-AED4-4E00-A1C7-4A4B0EFCE1D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92" name="Text Box 700">
          <a:extLst>
            <a:ext uri="{FF2B5EF4-FFF2-40B4-BE49-F238E27FC236}">
              <a16:creationId xmlns:a16="http://schemas.microsoft.com/office/drawing/2014/main" id="{4A712CED-F32D-4269-AB88-99CA4655F86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93" name="Text Box 701">
          <a:extLst>
            <a:ext uri="{FF2B5EF4-FFF2-40B4-BE49-F238E27FC236}">
              <a16:creationId xmlns:a16="http://schemas.microsoft.com/office/drawing/2014/main" id="{808CF8DC-DB6D-47F5-9DF9-ECA89B45864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94" name="Text Box 702">
          <a:extLst>
            <a:ext uri="{FF2B5EF4-FFF2-40B4-BE49-F238E27FC236}">
              <a16:creationId xmlns:a16="http://schemas.microsoft.com/office/drawing/2014/main" id="{A8602D9A-8A5E-4B79-A3F7-29891568FC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95" name="Text Box 703">
          <a:extLst>
            <a:ext uri="{FF2B5EF4-FFF2-40B4-BE49-F238E27FC236}">
              <a16:creationId xmlns:a16="http://schemas.microsoft.com/office/drawing/2014/main" id="{A0998E48-70C1-4278-9039-19D442B5BD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96" name="Text Box 704">
          <a:extLst>
            <a:ext uri="{FF2B5EF4-FFF2-40B4-BE49-F238E27FC236}">
              <a16:creationId xmlns:a16="http://schemas.microsoft.com/office/drawing/2014/main" id="{54CCDB4E-0D81-4CD1-AFAD-85DBB9C2EC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5997" name="Text Box 705">
          <a:extLst>
            <a:ext uri="{FF2B5EF4-FFF2-40B4-BE49-F238E27FC236}">
              <a16:creationId xmlns:a16="http://schemas.microsoft.com/office/drawing/2014/main" id="{16704A9C-C69A-46DB-ADE2-E56E0743C0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98" name="Text Box 706">
          <a:extLst>
            <a:ext uri="{FF2B5EF4-FFF2-40B4-BE49-F238E27FC236}">
              <a16:creationId xmlns:a16="http://schemas.microsoft.com/office/drawing/2014/main" id="{708259F2-F81F-4851-88DD-FC7486BF7F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5999" name="Text Box 707">
          <a:extLst>
            <a:ext uri="{FF2B5EF4-FFF2-40B4-BE49-F238E27FC236}">
              <a16:creationId xmlns:a16="http://schemas.microsoft.com/office/drawing/2014/main" id="{1BF21A27-B0F7-475F-94A4-352089F20F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00" name="Text Box 708">
          <a:extLst>
            <a:ext uri="{FF2B5EF4-FFF2-40B4-BE49-F238E27FC236}">
              <a16:creationId xmlns:a16="http://schemas.microsoft.com/office/drawing/2014/main" id="{9D99CB19-D186-4559-9AE3-25E4D20BB2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01" name="Text Box 709">
          <a:extLst>
            <a:ext uri="{FF2B5EF4-FFF2-40B4-BE49-F238E27FC236}">
              <a16:creationId xmlns:a16="http://schemas.microsoft.com/office/drawing/2014/main" id="{BDDC38F3-491B-4974-A72A-A92798C55F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002" name="Text Box 710">
          <a:extLst>
            <a:ext uri="{FF2B5EF4-FFF2-40B4-BE49-F238E27FC236}">
              <a16:creationId xmlns:a16="http://schemas.microsoft.com/office/drawing/2014/main" id="{FDAADA9B-4591-4B86-ACC4-E76022088B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03" name="Text Box 711">
          <a:extLst>
            <a:ext uri="{FF2B5EF4-FFF2-40B4-BE49-F238E27FC236}">
              <a16:creationId xmlns:a16="http://schemas.microsoft.com/office/drawing/2014/main" id="{334A0097-33B0-4A43-9BA7-B6FE3BBAC63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04" name="Text Box 712">
          <a:extLst>
            <a:ext uri="{FF2B5EF4-FFF2-40B4-BE49-F238E27FC236}">
              <a16:creationId xmlns:a16="http://schemas.microsoft.com/office/drawing/2014/main" id="{D25240D0-C182-4CF6-B4E8-1D5F89935F8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005" name="Text Box 713">
          <a:extLst>
            <a:ext uri="{FF2B5EF4-FFF2-40B4-BE49-F238E27FC236}">
              <a16:creationId xmlns:a16="http://schemas.microsoft.com/office/drawing/2014/main" id="{7B41A222-0504-44C7-8695-083741B9769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06" name="Text Box 714">
          <a:extLst>
            <a:ext uri="{FF2B5EF4-FFF2-40B4-BE49-F238E27FC236}">
              <a16:creationId xmlns:a16="http://schemas.microsoft.com/office/drawing/2014/main" id="{472A3049-B58D-4AB4-A0E9-515A555EDB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07" name="Text Box 715">
          <a:extLst>
            <a:ext uri="{FF2B5EF4-FFF2-40B4-BE49-F238E27FC236}">
              <a16:creationId xmlns:a16="http://schemas.microsoft.com/office/drawing/2014/main" id="{A813EFC6-DBF5-49E1-B9BB-BF5D06DE65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008" name="Text Box 716">
          <a:extLst>
            <a:ext uri="{FF2B5EF4-FFF2-40B4-BE49-F238E27FC236}">
              <a16:creationId xmlns:a16="http://schemas.microsoft.com/office/drawing/2014/main" id="{0E2A9B18-D49F-4A71-94E1-BAE1640C3A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09" name="Text Box 717">
          <a:extLst>
            <a:ext uri="{FF2B5EF4-FFF2-40B4-BE49-F238E27FC236}">
              <a16:creationId xmlns:a16="http://schemas.microsoft.com/office/drawing/2014/main" id="{E95247C7-AB2D-4969-9DCF-31E71A9958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10" name="Text Box 718">
          <a:extLst>
            <a:ext uri="{FF2B5EF4-FFF2-40B4-BE49-F238E27FC236}">
              <a16:creationId xmlns:a16="http://schemas.microsoft.com/office/drawing/2014/main" id="{1494FB6B-F6A9-4A65-AEE8-6D14DFFFBC7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11" name="Text Box 719">
          <a:extLst>
            <a:ext uri="{FF2B5EF4-FFF2-40B4-BE49-F238E27FC236}">
              <a16:creationId xmlns:a16="http://schemas.microsoft.com/office/drawing/2014/main" id="{2C1A3CC6-9242-47FC-B0CC-4F16F77420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12" name="Text Box 720">
          <a:extLst>
            <a:ext uri="{FF2B5EF4-FFF2-40B4-BE49-F238E27FC236}">
              <a16:creationId xmlns:a16="http://schemas.microsoft.com/office/drawing/2014/main" id="{F90DD974-D827-463C-BF2A-1FF3C6BEFA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13" name="Text Box 721">
          <a:extLst>
            <a:ext uri="{FF2B5EF4-FFF2-40B4-BE49-F238E27FC236}">
              <a16:creationId xmlns:a16="http://schemas.microsoft.com/office/drawing/2014/main" id="{ECD270A3-4DBE-4146-8727-BF787406C5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14" name="Text Box 722">
          <a:extLst>
            <a:ext uri="{FF2B5EF4-FFF2-40B4-BE49-F238E27FC236}">
              <a16:creationId xmlns:a16="http://schemas.microsoft.com/office/drawing/2014/main" id="{755A7C2A-98D3-4DAE-AAE8-8E13BE54FA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15" name="Text Box 723">
          <a:extLst>
            <a:ext uri="{FF2B5EF4-FFF2-40B4-BE49-F238E27FC236}">
              <a16:creationId xmlns:a16="http://schemas.microsoft.com/office/drawing/2014/main" id="{4AD4BE6E-F0D8-404B-A72B-5C323EE8DC8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16" name="Text Box 724">
          <a:extLst>
            <a:ext uri="{FF2B5EF4-FFF2-40B4-BE49-F238E27FC236}">
              <a16:creationId xmlns:a16="http://schemas.microsoft.com/office/drawing/2014/main" id="{5A5D4F19-7157-4031-824D-BD524F8E43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17" name="Text Box 725">
          <a:extLst>
            <a:ext uri="{FF2B5EF4-FFF2-40B4-BE49-F238E27FC236}">
              <a16:creationId xmlns:a16="http://schemas.microsoft.com/office/drawing/2014/main" id="{3C4F570D-8D40-47E8-BED0-4F3EBEE86C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18" name="Text Box 726">
          <a:extLst>
            <a:ext uri="{FF2B5EF4-FFF2-40B4-BE49-F238E27FC236}">
              <a16:creationId xmlns:a16="http://schemas.microsoft.com/office/drawing/2014/main" id="{C261E3FE-4317-4312-900E-9D60B199E36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19" name="Text Box 727">
          <a:extLst>
            <a:ext uri="{FF2B5EF4-FFF2-40B4-BE49-F238E27FC236}">
              <a16:creationId xmlns:a16="http://schemas.microsoft.com/office/drawing/2014/main" id="{392FD18F-79E0-4B86-A066-77B46FD380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20" name="Text Box 728">
          <a:extLst>
            <a:ext uri="{FF2B5EF4-FFF2-40B4-BE49-F238E27FC236}">
              <a16:creationId xmlns:a16="http://schemas.microsoft.com/office/drawing/2014/main" id="{A07E2376-5F32-4005-9426-7583FED9580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21" name="Text Box 729">
          <a:extLst>
            <a:ext uri="{FF2B5EF4-FFF2-40B4-BE49-F238E27FC236}">
              <a16:creationId xmlns:a16="http://schemas.microsoft.com/office/drawing/2014/main" id="{7CD28EEA-330D-4089-991C-967DC00CFBF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22" name="Text Box 730">
          <a:extLst>
            <a:ext uri="{FF2B5EF4-FFF2-40B4-BE49-F238E27FC236}">
              <a16:creationId xmlns:a16="http://schemas.microsoft.com/office/drawing/2014/main" id="{E57DFAF3-3E68-4E04-BB67-93AEDBBC39F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23" name="Text Box 731">
          <a:extLst>
            <a:ext uri="{FF2B5EF4-FFF2-40B4-BE49-F238E27FC236}">
              <a16:creationId xmlns:a16="http://schemas.microsoft.com/office/drawing/2014/main" id="{D7D72EF5-959D-4CEE-969E-0110731E321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24" name="Text Box 732">
          <a:extLst>
            <a:ext uri="{FF2B5EF4-FFF2-40B4-BE49-F238E27FC236}">
              <a16:creationId xmlns:a16="http://schemas.microsoft.com/office/drawing/2014/main" id="{49A3A870-3424-439D-A8AA-BB883195D5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25" name="Text Box 733">
          <a:extLst>
            <a:ext uri="{FF2B5EF4-FFF2-40B4-BE49-F238E27FC236}">
              <a16:creationId xmlns:a16="http://schemas.microsoft.com/office/drawing/2014/main" id="{EC4067B0-A6EB-4FD6-8BBF-24F96CD0D1D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26" name="Text Box 734">
          <a:extLst>
            <a:ext uri="{FF2B5EF4-FFF2-40B4-BE49-F238E27FC236}">
              <a16:creationId xmlns:a16="http://schemas.microsoft.com/office/drawing/2014/main" id="{82DA7E2F-3A84-4E99-AEA9-68701CC86C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27" name="Text Box 735">
          <a:extLst>
            <a:ext uri="{FF2B5EF4-FFF2-40B4-BE49-F238E27FC236}">
              <a16:creationId xmlns:a16="http://schemas.microsoft.com/office/drawing/2014/main" id="{CA555AB6-96D1-4136-908F-408D7F32F6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28" name="Text Box 736">
          <a:extLst>
            <a:ext uri="{FF2B5EF4-FFF2-40B4-BE49-F238E27FC236}">
              <a16:creationId xmlns:a16="http://schemas.microsoft.com/office/drawing/2014/main" id="{B6A221C6-0C98-4D25-B797-2E9E187098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29" name="Text Box 737">
          <a:extLst>
            <a:ext uri="{FF2B5EF4-FFF2-40B4-BE49-F238E27FC236}">
              <a16:creationId xmlns:a16="http://schemas.microsoft.com/office/drawing/2014/main" id="{F0ABADB3-3476-4BDF-96D0-9431A3E429E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30" name="Text Box 738">
          <a:extLst>
            <a:ext uri="{FF2B5EF4-FFF2-40B4-BE49-F238E27FC236}">
              <a16:creationId xmlns:a16="http://schemas.microsoft.com/office/drawing/2014/main" id="{3D1B399B-F296-4D30-BBAC-A56BD3CB85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31" name="Text Box 739">
          <a:extLst>
            <a:ext uri="{FF2B5EF4-FFF2-40B4-BE49-F238E27FC236}">
              <a16:creationId xmlns:a16="http://schemas.microsoft.com/office/drawing/2014/main" id="{A5B8EA61-1194-4006-8A1B-64325C0DF18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32" name="Text Box 740">
          <a:extLst>
            <a:ext uri="{FF2B5EF4-FFF2-40B4-BE49-F238E27FC236}">
              <a16:creationId xmlns:a16="http://schemas.microsoft.com/office/drawing/2014/main" id="{97F1FA8B-A554-449C-8FEB-C0830805025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33" name="Text Box 741">
          <a:extLst>
            <a:ext uri="{FF2B5EF4-FFF2-40B4-BE49-F238E27FC236}">
              <a16:creationId xmlns:a16="http://schemas.microsoft.com/office/drawing/2014/main" id="{C5717039-F003-4B58-B745-5F666A4786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34" name="Text Box 742">
          <a:extLst>
            <a:ext uri="{FF2B5EF4-FFF2-40B4-BE49-F238E27FC236}">
              <a16:creationId xmlns:a16="http://schemas.microsoft.com/office/drawing/2014/main" id="{DE8A591C-162A-49C7-B1CE-EE8204CAE1C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35" name="Text Box 743">
          <a:extLst>
            <a:ext uri="{FF2B5EF4-FFF2-40B4-BE49-F238E27FC236}">
              <a16:creationId xmlns:a16="http://schemas.microsoft.com/office/drawing/2014/main" id="{AB6D97EF-E3BF-4F91-AAC6-76F5F444FC2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36" name="Text Box 744">
          <a:extLst>
            <a:ext uri="{FF2B5EF4-FFF2-40B4-BE49-F238E27FC236}">
              <a16:creationId xmlns:a16="http://schemas.microsoft.com/office/drawing/2014/main" id="{09B7952B-7C0D-4F59-A2A7-2DBE21CF00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37" name="Text Box 745">
          <a:extLst>
            <a:ext uri="{FF2B5EF4-FFF2-40B4-BE49-F238E27FC236}">
              <a16:creationId xmlns:a16="http://schemas.microsoft.com/office/drawing/2014/main" id="{C5314B2C-9C58-4C3F-9752-B01F40BF69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38" name="Text Box 746">
          <a:extLst>
            <a:ext uri="{FF2B5EF4-FFF2-40B4-BE49-F238E27FC236}">
              <a16:creationId xmlns:a16="http://schemas.microsoft.com/office/drawing/2014/main" id="{FC434D12-7D49-4AD6-BD92-DAED244431F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39" name="Text Box 747">
          <a:extLst>
            <a:ext uri="{FF2B5EF4-FFF2-40B4-BE49-F238E27FC236}">
              <a16:creationId xmlns:a16="http://schemas.microsoft.com/office/drawing/2014/main" id="{8966E074-7ABA-46F9-956D-D799AD8C12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40" name="Text Box 748">
          <a:extLst>
            <a:ext uri="{FF2B5EF4-FFF2-40B4-BE49-F238E27FC236}">
              <a16:creationId xmlns:a16="http://schemas.microsoft.com/office/drawing/2014/main" id="{BB23262A-FA4F-4A8D-9A9B-2BF3355591E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41" name="Text Box 749">
          <a:extLst>
            <a:ext uri="{FF2B5EF4-FFF2-40B4-BE49-F238E27FC236}">
              <a16:creationId xmlns:a16="http://schemas.microsoft.com/office/drawing/2014/main" id="{8D71420D-C922-4371-B906-5C23181D09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42" name="Text Box 750">
          <a:extLst>
            <a:ext uri="{FF2B5EF4-FFF2-40B4-BE49-F238E27FC236}">
              <a16:creationId xmlns:a16="http://schemas.microsoft.com/office/drawing/2014/main" id="{F704303E-4C99-41F2-98D8-04FE842FC7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43" name="Text Box 751">
          <a:extLst>
            <a:ext uri="{FF2B5EF4-FFF2-40B4-BE49-F238E27FC236}">
              <a16:creationId xmlns:a16="http://schemas.microsoft.com/office/drawing/2014/main" id="{5AFCDC75-CF5D-4F49-829F-9571E7D7EB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44" name="Text Box 752">
          <a:extLst>
            <a:ext uri="{FF2B5EF4-FFF2-40B4-BE49-F238E27FC236}">
              <a16:creationId xmlns:a16="http://schemas.microsoft.com/office/drawing/2014/main" id="{18D10A70-1ED2-44F4-8C97-928B15D71B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45" name="Text Box 753">
          <a:extLst>
            <a:ext uri="{FF2B5EF4-FFF2-40B4-BE49-F238E27FC236}">
              <a16:creationId xmlns:a16="http://schemas.microsoft.com/office/drawing/2014/main" id="{CD2AB6B8-DBD4-44BA-B87C-97C83450EF8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46" name="Text Box 754">
          <a:extLst>
            <a:ext uri="{FF2B5EF4-FFF2-40B4-BE49-F238E27FC236}">
              <a16:creationId xmlns:a16="http://schemas.microsoft.com/office/drawing/2014/main" id="{E9BD08BE-DCBA-4456-99F5-11A52B32A4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47" name="Text Box 755">
          <a:extLst>
            <a:ext uri="{FF2B5EF4-FFF2-40B4-BE49-F238E27FC236}">
              <a16:creationId xmlns:a16="http://schemas.microsoft.com/office/drawing/2014/main" id="{C0E9523C-24D4-4A72-B866-198B50D19C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48" name="Text Box 756">
          <a:extLst>
            <a:ext uri="{FF2B5EF4-FFF2-40B4-BE49-F238E27FC236}">
              <a16:creationId xmlns:a16="http://schemas.microsoft.com/office/drawing/2014/main" id="{C71B05F7-4CAD-437A-9B09-B6AB6BC290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49" name="Text Box 757">
          <a:extLst>
            <a:ext uri="{FF2B5EF4-FFF2-40B4-BE49-F238E27FC236}">
              <a16:creationId xmlns:a16="http://schemas.microsoft.com/office/drawing/2014/main" id="{E1EAC55F-B52E-4DBA-832A-DE3D4946D0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50" name="Text Box 758">
          <a:extLst>
            <a:ext uri="{FF2B5EF4-FFF2-40B4-BE49-F238E27FC236}">
              <a16:creationId xmlns:a16="http://schemas.microsoft.com/office/drawing/2014/main" id="{7652F472-ADAC-4F43-8837-892DCC00A0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51" name="Text Box 759">
          <a:extLst>
            <a:ext uri="{FF2B5EF4-FFF2-40B4-BE49-F238E27FC236}">
              <a16:creationId xmlns:a16="http://schemas.microsoft.com/office/drawing/2014/main" id="{D802282A-1CD8-4258-A8F5-4C48624658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52" name="Text Box 760">
          <a:extLst>
            <a:ext uri="{FF2B5EF4-FFF2-40B4-BE49-F238E27FC236}">
              <a16:creationId xmlns:a16="http://schemas.microsoft.com/office/drawing/2014/main" id="{6DEB5323-2A29-450D-B751-8D08C43424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53" name="Text Box 761">
          <a:extLst>
            <a:ext uri="{FF2B5EF4-FFF2-40B4-BE49-F238E27FC236}">
              <a16:creationId xmlns:a16="http://schemas.microsoft.com/office/drawing/2014/main" id="{AD6E52B2-23FC-48F4-8881-815686D594F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54" name="Text Box 762">
          <a:extLst>
            <a:ext uri="{FF2B5EF4-FFF2-40B4-BE49-F238E27FC236}">
              <a16:creationId xmlns:a16="http://schemas.microsoft.com/office/drawing/2014/main" id="{F6623793-C1AE-4B4F-8551-0B2FC6429D4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55" name="Text Box 763">
          <a:extLst>
            <a:ext uri="{FF2B5EF4-FFF2-40B4-BE49-F238E27FC236}">
              <a16:creationId xmlns:a16="http://schemas.microsoft.com/office/drawing/2014/main" id="{AB5C919D-2848-4DDE-BCAA-0B2CD438AA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56" name="Text Box 764">
          <a:extLst>
            <a:ext uri="{FF2B5EF4-FFF2-40B4-BE49-F238E27FC236}">
              <a16:creationId xmlns:a16="http://schemas.microsoft.com/office/drawing/2014/main" id="{33362947-7E0E-4A0B-9A73-21AB1748BE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57" name="Text Box 765">
          <a:extLst>
            <a:ext uri="{FF2B5EF4-FFF2-40B4-BE49-F238E27FC236}">
              <a16:creationId xmlns:a16="http://schemas.microsoft.com/office/drawing/2014/main" id="{ADB89471-04A6-45F4-877F-55B7F9525C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58" name="Text Box 766">
          <a:extLst>
            <a:ext uri="{FF2B5EF4-FFF2-40B4-BE49-F238E27FC236}">
              <a16:creationId xmlns:a16="http://schemas.microsoft.com/office/drawing/2014/main" id="{8B08AC89-40AE-4C6F-857B-A6AC6BECC5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59" name="Text Box 767">
          <a:extLst>
            <a:ext uri="{FF2B5EF4-FFF2-40B4-BE49-F238E27FC236}">
              <a16:creationId xmlns:a16="http://schemas.microsoft.com/office/drawing/2014/main" id="{9DA22A85-6839-4C4C-B629-F63D0D4E903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60" name="Text Box 768">
          <a:extLst>
            <a:ext uri="{FF2B5EF4-FFF2-40B4-BE49-F238E27FC236}">
              <a16:creationId xmlns:a16="http://schemas.microsoft.com/office/drawing/2014/main" id="{AB53476C-E1B5-4258-95E1-EFACB7D9AE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061" name="Text Box 769">
          <a:extLst>
            <a:ext uri="{FF2B5EF4-FFF2-40B4-BE49-F238E27FC236}">
              <a16:creationId xmlns:a16="http://schemas.microsoft.com/office/drawing/2014/main" id="{5285CDA3-B325-4D99-8487-9193690B8F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62" name="Text Box 770">
          <a:extLst>
            <a:ext uri="{FF2B5EF4-FFF2-40B4-BE49-F238E27FC236}">
              <a16:creationId xmlns:a16="http://schemas.microsoft.com/office/drawing/2014/main" id="{1B4366C1-2ABB-4A44-8505-78122C9BD6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63" name="Text Box 771">
          <a:extLst>
            <a:ext uri="{FF2B5EF4-FFF2-40B4-BE49-F238E27FC236}">
              <a16:creationId xmlns:a16="http://schemas.microsoft.com/office/drawing/2014/main" id="{79BBCCC5-0B44-4724-8BB1-52E856921C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64" name="Text Box 772">
          <a:extLst>
            <a:ext uri="{FF2B5EF4-FFF2-40B4-BE49-F238E27FC236}">
              <a16:creationId xmlns:a16="http://schemas.microsoft.com/office/drawing/2014/main" id="{9BFF592F-C28C-41B3-AFA9-7ACD22D531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65" name="Text Box 773">
          <a:extLst>
            <a:ext uri="{FF2B5EF4-FFF2-40B4-BE49-F238E27FC236}">
              <a16:creationId xmlns:a16="http://schemas.microsoft.com/office/drawing/2014/main" id="{94B24995-FEB6-492F-BA98-064E4F15FD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66" name="Text Box 774">
          <a:extLst>
            <a:ext uri="{FF2B5EF4-FFF2-40B4-BE49-F238E27FC236}">
              <a16:creationId xmlns:a16="http://schemas.microsoft.com/office/drawing/2014/main" id="{77030E30-7964-4C87-A5AC-D2FAD5FBB3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67" name="Text Box 775">
          <a:extLst>
            <a:ext uri="{FF2B5EF4-FFF2-40B4-BE49-F238E27FC236}">
              <a16:creationId xmlns:a16="http://schemas.microsoft.com/office/drawing/2014/main" id="{64052ACE-D83A-4FCE-8777-A3F1CB1B029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68" name="Text Box 776">
          <a:extLst>
            <a:ext uri="{FF2B5EF4-FFF2-40B4-BE49-F238E27FC236}">
              <a16:creationId xmlns:a16="http://schemas.microsoft.com/office/drawing/2014/main" id="{D29ACA4E-7B7F-447D-B1DB-3398162C91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69" name="Text Box 777">
          <a:extLst>
            <a:ext uri="{FF2B5EF4-FFF2-40B4-BE49-F238E27FC236}">
              <a16:creationId xmlns:a16="http://schemas.microsoft.com/office/drawing/2014/main" id="{55BD84E6-DD72-4B08-A6D1-811BC0B3D0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70" name="Text Box 778">
          <a:extLst>
            <a:ext uri="{FF2B5EF4-FFF2-40B4-BE49-F238E27FC236}">
              <a16:creationId xmlns:a16="http://schemas.microsoft.com/office/drawing/2014/main" id="{EDC82693-2FDD-4D66-9D89-69F39962BC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71" name="Text Box 779">
          <a:extLst>
            <a:ext uri="{FF2B5EF4-FFF2-40B4-BE49-F238E27FC236}">
              <a16:creationId xmlns:a16="http://schemas.microsoft.com/office/drawing/2014/main" id="{53477E0C-FC50-4D81-A2C4-45EBD1C633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72" name="Text Box 780">
          <a:extLst>
            <a:ext uri="{FF2B5EF4-FFF2-40B4-BE49-F238E27FC236}">
              <a16:creationId xmlns:a16="http://schemas.microsoft.com/office/drawing/2014/main" id="{92EF1938-CC2B-437C-A81B-25BA1FE6DD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73" name="Text Box 781">
          <a:extLst>
            <a:ext uri="{FF2B5EF4-FFF2-40B4-BE49-F238E27FC236}">
              <a16:creationId xmlns:a16="http://schemas.microsoft.com/office/drawing/2014/main" id="{3D0335B4-41AB-4233-B3DC-B4CB5FD69BD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74" name="Text Box 782">
          <a:extLst>
            <a:ext uri="{FF2B5EF4-FFF2-40B4-BE49-F238E27FC236}">
              <a16:creationId xmlns:a16="http://schemas.microsoft.com/office/drawing/2014/main" id="{7C4E79C2-7F23-4323-828C-C08D9D8354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75" name="Text Box 783">
          <a:extLst>
            <a:ext uri="{FF2B5EF4-FFF2-40B4-BE49-F238E27FC236}">
              <a16:creationId xmlns:a16="http://schemas.microsoft.com/office/drawing/2014/main" id="{809CED7C-BCB7-419F-A7F8-C6CD2A3644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76" name="Text Box 784">
          <a:extLst>
            <a:ext uri="{FF2B5EF4-FFF2-40B4-BE49-F238E27FC236}">
              <a16:creationId xmlns:a16="http://schemas.microsoft.com/office/drawing/2014/main" id="{88D4BA98-E2CF-4217-A0FE-AB74C05295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77" name="Text Box 785">
          <a:extLst>
            <a:ext uri="{FF2B5EF4-FFF2-40B4-BE49-F238E27FC236}">
              <a16:creationId xmlns:a16="http://schemas.microsoft.com/office/drawing/2014/main" id="{E255E9D8-97D9-4916-BBC5-7C73BE19BB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78" name="Text Box 786">
          <a:extLst>
            <a:ext uri="{FF2B5EF4-FFF2-40B4-BE49-F238E27FC236}">
              <a16:creationId xmlns:a16="http://schemas.microsoft.com/office/drawing/2014/main" id="{73CA8FCE-576C-4A96-8E38-F772F2D83D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79" name="Text Box 787">
          <a:extLst>
            <a:ext uri="{FF2B5EF4-FFF2-40B4-BE49-F238E27FC236}">
              <a16:creationId xmlns:a16="http://schemas.microsoft.com/office/drawing/2014/main" id="{651B6199-65E9-491B-A52C-5E6A08ABFD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80" name="Text Box 788">
          <a:extLst>
            <a:ext uri="{FF2B5EF4-FFF2-40B4-BE49-F238E27FC236}">
              <a16:creationId xmlns:a16="http://schemas.microsoft.com/office/drawing/2014/main" id="{52762F25-7963-47EA-B361-FC947D0BAF3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81" name="Text Box 789">
          <a:extLst>
            <a:ext uri="{FF2B5EF4-FFF2-40B4-BE49-F238E27FC236}">
              <a16:creationId xmlns:a16="http://schemas.microsoft.com/office/drawing/2014/main" id="{4C0BA233-315E-4326-A952-3C712F5C499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82" name="Text Box 790">
          <a:extLst>
            <a:ext uri="{FF2B5EF4-FFF2-40B4-BE49-F238E27FC236}">
              <a16:creationId xmlns:a16="http://schemas.microsoft.com/office/drawing/2014/main" id="{7B351605-236E-491C-AC90-6AC4083E16A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83" name="Text Box 791">
          <a:extLst>
            <a:ext uri="{FF2B5EF4-FFF2-40B4-BE49-F238E27FC236}">
              <a16:creationId xmlns:a16="http://schemas.microsoft.com/office/drawing/2014/main" id="{5AE0963C-1C23-4E1A-8820-4A94DCCD4D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84" name="Text Box 792">
          <a:extLst>
            <a:ext uri="{FF2B5EF4-FFF2-40B4-BE49-F238E27FC236}">
              <a16:creationId xmlns:a16="http://schemas.microsoft.com/office/drawing/2014/main" id="{9D6849B3-42A7-4364-85F8-EDC81C2D88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85" name="Text Box 793">
          <a:extLst>
            <a:ext uri="{FF2B5EF4-FFF2-40B4-BE49-F238E27FC236}">
              <a16:creationId xmlns:a16="http://schemas.microsoft.com/office/drawing/2014/main" id="{603F8314-DC60-418F-95B1-2F499C8A40F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86" name="Text Box 794">
          <a:extLst>
            <a:ext uri="{FF2B5EF4-FFF2-40B4-BE49-F238E27FC236}">
              <a16:creationId xmlns:a16="http://schemas.microsoft.com/office/drawing/2014/main" id="{A7717010-D14D-462A-B409-BD385E22173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87" name="Text Box 795">
          <a:extLst>
            <a:ext uri="{FF2B5EF4-FFF2-40B4-BE49-F238E27FC236}">
              <a16:creationId xmlns:a16="http://schemas.microsoft.com/office/drawing/2014/main" id="{1F05B04D-7344-4D14-B1E4-7093B1189E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88" name="Text Box 796">
          <a:extLst>
            <a:ext uri="{FF2B5EF4-FFF2-40B4-BE49-F238E27FC236}">
              <a16:creationId xmlns:a16="http://schemas.microsoft.com/office/drawing/2014/main" id="{A403C50F-88F5-41E3-82FB-A39AAE8295F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89" name="Text Box 797">
          <a:extLst>
            <a:ext uri="{FF2B5EF4-FFF2-40B4-BE49-F238E27FC236}">
              <a16:creationId xmlns:a16="http://schemas.microsoft.com/office/drawing/2014/main" id="{A4D09DF9-6A87-4B7A-809B-8E6867D8EB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90" name="Text Box 798">
          <a:extLst>
            <a:ext uri="{FF2B5EF4-FFF2-40B4-BE49-F238E27FC236}">
              <a16:creationId xmlns:a16="http://schemas.microsoft.com/office/drawing/2014/main" id="{51FC6276-10CA-444A-9379-A1E80981ED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91" name="Text Box 799">
          <a:extLst>
            <a:ext uri="{FF2B5EF4-FFF2-40B4-BE49-F238E27FC236}">
              <a16:creationId xmlns:a16="http://schemas.microsoft.com/office/drawing/2014/main" id="{B809B254-1CAE-4114-9DE8-BF19939574F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92" name="Text Box 800">
          <a:extLst>
            <a:ext uri="{FF2B5EF4-FFF2-40B4-BE49-F238E27FC236}">
              <a16:creationId xmlns:a16="http://schemas.microsoft.com/office/drawing/2014/main" id="{2B6D8A6C-8845-4F59-9E75-E0678B0751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93" name="Text Box 801">
          <a:extLst>
            <a:ext uri="{FF2B5EF4-FFF2-40B4-BE49-F238E27FC236}">
              <a16:creationId xmlns:a16="http://schemas.microsoft.com/office/drawing/2014/main" id="{FD9E3B8A-B11E-4A4F-B870-02F474F0D6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94" name="Text Box 802">
          <a:extLst>
            <a:ext uri="{FF2B5EF4-FFF2-40B4-BE49-F238E27FC236}">
              <a16:creationId xmlns:a16="http://schemas.microsoft.com/office/drawing/2014/main" id="{F571E776-D6D3-450F-8357-828517F002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95" name="Text Box 803">
          <a:extLst>
            <a:ext uri="{FF2B5EF4-FFF2-40B4-BE49-F238E27FC236}">
              <a16:creationId xmlns:a16="http://schemas.microsoft.com/office/drawing/2014/main" id="{5AC83322-A0BA-4E88-9CDB-ABC8A07CF0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96" name="Text Box 804">
          <a:extLst>
            <a:ext uri="{FF2B5EF4-FFF2-40B4-BE49-F238E27FC236}">
              <a16:creationId xmlns:a16="http://schemas.microsoft.com/office/drawing/2014/main" id="{A29C4C85-7F88-4818-8714-DB4B6B4C71E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97" name="Text Box 805">
          <a:extLst>
            <a:ext uri="{FF2B5EF4-FFF2-40B4-BE49-F238E27FC236}">
              <a16:creationId xmlns:a16="http://schemas.microsoft.com/office/drawing/2014/main" id="{0686987A-5D0B-49B6-ACE5-5D1BC94CE8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098" name="Text Box 806">
          <a:extLst>
            <a:ext uri="{FF2B5EF4-FFF2-40B4-BE49-F238E27FC236}">
              <a16:creationId xmlns:a16="http://schemas.microsoft.com/office/drawing/2014/main" id="{B86A8B5A-C7E7-4293-8A33-2DE6C86B2B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099" name="Text Box 807">
          <a:extLst>
            <a:ext uri="{FF2B5EF4-FFF2-40B4-BE49-F238E27FC236}">
              <a16:creationId xmlns:a16="http://schemas.microsoft.com/office/drawing/2014/main" id="{D78515F2-DB45-4055-B7C3-67C43A263C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00" name="Text Box 808">
          <a:extLst>
            <a:ext uri="{FF2B5EF4-FFF2-40B4-BE49-F238E27FC236}">
              <a16:creationId xmlns:a16="http://schemas.microsoft.com/office/drawing/2014/main" id="{E72FBDF1-AF06-4765-A0DE-7924DEEA25C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01" name="Text Box 809">
          <a:extLst>
            <a:ext uri="{FF2B5EF4-FFF2-40B4-BE49-F238E27FC236}">
              <a16:creationId xmlns:a16="http://schemas.microsoft.com/office/drawing/2014/main" id="{ADBEBCB4-EEDB-4C2B-AFC3-F4462592A3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102" name="Text Box 810">
          <a:extLst>
            <a:ext uri="{FF2B5EF4-FFF2-40B4-BE49-F238E27FC236}">
              <a16:creationId xmlns:a16="http://schemas.microsoft.com/office/drawing/2014/main" id="{D42CA427-4094-467B-96DD-2022010B97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03" name="Text Box 811">
          <a:extLst>
            <a:ext uri="{FF2B5EF4-FFF2-40B4-BE49-F238E27FC236}">
              <a16:creationId xmlns:a16="http://schemas.microsoft.com/office/drawing/2014/main" id="{8B122F8F-8ED1-44D8-9AA5-800C4DBEA7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04" name="Text Box 812">
          <a:extLst>
            <a:ext uri="{FF2B5EF4-FFF2-40B4-BE49-F238E27FC236}">
              <a16:creationId xmlns:a16="http://schemas.microsoft.com/office/drawing/2014/main" id="{84DEF4C4-BF4A-4709-920B-F5566DF506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105" name="Text Box 813">
          <a:extLst>
            <a:ext uri="{FF2B5EF4-FFF2-40B4-BE49-F238E27FC236}">
              <a16:creationId xmlns:a16="http://schemas.microsoft.com/office/drawing/2014/main" id="{18CC8463-26F2-4038-8CAB-2816AEF8A40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06" name="Text Box 814">
          <a:extLst>
            <a:ext uri="{FF2B5EF4-FFF2-40B4-BE49-F238E27FC236}">
              <a16:creationId xmlns:a16="http://schemas.microsoft.com/office/drawing/2014/main" id="{53E73208-D43F-4253-8F56-77963D3C058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07" name="Text Box 815">
          <a:extLst>
            <a:ext uri="{FF2B5EF4-FFF2-40B4-BE49-F238E27FC236}">
              <a16:creationId xmlns:a16="http://schemas.microsoft.com/office/drawing/2014/main" id="{A2998902-6378-4FE9-AEE6-656A1CBAA1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108" name="Text Box 816">
          <a:extLst>
            <a:ext uri="{FF2B5EF4-FFF2-40B4-BE49-F238E27FC236}">
              <a16:creationId xmlns:a16="http://schemas.microsoft.com/office/drawing/2014/main" id="{E027500E-2802-4485-82C5-DCB8594EF46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109" name="Text Box 817">
          <a:extLst>
            <a:ext uri="{FF2B5EF4-FFF2-40B4-BE49-F238E27FC236}">
              <a16:creationId xmlns:a16="http://schemas.microsoft.com/office/drawing/2014/main" id="{515ABD47-7809-49AB-86A8-D2FE7D1116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10" name="Text Box 818">
          <a:extLst>
            <a:ext uri="{FF2B5EF4-FFF2-40B4-BE49-F238E27FC236}">
              <a16:creationId xmlns:a16="http://schemas.microsoft.com/office/drawing/2014/main" id="{BC5A0FD8-FCD3-4621-9665-DF708901D7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11" name="Text Box 819">
          <a:extLst>
            <a:ext uri="{FF2B5EF4-FFF2-40B4-BE49-F238E27FC236}">
              <a16:creationId xmlns:a16="http://schemas.microsoft.com/office/drawing/2014/main" id="{DCC10D5B-A590-4A9E-A978-E1DEED27E9A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112" name="Text Box 820">
          <a:extLst>
            <a:ext uri="{FF2B5EF4-FFF2-40B4-BE49-F238E27FC236}">
              <a16:creationId xmlns:a16="http://schemas.microsoft.com/office/drawing/2014/main" id="{07706870-EF6C-4F57-8920-F32AE98A0B3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13" name="Text Box 821">
          <a:extLst>
            <a:ext uri="{FF2B5EF4-FFF2-40B4-BE49-F238E27FC236}">
              <a16:creationId xmlns:a16="http://schemas.microsoft.com/office/drawing/2014/main" id="{25CAED30-C332-4439-BA2A-2C377C6B38D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14" name="Text Box 822">
          <a:extLst>
            <a:ext uri="{FF2B5EF4-FFF2-40B4-BE49-F238E27FC236}">
              <a16:creationId xmlns:a16="http://schemas.microsoft.com/office/drawing/2014/main" id="{43758EE4-49C9-421C-BC52-720C5A6241F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115" name="Text Box 823">
          <a:extLst>
            <a:ext uri="{FF2B5EF4-FFF2-40B4-BE49-F238E27FC236}">
              <a16:creationId xmlns:a16="http://schemas.microsoft.com/office/drawing/2014/main" id="{AC94695B-5996-4DBB-B641-495070B7973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16" name="Text Box 824">
          <a:extLst>
            <a:ext uri="{FF2B5EF4-FFF2-40B4-BE49-F238E27FC236}">
              <a16:creationId xmlns:a16="http://schemas.microsoft.com/office/drawing/2014/main" id="{C9FE3722-CD17-4CEB-9BB5-13E6E3295C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17" name="Text Box 825">
          <a:extLst>
            <a:ext uri="{FF2B5EF4-FFF2-40B4-BE49-F238E27FC236}">
              <a16:creationId xmlns:a16="http://schemas.microsoft.com/office/drawing/2014/main" id="{B4A3C9B8-FC43-4C2F-ABFB-C7768EB767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118" name="Text Box 826">
          <a:extLst>
            <a:ext uri="{FF2B5EF4-FFF2-40B4-BE49-F238E27FC236}">
              <a16:creationId xmlns:a16="http://schemas.microsoft.com/office/drawing/2014/main" id="{92B0E4F6-EF26-440D-B520-42A8B783D6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19" name="Text Box 827">
          <a:extLst>
            <a:ext uri="{FF2B5EF4-FFF2-40B4-BE49-F238E27FC236}">
              <a16:creationId xmlns:a16="http://schemas.microsoft.com/office/drawing/2014/main" id="{6A1CC596-2A69-4CEA-8162-23C5450FEA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20" name="Text Box 828">
          <a:extLst>
            <a:ext uri="{FF2B5EF4-FFF2-40B4-BE49-F238E27FC236}">
              <a16:creationId xmlns:a16="http://schemas.microsoft.com/office/drawing/2014/main" id="{FBED990B-E39A-45C1-9161-79FEC133C9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21" name="Text Box 829">
          <a:extLst>
            <a:ext uri="{FF2B5EF4-FFF2-40B4-BE49-F238E27FC236}">
              <a16:creationId xmlns:a16="http://schemas.microsoft.com/office/drawing/2014/main" id="{1E8E7F25-F821-497B-9AF5-57160B17F8A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22" name="Text Box 830">
          <a:extLst>
            <a:ext uri="{FF2B5EF4-FFF2-40B4-BE49-F238E27FC236}">
              <a16:creationId xmlns:a16="http://schemas.microsoft.com/office/drawing/2014/main" id="{40B5C592-552F-47CD-96AB-1AE484EC322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23" name="Text Box 831">
          <a:extLst>
            <a:ext uri="{FF2B5EF4-FFF2-40B4-BE49-F238E27FC236}">
              <a16:creationId xmlns:a16="http://schemas.microsoft.com/office/drawing/2014/main" id="{A34D30F5-F7AC-4478-9F15-2E27D3BB73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24" name="Text Box 832">
          <a:extLst>
            <a:ext uri="{FF2B5EF4-FFF2-40B4-BE49-F238E27FC236}">
              <a16:creationId xmlns:a16="http://schemas.microsoft.com/office/drawing/2014/main" id="{A4D80016-C23C-463A-BC0C-6869FAEAEF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25" name="Text Box 833">
          <a:extLst>
            <a:ext uri="{FF2B5EF4-FFF2-40B4-BE49-F238E27FC236}">
              <a16:creationId xmlns:a16="http://schemas.microsoft.com/office/drawing/2014/main" id="{B136C94A-FE86-4F9E-A71A-4363FB06E34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26" name="Text Box 834">
          <a:extLst>
            <a:ext uri="{FF2B5EF4-FFF2-40B4-BE49-F238E27FC236}">
              <a16:creationId xmlns:a16="http://schemas.microsoft.com/office/drawing/2014/main" id="{938041AB-5EF8-4CB5-AFDA-C8F2BB1B692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27" name="Text Box 835">
          <a:extLst>
            <a:ext uri="{FF2B5EF4-FFF2-40B4-BE49-F238E27FC236}">
              <a16:creationId xmlns:a16="http://schemas.microsoft.com/office/drawing/2014/main" id="{637ECA6A-0AFC-4F08-8FBD-6E1CD4A5D2A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28" name="Text Box 836">
          <a:extLst>
            <a:ext uri="{FF2B5EF4-FFF2-40B4-BE49-F238E27FC236}">
              <a16:creationId xmlns:a16="http://schemas.microsoft.com/office/drawing/2014/main" id="{8A7B041B-5484-4B47-8F8B-0D7B0321557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29" name="Text Box 837">
          <a:extLst>
            <a:ext uri="{FF2B5EF4-FFF2-40B4-BE49-F238E27FC236}">
              <a16:creationId xmlns:a16="http://schemas.microsoft.com/office/drawing/2014/main" id="{04B6BE5B-E500-43E1-8135-E4F455631A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30" name="Text Box 838">
          <a:extLst>
            <a:ext uri="{FF2B5EF4-FFF2-40B4-BE49-F238E27FC236}">
              <a16:creationId xmlns:a16="http://schemas.microsoft.com/office/drawing/2014/main" id="{A94D0CD2-E630-435A-8DC2-4C68E9B937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31" name="Text Box 839">
          <a:extLst>
            <a:ext uri="{FF2B5EF4-FFF2-40B4-BE49-F238E27FC236}">
              <a16:creationId xmlns:a16="http://schemas.microsoft.com/office/drawing/2014/main" id="{0FF71A97-12C7-4B12-A23B-983BE08BBD4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32" name="Text Box 840">
          <a:extLst>
            <a:ext uri="{FF2B5EF4-FFF2-40B4-BE49-F238E27FC236}">
              <a16:creationId xmlns:a16="http://schemas.microsoft.com/office/drawing/2014/main" id="{BC569C1F-1404-4246-83F7-25E4804C7C4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33" name="Text Box 841">
          <a:extLst>
            <a:ext uri="{FF2B5EF4-FFF2-40B4-BE49-F238E27FC236}">
              <a16:creationId xmlns:a16="http://schemas.microsoft.com/office/drawing/2014/main" id="{25E6EB14-976F-4399-B132-A7D503D78E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34" name="Text Box 842">
          <a:extLst>
            <a:ext uri="{FF2B5EF4-FFF2-40B4-BE49-F238E27FC236}">
              <a16:creationId xmlns:a16="http://schemas.microsoft.com/office/drawing/2014/main" id="{0E589B7E-DA79-4349-9DA2-BA89D309CA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35" name="Text Box 843">
          <a:extLst>
            <a:ext uri="{FF2B5EF4-FFF2-40B4-BE49-F238E27FC236}">
              <a16:creationId xmlns:a16="http://schemas.microsoft.com/office/drawing/2014/main" id="{FDBF0189-9880-4A67-AF3A-E0749E1336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36" name="Text Box 844">
          <a:extLst>
            <a:ext uri="{FF2B5EF4-FFF2-40B4-BE49-F238E27FC236}">
              <a16:creationId xmlns:a16="http://schemas.microsoft.com/office/drawing/2014/main" id="{B9612F12-8E2E-4B2C-9D5E-6412A0B712C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37" name="Text Box 845">
          <a:extLst>
            <a:ext uri="{FF2B5EF4-FFF2-40B4-BE49-F238E27FC236}">
              <a16:creationId xmlns:a16="http://schemas.microsoft.com/office/drawing/2014/main" id="{0A68B32A-8B54-4BE4-902C-90312F9A43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38" name="Text Box 846">
          <a:extLst>
            <a:ext uri="{FF2B5EF4-FFF2-40B4-BE49-F238E27FC236}">
              <a16:creationId xmlns:a16="http://schemas.microsoft.com/office/drawing/2014/main" id="{A7323989-5974-408B-8D2A-EF2AC37CD08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39" name="Text Box 847">
          <a:extLst>
            <a:ext uri="{FF2B5EF4-FFF2-40B4-BE49-F238E27FC236}">
              <a16:creationId xmlns:a16="http://schemas.microsoft.com/office/drawing/2014/main" id="{5DE11420-0556-4370-B5BB-D5A45C9F3D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40" name="Text Box 848">
          <a:extLst>
            <a:ext uri="{FF2B5EF4-FFF2-40B4-BE49-F238E27FC236}">
              <a16:creationId xmlns:a16="http://schemas.microsoft.com/office/drawing/2014/main" id="{0F6C6416-52D8-4714-A82A-10925678D82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41" name="Text Box 849">
          <a:extLst>
            <a:ext uri="{FF2B5EF4-FFF2-40B4-BE49-F238E27FC236}">
              <a16:creationId xmlns:a16="http://schemas.microsoft.com/office/drawing/2014/main" id="{26176956-8AC3-4D3B-8D92-6AB14EF98B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42" name="Text Box 850">
          <a:extLst>
            <a:ext uri="{FF2B5EF4-FFF2-40B4-BE49-F238E27FC236}">
              <a16:creationId xmlns:a16="http://schemas.microsoft.com/office/drawing/2014/main" id="{7A266ADC-D2F5-41D3-8F75-4EEC20B7DE9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43" name="Text Box 851">
          <a:extLst>
            <a:ext uri="{FF2B5EF4-FFF2-40B4-BE49-F238E27FC236}">
              <a16:creationId xmlns:a16="http://schemas.microsoft.com/office/drawing/2014/main" id="{215E5070-CC49-40AA-BD13-D35C54E4CB4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44" name="Text Box 852">
          <a:extLst>
            <a:ext uri="{FF2B5EF4-FFF2-40B4-BE49-F238E27FC236}">
              <a16:creationId xmlns:a16="http://schemas.microsoft.com/office/drawing/2014/main" id="{6ADAF434-D896-4B71-A172-94E9A6C7F6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45" name="Text Box 853">
          <a:extLst>
            <a:ext uri="{FF2B5EF4-FFF2-40B4-BE49-F238E27FC236}">
              <a16:creationId xmlns:a16="http://schemas.microsoft.com/office/drawing/2014/main" id="{3D3B84F9-BE56-4DDE-B4CB-9467BA4A981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46" name="Text Box 854">
          <a:extLst>
            <a:ext uri="{FF2B5EF4-FFF2-40B4-BE49-F238E27FC236}">
              <a16:creationId xmlns:a16="http://schemas.microsoft.com/office/drawing/2014/main" id="{BEDC540F-BB2F-484F-9100-3353AC825A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47" name="Text Box 855">
          <a:extLst>
            <a:ext uri="{FF2B5EF4-FFF2-40B4-BE49-F238E27FC236}">
              <a16:creationId xmlns:a16="http://schemas.microsoft.com/office/drawing/2014/main" id="{CA50DF3B-2ED2-49A8-9BF2-E098EC61DF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48" name="Text Box 856">
          <a:extLst>
            <a:ext uri="{FF2B5EF4-FFF2-40B4-BE49-F238E27FC236}">
              <a16:creationId xmlns:a16="http://schemas.microsoft.com/office/drawing/2014/main" id="{7E273365-9D3F-4FC0-9974-C59883709E5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49" name="Text Box 857">
          <a:extLst>
            <a:ext uri="{FF2B5EF4-FFF2-40B4-BE49-F238E27FC236}">
              <a16:creationId xmlns:a16="http://schemas.microsoft.com/office/drawing/2014/main" id="{B43B8B47-92CD-494E-BD17-AB26E6F02E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50" name="Text Box 858">
          <a:extLst>
            <a:ext uri="{FF2B5EF4-FFF2-40B4-BE49-F238E27FC236}">
              <a16:creationId xmlns:a16="http://schemas.microsoft.com/office/drawing/2014/main" id="{C3F8DE8A-412F-4B07-8726-441CAACF7D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51" name="Text Box 859">
          <a:extLst>
            <a:ext uri="{FF2B5EF4-FFF2-40B4-BE49-F238E27FC236}">
              <a16:creationId xmlns:a16="http://schemas.microsoft.com/office/drawing/2014/main" id="{15DA7B79-E56F-47A1-9424-E9570F6BD3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52" name="Text Box 860">
          <a:extLst>
            <a:ext uri="{FF2B5EF4-FFF2-40B4-BE49-F238E27FC236}">
              <a16:creationId xmlns:a16="http://schemas.microsoft.com/office/drawing/2014/main" id="{A2D3D4EB-523C-40D8-9C20-6A47266E21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53" name="Text Box 861">
          <a:extLst>
            <a:ext uri="{FF2B5EF4-FFF2-40B4-BE49-F238E27FC236}">
              <a16:creationId xmlns:a16="http://schemas.microsoft.com/office/drawing/2014/main" id="{D2CCADC2-F923-4B16-9425-F6F5E74A0F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54" name="Text Box 862">
          <a:extLst>
            <a:ext uri="{FF2B5EF4-FFF2-40B4-BE49-F238E27FC236}">
              <a16:creationId xmlns:a16="http://schemas.microsoft.com/office/drawing/2014/main" id="{D202A7CB-4513-4FD7-B865-30C747AB4B5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55" name="Text Box 863">
          <a:extLst>
            <a:ext uri="{FF2B5EF4-FFF2-40B4-BE49-F238E27FC236}">
              <a16:creationId xmlns:a16="http://schemas.microsoft.com/office/drawing/2014/main" id="{09D14D20-0D67-4BEB-A14D-F4BEFF3B13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56" name="Text Box 864">
          <a:extLst>
            <a:ext uri="{FF2B5EF4-FFF2-40B4-BE49-F238E27FC236}">
              <a16:creationId xmlns:a16="http://schemas.microsoft.com/office/drawing/2014/main" id="{B136ABBC-49FB-452A-8544-53377F7EBC1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57" name="Text Box 865">
          <a:extLst>
            <a:ext uri="{FF2B5EF4-FFF2-40B4-BE49-F238E27FC236}">
              <a16:creationId xmlns:a16="http://schemas.microsoft.com/office/drawing/2014/main" id="{88FF7C08-81CC-4B2F-BA81-9628E98BE5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58" name="Text Box 866">
          <a:extLst>
            <a:ext uri="{FF2B5EF4-FFF2-40B4-BE49-F238E27FC236}">
              <a16:creationId xmlns:a16="http://schemas.microsoft.com/office/drawing/2014/main" id="{80CA17D7-4ADA-4837-A066-4618F99F451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159" name="Text Box 867">
          <a:extLst>
            <a:ext uri="{FF2B5EF4-FFF2-40B4-BE49-F238E27FC236}">
              <a16:creationId xmlns:a16="http://schemas.microsoft.com/office/drawing/2014/main" id="{717D50E9-D837-4F57-9917-10C25C2330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60" name="Text Box 868">
          <a:extLst>
            <a:ext uri="{FF2B5EF4-FFF2-40B4-BE49-F238E27FC236}">
              <a16:creationId xmlns:a16="http://schemas.microsoft.com/office/drawing/2014/main" id="{AACF51D0-6C86-4CDA-A575-ACE7A4C594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61" name="Text Box 869">
          <a:extLst>
            <a:ext uri="{FF2B5EF4-FFF2-40B4-BE49-F238E27FC236}">
              <a16:creationId xmlns:a16="http://schemas.microsoft.com/office/drawing/2014/main" id="{E431ECEF-F3AB-4A93-BC10-B5D59D9418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62" name="Text Box 870">
          <a:extLst>
            <a:ext uri="{FF2B5EF4-FFF2-40B4-BE49-F238E27FC236}">
              <a16:creationId xmlns:a16="http://schemas.microsoft.com/office/drawing/2014/main" id="{607EB7AE-2E14-4389-8594-E0B3CC5844E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63" name="Text Box 101">
          <a:extLst>
            <a:ext uri="{FF2B5EF4-FFF2-40B4-BE49-F238E27FC236}">
              <a16:creationId xmlns:a16="http://schemas.microsoft.com/office/drawing/2014/main" id="{839118F8-3FEA-4231-9553-B98DB69C5F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64" name="Text Box 102">
          <a:extLst>
            <a:ext uri="{FF2B5EF4-FFF2-40B4-BE49-F238E27FC236}">
              <a16:creationId xmlns:a16="http://schemas.microsoft.com/office/drawing/2014/main" id="{A618CBE5-E8FC-44CE-A1EE-81426F6888B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65" name="Text Box 103">
          <a:extLst>
            <a:ext uri="{FF2B5EF4-FFF2-40B4-BE49-F238E27FC236}">
              <a16:creationId xmlns:a16="http://schemas.microsoft.com/office/drawing/2014/main" id="{318D63DF-5933-44D6-9779-A5682339E57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66" name="Text Box 104">
          <a:extLst>
            <a:ext uri="{FF2B5EF4-FFF2-40B4-BE49-F238E27FC236}">
              <a16:creationId xmlns:a16="http://schemas.microsoft.com/office/drawing/2014/main" id="{672D49C5-C957-4F17-950B-CB4453C8498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67" name="Text Box 105">
          <a:extLst>
            <a:ext uri="{FF2B5EF4-FFF2-40B4-BE49-F238E27FC236}">
              <a16:creationId xmlns:a16="http://schemas.microsoft.com/office/drawing/2014/main" id="{626BEA2D-CEC8-41D4-B6D7-2017E423A0F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68" name="Text Box 106">
          <a:extLst>
            <a:ext uri="{FF2B5EF4-FFF2-40B4-BE49-F238E27FC236}">
              <a16:creationId xmlns:a16="http://schemas.microsoft.com/office/drawing/2014/main" id="{37CB0747-6A3C-4822-8D9C-58E3350262D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69" name="Text Box 107">
          <a:extLst>
            <a:ext uri="{FF2B5EF4-FFF2-40B4-BE49-F238E27FC236}">
              <a16:creationId xmlns:a16="http://schemas.microsoft.com/office/drawing/2014/main" id="{C7DDE02B-59E5-436A-8795-51822EEB2A2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0" name="Text Box 108">
          <a:extLst>
            <a:ext uri="{FF2B5EF4-FFF2-40B4-BE49-F238E27FC236}">
              <a16:creationId xmlns:a16="http://schemas.microsoft.com/office/drawing/2014/main" id="{354582AE-306B-4438-8C33-6BC4B653981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1" name="Text Box 109">
          <a:extLst>
            <a:ext uri="{FF2B5EF4-FFF2-40B4-BE49-F238E27FC236}">
              <a16:creationId xmlns:a16="http://schemas.microsoft.com/office/drawing/2014/main" id="{45E0E70F-384D-4250-8701-2927F1532F4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2" name="Text Box 110">
          <a:extLst>
            <a:ext uri="{FF2B5EF4-FFF2-40B4-BE49-F238E27FC236}">
              <a16:creationId xmlns:a16="http://schemas.microsoft.com/office/drawing/2014/main" id="{A639CC27-34F0-43CE-B2C0-65AD0FAB9F7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3" name="Text Box 111">
          <a:extLst>
            <a:ext uri="{FF2B5EF4-FFF2-40B4-BE49-F238E27FC236}">
              <a16:creationId xmlns:a16="http://schemas.microsoft.com/office/drawing/2014/main" id="{7EF380D2-B6CB-423A-958B-2DFC33885D8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4" name="Text Box 112">
          <a:extLst>
            <a:ext uri="{FF2B5EF4-FFF2-40B4-BE49-F238E27FC236}">
              <a16:creationId xmlns:a16="http://schemas.microsoft.com/office/drawing/2014/main" id="{966D95DA-073A-4BB0-8392-ED5DFD72E07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5" name="Text Box 113">
          <a:extLst>
            <a:ext uri="{FF2B5EF4-FFF2-40B4-BE49-F238E27FC236}">
              <a16:creationId xmlns:a16="http://schemas.microsoft.com/office/drawing/2014/main" id="{CD5BFB3F-BCB8-4F7A-942E-15AA3A39170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6" name="Text Box 114">
          <a:extLst>
            <a:ext uri="{FF2B5EF4-FFF2-40B4-BE49-F238E27FC236}">
              <a16:creationId xmlns:a16="http://schemas.microsoft.com/office/drawing/2014/main" id="{1CE35B99-8FA9-4834-A7B7-768848FA35A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7" name="Text Box 115">
          <a:extLst>
            <a:ext uri="{FF2B5EF4-FFF2-40B4-BE49-F238E27FC236}">
              <a16:creationId xmlns:a16="http://schemas.microsoft.com/office/drawing/2014/main" id="{C3E7071B-CE5D-4155-A2F7-80352D470B0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8" name="Text Box 116">
          <a:extLst>
            <a:ext uri="{FF2B5EF4-FFF2-40B4-BE49-F238E27FC236}">
              <a16:creationId xmlns:a16="http://schemas.microsoft.com/office/drawing/2014/main" id="{29E989FF-1186-4716-9CF6-CB21AC1E031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79" name="Text Box 117">
          <a:extLst>
            <a:ext uri="{FF2B5EF4-FFF2-40B4-BE49-F238E27FC236}">
              <a16:creationId xmlns:a16="http://schemas.microsoft.com/office/drawing/2014/main" id="{32BFDF86-BE73-4B46-84FA-A63A4FEFA74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0" name="Text Box 118">
          <a:extLst>
            <a:ext uri="{FF2B5EF4-FFF2-40B4-BE49-F238E27FC236}">
              <a16:creationId xmlns:a16="http://schemas.microsoft.com/office/drawing/2014/main" id="{D535D8EF-AF9C-49C6-B73F-46EB8FC1B6E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1" name="Text Box 119">
          <a:extLst>
            <a:ext uri="{FF2B5EF4-FFF2-40B4-BE49-F238E27FC236}">
              <a16:creationId xmlns:a16="http://schemas.microsoft.com/office/drawing/2014/main" id="{6BD54055-A890-436A-8673-B17987CB547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2" name="Text Box 120">
          <a:extLst>
            <a:ext uri="{FF2B5EF4-FFF2-40B4-BE49-F238E27FC236}">
              <a16:creationId xmlns:a16="http://schemas.microsoft.com/office/drawing/2014/main" id="{B7279037-FAF3-4BF8-AB69-11F67176B80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3" name="Text Box 121">
          <a:extLst>
            <a:ext uri="{FF2B5EF4-FFF2-40B4-BE49-F238E27FC236}">
              <a16:creationId xmlns:a16="http://schemas.microsoft.com/office/drawing/2014/main" id="{6FDE1DAB-6825-4D80-A906-11FA77CAD90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4" name="Text Box 122">
          <a:extLst>
            <a:ext uri="{FF2B5EF4-FFF2-40B4-BE49-F238E27FC236}">
              <a16:creationId xmlns:a16="http://schemas.microsoft.com/office/drawing/2014/main" id="{81FDDE67-9D90-444E-8626-6F2E0C4712C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5" name="Text Box 123">
          <a:extLst>
            <a:ext uri="{FF2B5EF4-FFF2-40B4-BE49-F238E27FC236}">
              <a16:creationId xmlns:a16="http://schemas.microsoft.com/office/drawing/2014/main" id="{5ACEA6B5-561A-4E75-9553-4C23E9EA1BB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6" name="Text Box 124">
          <a:extLst>
            <a:ext uri="{FF2B5EF4-FFF2-40B4-BE49-F238E27FC236}">
              <a16:creationId xmlns:a16="http://schemas.microsoft.com/office/drawing/2014/main" id="{357A1152-4B7E-48C9-822F-208BB58380D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7" name="Text Box 125">
          <a:extLst>
            <a:ext uri="{FF2B5EF4-FFF2-40B4-BE49-F238E27FC236}">
              <a16:creationId xmlns:a16="http://schemas.microsoft.com/office/drawing/2014/main" id="{7510C942-A14C-4E2B-9778-0EA93633BE3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8" name="Text Box 126">
          <a:extLst>
            <a:ext uri="{FF2B5EF4-FFF2-40B4-BE49-F238E27FC236}">
              <a16:creationId xmlns:a16="http://schemas.microsoft.com/office/drawing/2014/main" id="{6728617A-FADC-4DAC-A0F1-A724C6485D6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89" name="Text Box 127">
          <a:extLst>
            <a:ext uri="{FF2B5EF4-FFF2-40B4-BE49-F238E27FC236}">
              <a16:creationId xmlns:a16="http://schemas.microsoft.com/office/drawing/2014/main" id="{DE65F5A6-FE2F-4B03-A9B1-390BBCBF254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90" name="Text Box 128">
          <a:extLst>
            <a:ext uri="{FF2B5EF4-FFF2-40B4-BE49-F238E27FC236}">
              <a16:creationId xmlns:a16="http://schemas.microsoft.com/office/drawing/2014/main" id="{A362D249-3ABF-4070-A8B3-26A995D0FAB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191" name="Text Box 129">
          <a:extLst>
            <a:ext uri="{FF2B5EF4-FFF2-40B4-BE49-F238E27FC236}">
              <a16:creationId xmlns:a16="http://schemas.microsoft.com/office/drawing/2014/main" id="{95D19098-4CD9-4B68-9BF2-D23635D805A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162204"/>
    <xdr:sp macro="" textlink="">
      <xdr:nvSpPr>
        <xdr:cNvPr id="6192" name="Text Box 130">
          <a:extLst>
            <a:ext uri="{FF2B5EF4-FFF2-40B4-BE49-F238E27FC236}">
              <a16:creationId xmlns:a16="http://schemas.microsoft.com/office/drawing/2014/main" id="{4EA3CF9E-013E-4F11-BE0A-01CD76A0D8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193" name="Text Box 131">
          <a:extLst>
            <a:ext uri="{FF2B5EF4-FFF2-40B4-BE49-F238E27FC236}">
              <a16:creationId xmlns:a16="http://schemas.microsoft.com/office/drawing/2014/main" id="{7C4A5C31-97C0-49A1-8F8F-8D0993702B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94" name="Text Box 132">
          <a:extLst>
            <a:ext uri="{FF2B5EF4-FFF2-40B4-BE49-F238E27FC236}">
              <a16:creationId xmlns:a16="http://schemas.microsoft.com/office/drawing/2014/main" id="{0D5E8E22-F634-4231-BADF-D565D98562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95" name="Text Box 133">
          <a:extLst>
            <a:ext uri="{FF2B5EF4-FFF2-40B4-BE49-F238E27FC236}">
              <a16:creationId xmlns:a16="http://schemas.microsoft.com/office/drawing/2014/main" id="{4044DAFD-10E7-46F0-9062-AF70539F71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196" name="Text Box 134">
          <a:extLst>
            <a:ext uri="{FF2B5EF4-FFF2-40B4-BE49-F238E27FC236}">
              <a16:creationId xmlns:a16="http://schemas.microsoft.com/office/drawing/2014/main" id="{48647A54-5C13-4CFC-AD70-2380C2AD83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97" name="Text Box 135">
          <a:extLst>
            <a:ext uri="{FF2B5EF4-FFF2-40B4-BE49-F238E27FC236}">
              <a16:creationId xmlns:a16="http://schemas.microsoft.com/office/drawing/2014/main" id="{6B8EA0C1-B054-4A64-8B6D-7DBEA832AAA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198" name="Text Box 136">
          <a:extLst>
            <a:ext uri="{FF2B5EF4-FFF2-40B4-BE49-F238E27FC236}">
              <a16:creationId xmlns:a16="http://schemas.microsoft.com/office/drawing/2014/main" id="{60C9CD04-93DD-4389-BC92-D7330E48B5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199" name="Text Box 137">
          <a:extLst>
            <a:ext uri="{FF2B5EF4-FFF2-40B4-BE49-F238E27FC236}">
              <a16:creationId xmlns:a16="http://schemas.microsoft.com/office/drawing/2014/main" id="{6E4F7C93-4157-478F-B557-26AD0AB14A6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00" name="Text Box 138">
          <a:extLst>
            <a:ext uri="{FF2B5EF4-FFF2-40B4-BE49-F238E27FC236}">
              <a16:creationId xmlns:a16="http://schemas.microsoft.com/office/drawing/2014/main" id="{F9140687-8EE6-442C-8293-50F25C0FBF4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01" name="Text Box 139">
          <a:extLst>
            <a:ext uri="{FF2B5EF4-FFF2-40B4-BE49-F238E27FC236}">
              <a16:creationId xmlns:a16="http://schemas.microsoft.com/office/drawing/2014/main" id="{E41C016A-B78E-4220-B4F6-3355BF9C38D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02" name="Text Box 140">
          <a:extLst>
            <a:ext uri="{FF2B5EF4-FFF2-40B4-BE49-F238E27FC236}">
              <a16:creationId xmlns:a16="http://schemas.microsoft.com/office/drawing/2014/main" id="{EFE5A6AF-2944-48B1-8988-D9D9B30441F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03" name="Text Box 141">
          <a:extLst>
            <a:ext uri="{FF2B5EF4-FFF2-40B4-BE49-F238E27FC236}">
              <a16:creationId xmlns:a16="http://schemas.microsoft.com/office/drawing/2014/main" id="{A213B5E0-BBC6-4032-BE87-BAECEC072F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04" name="Text Box 142">
          <a:extLst>
            <a:ext uri="{FF2B5EF4-FFF2-40B4-BE49-F238E27FC236}">
              <a16:creationId xmlns:a16="http://schemas.microsoft.com/office/drawing/2014/main" id="{2DA3E92B-4BA3-43AD-AF57-8F345D2CEF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205" name="Text Box 143">
          <a:extLst>
            <a:ext uri="{FF2B5EF4-FFF2-40B4-BE49-F238E27FC236}">
              <a16:creationId xmlns:a16="http://schemas.microsoft.com/office/drawing/2014/main" id="{A117F5A9-D0DE-41D6-8004-F7DDEF0173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06" name="Text Box 144">
          <a:extLst>
            <a:ext uri="{FF2B5EF4-FFF2-40B4-BE49-F238E27FC236}">
              <a16:creationId xmlns:a16="http://schemas.microsoft.com/office/drawing/2014/main" id="{C7787F97-2DFF-451A-92FF-1787BFBB56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07" name="Text Box 145">
          <a:extLst>
            <a:ext uri="{FF2B5EF4-FFF2-40B4-BE49-F238E27FC236}">
              <a16:creationId xmlns:a16="http://schemas.microsoft.com/office/drawing/2014/main" id="{3296E86B-D98B-4A86-9D02-66773902E51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08" name="Text Box 146">
          <a:extLst>
            <a:ext uri="{FF2B5EF4-FFF2-40B4-BE49-F238E27FC236}">
              <a16:creationId xmlns:a16="http://schemas.microsoft.com/office/drawing/2014/main" id="{B55BDCD9-FB35-4C64-8B5A-749DCF4BB5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09" name="Text Box 147">
          <a:extLst>
            <a:ext uri="{FF2B5EF4-FFF2-40B4-BE49-F238E27FC236}">
              <a16:creationId xmlns:a16="http://schemas.microsoft.com/office/drawing/2014/main" id="{95DFAAD2-B83A-4487-B840-65CEB0C6886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10" name="Text Box 148">
          <a:extLst>
            <a:ext uri="{FF2B5EF4-FFF2-40B4-BE49-F238E27FC236}">
              <a16:creationId xmlns:a16="http://schemas.microsoft.com/office/drawing/2014/main" id="{4FA6C57F-5C9E-4BA1-BC80-5E494F4E407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11" name="Text Box 149">
          <a:extLst>
            <a:ext uri="{FF2B5EF4-FFF2-40B4-BE49-F238E27FC236}">
              <a16:creationId xmlns:a16="http://schemas.microsoft.com/office/drawing/2014/main" id="{4BFBD368-99B1-4AC9-A382-308FA557378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212" name="Text Box 150">
          <a:extLst>
            <a:ext uri="{FF2B5EF4-FFF2-40B4-BE49-F238E27FC236}">
              <a16:creationId xmlns:a16="http://schemas.microsoft.com/office/drawing/2014/main" id="{87059CAE-453A-4788-85BA-D69530FFED8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13" name="Text Box 151">
          <a:extLst>
            <a:ext uri="{FF2B5EF4-FFF2-40B4-BE49-F238E27FC236}">
              <a16:creationId xmlns:a16="http://schemas.microsoft.com/office/drawing/2014/main" id="{4DDEA4E1-EFB2-42E5-A715-160F38210E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14" name="Text Box 152">
          <a:extLst>
            <a:ext uri="{FF2B5EF4-FFF2-40B4-BE49-F238E27FC236}">
              <a16:creationId xmlns:a16="http://schemas.microsoft.com/office/drawing/2014/main" id="{E74E7F68-8427-4C69-8699-FDD87972351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15" name="Text Box 153">
          <a:extLst>
            <a:ext uri="{FF2B5EF4-FFF2-40B4-BE49-F238E27FC236}">
              <a16:creationId xmlns:a16="http://schemas.microsoft.com/office/drawing/2014/main" id="{1D24283E-983A-4107-93E9-BB4F02FA5D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16" name="Text Box 154">
          <a:extLst>
            <a:ext uri="{FF2B5EF4-FFF2-40B4-BE49-F238E27FC236}">
              <a16:creationId xmlns:a16="http://schemas.microsoft.com/office/drawing/2014/main" id="{C8D7CA1F-C8C3-42D7-9CCB-88C846F971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17" name="Text Box 155">
          <a:extLst>
            <a:ext uri="{FF2B5EF4-FFF2-40B4-BE49-F238E27FC236}">
              <a16:creationId xmlns:a16="http://schemas.microsoft.com/office/drawing/2014/main" id="{67F802E3-FD26-44EE-B603-FE7CAD2B25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218" name="Text Box 156">
          <a:extLst>
            <a:ext uri="{FF2B5EF4-FFF2-40B4-BE49-F238E27FC236}">
              <a16:creationId xmlns:a16="http://schemas.microsoft.com/office/drawing/2014/main" id="{5FA0FC9E-5ED0-4FBB-A0AF-4001ADF8515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19" name="Text Box 157">
          <a:extLst>
            <a:ext uri="{FF2B5EF4-FFF2-40B4-BE49-F238E27FC236}">
              <a16:creationId xmlns:a16="http://schemas.microsoft.com/office/drawing/2014/main" id="{E5B7C678-9376-4ECC-A68E-155D3CEE084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20" name="Text Box 158">
          <a:extLst>
            <a:ext uri="{FF2B5EF4-FFF2-40B4-BE49-F238E27FC236}">
              <a16:creationId xmlns:a16="http://schemas.microsoft.com/office/drawing/2014/main" id="{85DE6581-7BCB-493D-BAD6-49EF7909058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21" name="Text Box 159">
          <a:extLst>
            <a:ext uri="{FF2B5EF4-FFF2-40B4-BE49-F238E27FC236}">
              <a16:creationId xmlns:a16="http://schemas.microsoft.com/office/drawing/2014/main" id="{0FD76428-4B17-4E57-8F23-81D262AE3B2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22" name="Text Box 160">
          <a:extLst>
            <a:ext uri="{FF2B5EF4-FFF2-40B4-BE49-F238E27FC236}">
              <a16:creationId xmlns:a16="http://schemas.microsoft.com/office/drawing/2014/main" id="{434D7788-F2FD-499A-88B5-E45D1975FD4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23" name="Text Box 161">
          <a:extLst>
            <a:ext uri="{FF2B5EF4-FFF2-40B4-BE49-F238E27FC236}">
              <a16:creationId xmlns:a16="http://schemas.microsoft.com/office/drawing/2014/main" id="{7766B0EE-3AD2-4FB0-870D-43AA8DB966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224" name="Text Box 162">
          <a:extLst>
            <a:ext uri="{FF2B5EF4-FFF2-40B4-BE49-F238E27FC236}">
              <a16:creationId xmlns:a16="http://schemas.microsoft.com/office/drawing/2014/main" id="{7DD3B568-4341-410B-B17F-77EC8215BA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25" name="Text Box 163">
          <a:extLst>
            <a:ext uri="{FF2B5EF4-FFF2-40B4-BE49-F238E27FC236}">
              <a16:creationId xmlns:a16="http://schemas.microsoft.com/office/drawing/2014/main" id="{ED7B26CA-50B1-4DF5-B2CF-6C2203AD6E7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26" name="Text Box 164">
          <a:extLst>
            <a:ext uri="{FF2B5EF4-FFF2-40B4-BE49-F238E27FC236}">
              <a16:creationId xmlns:a16="http://schemas.microsoft.com/office/drawing/2014/main" id="{3E7CA0AC-BF72-4F18-9082-90AD8544A26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27" name="Text Box 165">
          <a:extLst>
            <a:ext uri="{FF2B5EF4-FFF2-40B4-BE49-F238E27FC236}">
              <a16:creationId xmlns:a16="http://schemas.microsoft.com/office/drawing/2014/main" id="{D5762E4D-C40B-4271-A1BF-9679789E3A0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228" name="Text Box 166">
          <a:extLst>
            <a:ext uri="{FF2B5EF4-FFF2-40B4-BE49-F238E27FC236}">
              <a16:creationId xmlns:a16="http://schemas.microsoft.com/office/drawing/2014/main" id="{9CAA3D91-CFC2-4E21-9C55-6D7B2B57B25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29" name="Text Box 167">
          <a:extLst>
            <a:ext uri="{FF2B5EF4-FFF2-40B4-BE49-F238E27FC236}">
              <a16:creationId xmlns:a16="http://schemas.microsoft.com/office/drawing/2014/main" id="{568542E1-7286-4478-AE57-D0C82F8755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30" name="Text Box 168">
          <a:extLst>
            <a:ext uri="{FF2B5EF4-FFF2-40B4-BE49-F238E27FC236}">
              <a16:creationId xmlns:a16="http://schemas.microsoft.com/office/drawing/2014/main" id="{6F3B5D0B-1C80-4D09-890D-F113E1A6156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31" name="Text Box 169">
          <a:extLst>
            <a:ext uri="{FF2B5EF4-FFF2-40B4-BE49-F238E27FC236}">
              <a16:creationId xmlns:a16="http://schemas.microsoft.com/office/drawing/2014/main" id="{5C2BD7D7-C3E9-4EDA-9BFA-055EB6684F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32" name="Text Box 170">
          <a:extLst>
            <a:ext uri="{FF2B5EF4-FFF2-40B4-BE49-F238E27FC236}">
              <a16:creationId xmlns:a16="http://schemas.microsoft.com/office/drawing/2014/main" id="{3DE1BFD9-483D-490B-8350-EBB09182199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33" name="Text Box 171">
          <a:extLst>
            <a:ext uri="{FF2B5EF4-FFF2-40B4-BE49-F238E27FC236}">
              <a16:creationId xmlns:a16="http://schemas.microsoft.com/office/drawing/2014/main" id="{58ED6A1C-2CEC-4637-A934-D63BBC45B5F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234" name="Text Box 172">
          <a:extLst>
            <a:ext uri="{FF2B5EF4-FFF2-40B4-BE49-F238E27FC236}">
              <a16:creationId xmlns:a16="http://schemas.microsoft.com/office/drawing/2014/main" id="{464BF23B-3F76-43D7-BDE7-B0116E1C92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35" name="Text Box 173">
          <a:extLst>
            <a:ext uri="{FF2B5EF4-FFF2-40B4-BE49-F238E27FC236}">
              <a16:creationId xmlns:a16="http://schemas.microsoft.com/office/drawing/2014/main" id="{EDAA3159-B6F3-4C6B-812C-C3406F8EAE8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36" name="Text Box 174">
          <a:extLst>
            <a:ext uri="{FF2B5EF4-FFF2-40B4-BE49-F238E27FC236}">
              <a16:creationId xmlns:a16="http://schemas.microsoft.com/office/drawing/2014/main" id="{78B7CF53-48F0-4012-A35F-AF5AB16F2DA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37" name="Text Box 175">
          <a:extLst>
            <a:ext uri="{FF2B5EF4-FFF2-40B4-BE49-F238E27FC236}">
              <a16:creationId xmlns:a16="http://schemas.microsoft.com/office/drawing/2014/main" id="{D058A06E-C3E5-47CA-97C6-0F797CAF71C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38" name="Text Box 176">
          <a:extLst>
            <a:ext uri="{FF2B5EF4-FFF2-40B4-BE49-F238E27FC236}">
              <a16:creationId xmlns:a16="http://schemas.microsoft.com/office/drawing/2014/main" id="{33D688A6-4374-40AE-BC3E-1FEAFF2209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39" name="Text Box 177">
          <a:extLst>
            <a:ext uri="{FF2B5EF4-FFF2-40B4-BE49-F238E27FC236}">
              <a16:creationId xmlns:a16="http://schemas.microsoft.com/office/drawing/2014/main" id="{EFF094C4-C72B-4A15-8C78-41D723C70C3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240" name="Text Box 178">
          <a:extLst>
            <a:ext uri="{FF2B5EF4-FFF2-40B4-BE49-F238E27FC236}">
              <a16:creationId xmlns:a16="http://schemas.microsoft.com/office/drawing/2014/main" id="{C2265209-6E77-40D9-A0D4-E4525655E9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41" name="Text Box 179">
          <a:extLst>
            <a:ext uri="{FF2B5EF4-FFF2-40B4-BE49-F238E27FC236}">
              <a16:creationId xmlns:a16="http://schemas.microsoft.com/office/drawing/2014/main" id="{6652C0D6-34FF-40DF-946E-A609D6716E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42" name="Text Box 180">
          <a:extLst>
            <a:ext uri="{FF2B5EF4-FFF2-40B4-BE49-F238E27FC236}">
              <a16:creationId xmlns:a16="http://schemas.microsoft.com/office/drawing/2014/main" id="{837D78F3-EE4F-4651-A25A-C4EC63F1959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43" name="Text Box 181">
          <a:extLst>
            <a:ext uri="{FF2B5EF4-FFF2-40B4-BE49-F238E27FC236}">
              <a16:creationId xmlns:a16="http://schemas.microsoft.com/office/drawing/2014/main" id="{A2C255FD-F202-4FB0-A210-1D7B116D8A7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44" name="Text Box 182">
          <a:extLst>
            <a:ext uri="{FF2B5EF4-FFF2-40B4-BE49-F238E27FC236}">
              <a16:creationId xmlns:a16="http://schemas.microsoft.com/office/drawing/2014/main" id="{C8124EA0-BB78-4FD3-8F29-0CB949922A9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45" name="Text Box 183">
          <a:extLst>
            <a:ext uri="{FF2B5EF4-FFF2-40B4-BE49-F238E27FC236}">
              <a16:creationId xmlns:a16="http://schemas.microsoft.com/office/drawing/2014/main" id="{AD8A6DBB-3F77-4259-A440-A45AC0E8201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46" name="Text Box 184">
          <a:extLst>
            <a:ext uri="{FF2B5EF4-FFF2-40B4-BE49-F238E27FC236}">
              <a16:creationId xmlns:a16="http://schemas.microsoft.com/office/drawing/2014/main" id="{E5BC99D5-FF91-4F3D-A276-C18D1A00742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47" name="Text Box 185">
          <a:extLst>
            <a:ext uri="{FF2B5EF4-FFF2-40B4-BE49-F238E27FC236}">
              <a16:creationId xmlns:a16="http://schemas.microsoft.com/office/drawing/2014/main" id="{C664B38C-F77A-4943-8461-C8C34BC22D7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48" name="Text Box 186">
          <a:extLst>
            <a:ext uri="{FF2B5EF4-FFF2-40B4-BE49-F238E27FC236}">
              <a16:creationId xmlns:a16="http://schemas.microsoft.com/office/drawing/2014/main" id="{CD0EE136-BB48-425A-8900-704C9CEE41E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49" name="Text Box 187">
          <a:extLst>
            <a:ext uri="{FF2B5EF4-FFF2-40B4-BE49-F238E27FC236}">
              <a16:creationId xmlns:a16="http://schemas.microsoft.com/office/drawing/2014/main" id="{E7CD7E8A-B977-4166-ADCA-96DCA3F3B95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0" name="Text Box 188">
          <a:extLst>
            <a:ext uri="{FF2B5EF4-FFF2-40B4-BE49-F238E27FC236}">
              <a16:creationId xmlns:a16="http://schemas.microsoft.com/office/drawing/2014/main" id="{BEB04092-1B0B-418A-A483-DCD92528024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1" name="Text Box 189">
          <a:extLst>
            <a:ext uri="{FF2B5EF4-FFF2-40B4-BE49-F238E27FC236}">
              <a16:creationId xmlns:a16="http://schemas.microsoft.com/office/drawing/2014/main" id="{A7369BDE-1590-4EF2-804C-C48DEF7E421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2" name="Text Box 190">
          <a:extLst>
            <a:ext uri="{FF2B5EF4-FFF2-40B4-BE49-F238E27FC236}">
              <a16:creationId xmlns:a16="http://schemas.microsoft.com/office/drawing/2014/main" id="{4E49FD4D-CB00-4D6D-B1A7-5E917B2A544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3" name="Text Box 191">
          <a:extLst>
            <a:ext uri="{FF2B5EF4-FFF2-40B4-BE49-F238E27FC236}">
              <a16:creationId xmlns:a16="http://schemas.microsoft.com/office/drawing/2014/main" id="{55F8080D-FE88-41DB-BC03-3C977A96E42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4" name="Text Box 192">
          <a:extLst>
            <a:ext uri="{FF2B5EF4-FFF2-40B4-BE49-F238E27FC236}">
              <a16:creationId xmlns:a16="http://schemas.microsoft.com/office/drawing/2014/main" id="{23754E79-BDE3-46A1-8E65-2125DDCFBDE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5" name="Text Box 193">
          <a:extLst>
            <a:ext uri="{FF2B5EF4-FFF2-40B4-BE49-F238E27FC236}">
              <a16:creationId xmlns:a16="http://schemas.microsoft.com/office/drawing/2014/main" id="{8C9A25EB-E993-450C-B009-6F9488137FB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6" name="Text Box 194">
          <a:extLst>
            <a:ext uri="{FF2B5EF4-FFF2-40B4-BE49-F238E27FC236}">
              <a16:creationId xmlns:a16="http://schemas.microsoft.com/office/drawing/2014/main" id="{16E18ABC-E435-4934-9DEE-7D3356A91D6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7" name="Text Box 195">
          <a:extLst>
            <a:ext uri="{FF2B5EF4-FFF2-40B4-BE49-F238E27FC236}">
              <a16:creationId xmlns:a16="http://schemas.microsoft.com/office/drawing/2014/main" id="{AAB8F864-5337-48E1-A9B7-95D32D60979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8" name="Text Box 196">
          <a:extLst>
            <a:ext uri="{FF2B5EF4-FFF2-40B4-BE49-F238E27FC236}">
              <a16:creationId xmlns:a16="http://schemas.microsoft.com/office/drawing/2014/main" id="{4E4C5D76-5AAC-46E2-83D6-8418AD16AF4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59" name="Text Box 197">
          <a:extLst>
            <a:ext uri="{FF2B5EF4-FFF2-40B4-BE49-F238E27FC236}">
              <a16:creationId xmlns:a16="http://schemas.microsoft.com/office/drawing/2014/main" id="{3FD9A471-8B1A-4860-8200-F5FFB9AB836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0" name="Text Box 198">
          <a:extLst>
            <a:ext uri="{FF2B5EF4-FFF2-40B4-BE49-F238E27FC236}">
              <a16:creationId xmlns:a16="http://schemas.microsoft.com/office/drawing/2014/main" id="{91DD564A-201D-4827-AE1F-C27B5140E62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1" name="Text Box 199">
          <a:extLst>
            <a:ext uri="{FF2B5EF4-FFF2-40B4-BE49-F238E27FC236}">
              <a16:creationId xmlns:a16="http://schemas.microsoft.com/office/drawing/2014/main" id="{EB51A049-52EB-4E33-8E35-C127BB9BEDB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2" name="Text Box 200">
          <a:extLst>
            <a:ext uri="{FF2B5EF4-FFF2-40B4-BE49-F238E27FC236}">
              <a16:creationId xmlns:a16="http://schemas.microsoft.com/office/drawing/2014/main" id="{40BD1F90-38FC-41BD-BC33-116AEF07FB6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3" name="Text Box 201">
          <a:extLst>
            <a:ext uri="{FF2B5EF4-FFF2-40B4-BE49-F238E27FC236}">
              <a16:creationId xmlns:a16="http://schemas.microsoft.com/office/drawing/2014/main" id="{1D6BD119-3B9B-43CC-8A71-B15853C6B47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4" name="Text Box 202">
          <a:extLst>
            <a:ext uri="{FF2B5EF4-FFF2-40B4-BE49-F238E27FC236}">
              <a16:creationId xmlns:a16="http://schemas.microsoft.com/office/drawing/2014/main" id="{F9511D7B-A034-48D6-95CF-AE8363BABEF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5" name="Text Box 203">
          <a:extLst>
            <a:ext uri="{FF2B5EF4-FFF2-40B4-BE49-F238E27FC236}">
              <a16:creationId xmlns:a16="http://schemas.microsoft.com/office/drawing/2014/main" id="{69E92E2C-7C28-48B9-8002-4E242D8961A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6" name="Text Box 204">
          <a:extLst>
            <a:ext uri="{FF2B5EF4-FFF2-40B4-BE49-F238E27FC236}">
              <a16:creationId xmlns:a16="http://schemas.microsoft.com/office/drawing/2014/main" id="{1AA26D55-38BD-4844-966A-70415C1BE49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7" name="Text Box 205">
          <a:extLst>
            <a:ext uri="{FF2B5EF4-FFF2-40B4-BE49-F238E27FC236}">
              <a16:creationId xmlns:a16="http://schemas.microsoft.com/office/drawing/2014/main" id="{F5EAD6E0-810B-4779-8A1C-312E2447FE9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8" name="Text Box 206">
          <a:extLst>
            <a:ext uri="{FF2B5EF4-FFF2-40B4-BE49-F238E27FC236}">
              <a16:creationId xmlns:a16="http://schemas.microsoft.com/office/drawing/2014/main" id="{39614F3F-3A0D-412D-9FA2-4E53D1351C0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269" name="Text Box 207">
          <a:extLst>
            <a:ext uri="{FF2B5EF4-FFF2-40B4-BE49-F238E27FC236}">
              <a16:creationId xmlns:a16="http://schemas.microsoft.com/office/drawing/2014/main" id="{4D6B9073-7B87-48EA-B14F-E218CE1D43B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270" name="Text Box 208">
          <a:extLst>
            <a:ext uri="{FF2B5EF4-FFF2-40B4-BE49-F238E27FC236}">
              <a16:creationId xmlns:a16="http://schemas.microsoft.com/office/drawing/2014/main" id="{E0032DF4-82FF-4BF9-9D6E-7E71CC2DB0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71" name="Text Box 209">
          <a:extLst>
            <a:ext uri="{FF2B5EF4-FFF2-40B4-BE49-F238E27FC236}">
              <a16:creationId xmlns:a16="http://schemas.microsoft.com/office/drawing/2014/main" id="{BD6E004C-9329-4D63-AD0F-74E5E7CFB7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72" name="Text Box 210">
          <a:extLst>
            <a:ext uri="{FF2B5EF4-FFF2-40B4-BE49-F238E27FC236}">
              <a16:creationId xmlns:a16="http://schemas.microsoft.com/office/drawing/2014/main" id="{1CA45019-670D-411C-A0DB-0AB16DC3350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73" name="Text Box 211">
          <a:extLst>
            <a:ext uri="{FF2B5EF4-FFF2-40B4-BE49-F238E27FC236}">
              <a16:creationId xmlns:a16="http://schemas.microsoft.com/office/drawing/2014/main" id="{F81E5908-A722-4EB9-946E-10F9C683B39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74" name="Text Box 212">
          <a:extLst>
            <a:ext uri="{FF2B5EF4-FFF2-40B4-BE49-F238E27FC236}">
              <a16:creationId xmlns:a16="http://schemas.microsoft.com/office/drawing/2014/main" id="{F053B5EF-2ABA-45AD-904F-B9D22446C18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75" name="Text Box 213">
          <a:extLst>
            <a:ext uri="{FF2B5EF4-FFF2-40B4-BE49-F238E27FC236}">
              <a16:creationId xmlns:a16="http://schemas.microsoft.com/office/drawing/2014/main" id="{302107F5-B78C-4B5A-9691-D8D8A00837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76" name="Text Box 214">
          <a:extLst>
            <a:ext uri="{FF2B5EF4-FFF2-40B4-BE49-F238E27FC236}">
              <a16:creationId xmlns:a16="http://schemas.microsoft.com/office/drawing/2014/main" id="{73013EFC-5B6B-42AD-AE50-131FB5426A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77" name="Text Box 215">
          <a:extLst>
            <a:ext uri="{FF2B5EF4-FFF2-40B4-BE49-F238E27FC236}">
              <a16:creationId xmlns:a16="http://schemas.microsoft.com/office/drawing/2014/main" id="{291694B8-BCD7-4FF6-8140-5A4F38FF29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78" name="Text Box 216">
          <a:extLst>
            <a:ext uri="{FF2B5EF4-FFF2-40B4-BE49-F238E27FC236}">
              <a16:creationId xmlns:a16="http://schemas.microsoft.com/office/drawing/2014/main" id="{5296CCFC-BCAA-4C27-9A4B-3A22E45F6F7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79" name="Text Box 217">
          <a:extLst>
            <a:ext uri="{FF2B5EF4-FFF2-40B4-BE49-F238E27FC236}">
              <a16:creationId xmlns:a16="http://schemas.microsoft.com/office/drawing/2014/main" id="{6536345C-ACBC-4FD3-A4BB-D59F91FC4B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280" name="Text Box 218">
          <a:extLst>
            <a:ext uri="{FF2B5EF4-FFF2-40B4-BE49-F238E27FC236}">
              <a16:creationId xmlns:a16="http://schemas.microsoft.com/office/drawing/2014/main" id="{ACA5906C-000E-4CC0-AB60-879E4D480AC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81" name="Text Box 219">
          <a:extLst>
            <a:ext uri="{FF2B5EF4-FFF2-40B4-BE49-F238E27FC236}">
              <a16:creationId xmlns:a16="http://schemas.microsoft.com/office/drawing/2014/main" id="{51AF7309-B698-4AD5-8FDA-E02320EF159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82" name="Text Box 220">
          <a:extLst>
            <a:ext uri="{FF2B5EF4-FFF2-40B4-BE49-F238E27FC236}">
              <a16:creationId xmlns:a16="http://schemas.microsoft.com/office/drawing/2014/main" id="{523AE13F-DEA7-447D-934F-97E5251FFA7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83" name="Text Box 221">
          <a:extLst>
            <a:ext uri="{FF2B5EF4-FFF2-40B4-BE49-F238E27FC236}">
              <a16:creationId xmlns:a16="http://schemas.microsoft.com/office/drawing/2014/main" id="{0EE9260D-0911-469E-B717-FB30143A971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84" name="Text Box 222">
          <a:extLst>
            <a:ext uri="{FF2B5EF4-FFF2-40B4-BE49-F238E27FC236}">
              <a16:creationId xmlns:a16="http://schemas.microsoft.com/office/drawing/2014/main" id="{62E047C8-6300-4CAD-9A2E-A337F8B964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85" name="Text Box 223">
          <a:extLst>
            <a:ext uri="{FF2B5EF4-FFF2-40B4-BE49-F238E27FC236}">
              <a16:creationId xmlns:a16="http://schemas.microsoft.com/office/drawing/2014/main" id="{BE9C46F8-BDBE-4181-A36A-DF4838F1BB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86" name="Text Box 224">
          <a:extLst>
            <a:ext uri="{FF2B5EF4-FFF2-40B4-BE49-F238E27FC236}">
              <a16:creationId xmlns:a16="http://schemas.microsoft.com/office/drawing/2014/main" id="{E5C09B2B-E1FA-42F3-B58F-73CC7DD262E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87" name="Text Box 225">
          <a:extLst>
            <a:ext uri="{FF2B5EF4-FFF2-40B4-BE49-F238E27FC236}">
              <a16:creationId xmlns:a16="http://schemas.microsoft.com/office/drawing/2014/main" id="{C092B61A-BC62-493F-BCF1-47F95C90B5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88" name="Text Box 226">
          <a:extLst>
            <a:ext uri="{FF2B5EF4-FFF2-40B4-BE49-F238E27FC236}">
              <a16:creationId xmlns:a16="http://schemas.microsoft.com/office/drawing/2014/main" id="{FCF3A568-B10B-453C-80EC-0B08295EE5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89" name="Text Box 227">
          <a:extLst>
            <a:ext uri="{FF2B5EF4-FFF2-40B4-BE49-F238E27FC236}">
              <a16:creationId xmlns:a16="http://schemas.microsoft.com/office/drawing/2014/main" id="{B53B777A-3EC1-42C2-9D21-941421DD9B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90" name="Text Box 228">
          <a:extLst>
            <a:ext uri="{FF2B5EF4-FFF2-40B4-BE49-F238E27FC236}">
              <a16:creationId xmlns:a16="http://schemas.microsoft.com/office/drawing/2014/main" id="{BFC27287-BCFF-4E90-A268-5B4DF3F6E0D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91" name="Text Box 229">
          <a:extLst>
            <a:ext uri="{FF2B5EF4-FFF2-40B4-BE49-F238E27FC236}">
              <a16:creationId xmlns:a16="http://schemas.microsoft.com/office/drawing/2014/main" id="{7E1CBB16-4510-421F-AA33-51883814E9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92" name="Text Box 230">
          <a:extLst>
            <a:ext uri="{FF2B5EF4-FFF2-40B4-BE49-F238E27FC236}">
              <a16:creationId xmlns:a16="http://schemas.microsoft.com/office/drawing/2014/main" id="{13681C65-207C-414E-9FDB-51D5D30F761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93" name="Text Box 231">
          <a:extLst>
            <a:ext uri="{FF2B5EF4-FFF2-40B4-BE49-F238E27FC236}">
              <a16:creationId xmlns:a16="http://schemas.microsoft.com/office/drawing/2014/main" id="{4A933CEC-2016-454B-895B-8009673ED6C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94" name="Text Box 232">
          <a:extLst>
            <a:ext uri="{FF2B5EF4-FFF2-40B4-BE49-F238E27FC236}">
              <a16:creationId xmlns:a16="http://schemas.microsoft.com/office/drawing/2014/main" id="{382FB9BB-A41E-4FCD-822E-2C02B015D9D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95" name="Text Box 233">
          <a:extLst>
            <a:ext uri="{FF2B5EF4-FFF2-40B4-BE49-F238E27FC236}">
              <a16:creationId xmlns:a16="http://schemas.microsoft.com/office/drawing/2014/main" id="{DF8191CF-A81C-42B0-8506-0A52ADFA7C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96" name="Text Box 234">
          <a:extLst>
            <a:ext uri="{FF2B5EF4-FFF2-40B4-BE49-F238E27FC236}">
              <a16:creationId xmlns:a16="http://schemas.microsoft.com/office/drawing/2014/main" id="{DFCFBDA8-B001-44A0-B190-634B6974CE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97" name="Text Box 235">
          <a:extLst>
            <a:ext uri="{FF2B5EF4-FFF2-40B4-BE49-F238E27FC236}">
              <a16:creationId xmlns:a16="http://schemas.microsoft.com/office/drawing/2014/main" id="{B57176EB-3563-4AD9-B5BF-5317962837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298" name="Text Box 236">
          <a:extLst>
            <a:ext uri="{FF2B5EF4-FFF2-40B4-BE49-F238E27FC236}">
              <a16:creationId xmlns:a16="http://schemas.microsoft.com/office/drawing/2014/main" id="{60782D4D-8625-4908-9D1E-FAEBB7B949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299" name="Text Box 237">
          <a:extLst>
            <a:ext uri="{FF2B5EF4-FFF2-40B4-BE49-F238E27FC236}">
              <a16:creationId xmlns:a16="http://schemas.microsoft.com/office/drawing/2014/main" id="{FD751DC3-89C2-4FE2-AD38-73F10F2D64A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00" name="Text Box 238">
          <a:extLst>
            <a:ext uri="{FF2B5EF4-FFF2-40B4-BE49-F238E27FC236}">
              <a16:creationId xmlns:a16="http://schemas.microsoft.com/office/drawing/2014/main" id="{EE129067-C655-4442-B3B1-873C22EF46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01" name="Text Box 239">
          <a:extLst>
            <a:ext uri="{FF2B5EF4-FFF2-40B4-BE49-F238E27FC236}">
              <a16:creationId xmlns:a16="http://schemas.microsoft.com/office/drawing/2014/main" id="{F907885B-990C-4005-B1FE-1DCA78A001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02" name="Text Box 240">
          <a:extLst>
            <a:ext uri="{FF2B5EF4-FFF2-40B4-BE49-F238E27FC236}">
              <a16:creationId xmlns:a16="http://schemas.microsoft.com/office/drawing/2014/main" id="{5A497712-C8BE-44A6-AB19-95B413AB9CF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03" name="Text Box 241">
          <a:extLst>
            <a:ext uri="{FF2B5EF4-FFF2-40B4-BE49-F238E27FC236}">
              <a16:creationId xmlns:a16="http://schemas.microsoft.com/office/drawing/2014/main" id="{FE4AB6B9-ADEC-4D50-A227-5205CDE41BE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04" name="Text Box 242">
          <a:extLst>
            <a:ext uri="{FF2B5EF4-FFF2-40B4-BE49-F238E27FC236}">
              <a16:creationId xmlns:a16="http://schemas.microsoft.com/office/drawing/2014/main" id="{9E64AFB5-8152-422D-A75F-FB82317ED6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05" name="Text Box 243">
          <a:extLst>
            <a:ext uri="{FF2B5EF4-FFF2-40B4-BE49-F238E27FC236}">
              <a16:creationId xmlns:a16="http://schemas.microsoft.com/office/drawing/2014/main" id="{528CA1D1-8C12-4E8B-838A-051F7DC14E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06" name="Text Box 244">
          <a:extLst>
            <a:ext uri="{FF2B5EF4-FFF2-40B4-BE49-F238E27FC236}">
              <a16:creationId xmlns:a16="http://schemas.microsoft.com/office/drawing/2014/main" id="{CAA9EC3E-4E52-4605-B85B-FC186355CDD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07" name="Text Box 245">
          <a:extLst>
            <a:ext uri="{FF2B5EF4-FFF2-40B4-BE49-F238E27FC236}">
              <a16:creationId xmlns:a16="http://schemas.microsoft.com/office/drawing/2014/main" id="{59DDCB7F-B8C5-4353-B815-A249075308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08" name="Text Box 246">
          <a:extLst>
            <a:ext uri="{FF2B5EF4-FFF2-40B4-BE49-F238E27FC236}">
              <a16:creationId xmlns:a16="http://schemas.microsoft.com/office/drawing/2014/main" id="{80CC88D9-8EC1-45CB-AB6D-4524DB0EBB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09" name="Text Box 247">
          <a:extLst>
            <a:ext uri="{FF2B5EF4-FFF2-40B4-BE49-F238E27FC236}">
              <a16:creationId xmlns:a16="http://schemas.microsoft.com/office/drawing/2014/main" id="{AA52256F-F565-4226-BE8D-BBD494A9CF4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310" name="Text Box 248">
          <a:extLst>
            <a:ext uri="{FF2B5EF4-FFF2-40B4-BE49-F238E27FC236}">
              <a16:creationId xmlns:a16="http://schemas.microsoft.com/office/drawing/2014/main" id="{EE00A348-8C23-4993-A6F9-40F156D69E2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11" name="Text Box 249">
          <a:extLst>
            <a:ext uri="{FF2B5EF4-FFF2-40B4-BE49-F238E27FC236}">
              <a16:creationId xmlns:a16="http://schemas.microsoft.com/office/drawing/2014/main" id="{A610D5FD-BE62-4064-816F-1F86FFF21A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12" name="Text Box 250">
          <a:extLst>
            <a:ext uri="{FF2B5EF4-FFF2-40B4-BE49-F238E27FC236}">
              <a16:creationId xmlns:a16="http://schemas.microsoft.com/office/drawing/2014/main" id="{5546ACC3-9815-4E31-AAFA-18DB19DAE7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313" name="Text Box 251">
          <a:extLst>
            <a:ext uri="{FF2B5EF4-FFF2-40B4-BE49-F238E27FC236}">
              <a16:creationId xmlns:a16="http://schemas.microsoft.com/office/drawing/2014/main" id="{E3B35578-5B87-485C-8FDD-9106F2C476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14" name="Text Box 252">
          <a:extLst>
            <a:ext uri="{FF2B5EF4-FFF2-40B4-BE49-F238E27FC236}">
              <a16:creationId xmlns:a16="http://schemas.microsoft.com/office/drawing/2014/main" id="{0480B7C7-CD1C-40A8-956F-42AFAD6D9F2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15" name="Text Box 253">
          <a:extLst>
            <a:ext uri="{FF2B5EF4-FFF2-40B4-BE49-F238E27FC236}">
              <a16:creationId xmlns:a16="http://schemas.microsoft.com/office/drawing/2014/main" id="{C9EAC046-5317-49BC-9963-C67B8DE1150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316" name="Text Box 254">
          <a:extLst>
            <a:ext uri="{FF2B5EF4-FFF2-40B4-BE49-F238E27FC236}">
              <a16:creationId xmlns:a16="http://schemas.microsoft.com/office/drawing/2014/main" id="{DE6A0469-8686-438F-89FF-C64B8C5791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17" name="Text Box 255">
          <a:extLst>
            <a:ext uri="{FF2B5EF4-FFF2-40B4-BE49-F238E27FC236}">
              <a16:creationId xmlns:a16="http://schemas.microsoft.com/office/drawing/2014/main" id="{3961E37A-DC87-4F7C-830A-0428225D900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18" name="Text Box 256">
          <a:extLst>
            <a:ext uri="{FF2B5EF4-FFF2-40B4-BE49-F238E27FC236}">
              <a16:creationId xmlns:a16="http://schemas.microsoft.com/office/drawing/2014/main" id="{E124804E-B13E-45E9-AC22-F02478D533B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319" name="Text Box 257">
          <a:extLst>
            <a:ext uri="{FF2B5EF4-FFF2-40B4-BE49-F238E27FC236}">
              <a16:creationId xmlns:a16="http://schemas.microsoft.com/office/drawing/2014/main" id="{722FBF4E-60F1-4904-BDBE-B9D923F777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20" name="Text Box 258">
          <a:extLst>
            <a:ext uri="{FF2B5EF4-FFF2-40B4-BE49-F238E27FC236}">
              <a16:creationId xmlns:a16="http://schemas.microsoft.com/office/drawing/2014/main" id="{AACAE4C1-965A-40C1-9205-E18E550C99B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21" name="Text Box 259">
          <a:extLst>
            <a:ext uri="{FF2B5EF4-FFF2-40B4-BE49-F238E27FC236}">
              <a16:creationId xmlns:a16="http://schemas.microsoft.com/office/drawing/2014/main" id="{0FF41DC4-7880-4C26-80F1-E36BFA8A5BD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22" name="Text Box 260">
          <a:extLst>
            <a:ext uri="{FF2B5EF4-FFF2-40B4-BE49-F238E27FC236}">
              <a16:creationId xmlns:a16="http://schemas.microsoft.com/office/drawing/2014/main" id="{BAF54C5C-49F3-44B7-8154-425FF8C58E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23" name="Text Box 261">
          <a:extLst>
            <a:ext uri="{FF2B5EF4-FFF2-40B4-BE49-F238E27FC236}">
              <a16:creationId xmlns:a16="http://schemas.microsoft.com/office/drawing/2014/main" id="{46BCB457-4216-41DC-A2F2-6EE2CBA1A78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24" name="Text Box 262">
          <a:extLst>
            <a:ext uri="{FF2B5EF4-FFF2-40B4-BE49-F238E27FC236}">
              <a16:creationId xmlns:a16="http://schemas.microsoft.com/office/drawing/2014/main" id="{CAEB4BD5-3388-4DAB-A46F-94BE24BBE5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25" name="Text Box 263">
          <a:extLst>
            <a:ext uri="{FF2B5EF4-FFF2-40B4-BE49-F238E27FC236}">
              <a16:creationId xmlns:a16="http://schemas.microsoft.com/office/drawing/2014/main" id="{4BBA9E72-1832-49A2-B44A-459C7A5557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26" name="Text Box 264">
          <a:extLst>
            <a:ext uri="{FF2B5EF4-FFF2-40B4-BE49-F238E27FC236}">
              <a16:creationId xmlns:a16="http://schemas.microsoft.com/office/drawing/2014/main" id="{A0C8A13B-12A3-4401-83FA-5748C43A688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27" name="Text Box 265">
          <a:extLst>
            <a:ext uri="{FF2B5EF4-FFF2-40B4-BE49-F238E27FC236}">
              <a16:creationId xmlns:a16="http://schemas.microsoft.com/office/drawing/2014/main" id="{55384F16-059E-44F9-90DE-0D2529D415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28" name="Text Box 266">
          <a:extLst>
            <a:ext uri="{FF2B5EF4-FFF2-40B4-BE49-F238E27FC236}">
              <a16:creationId xmlns:a16="http://schemas.microsoft.com/office/drawing/2014/main" id="{9FB4379B-439F-4BE7-A1AA-948B10B869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29" name="Text Box 267">
          <a:extLst>
            <a:ext uri="{FF2B5EF4-FFF2-40B4-BE49-F238E27FC236}">
              <a16:creationId xmlns:a16="http://schemas.microsoft.com/office/drawing/2014/main" id="{B0768325-8C31-40AF-8612-EEB36B041C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30" name="Text Box 268">
          <a:extLst>
            <a:ext uri="{FF2B5EF4-FFF2-40B4-BE49-F238E27FC236}">
              <a16:creationId xmlns:a16="http://schemas.microsoft.com/office/drawing/2014/main" id="{1D82B2F6-DB52-4785-8329-C5B55C446D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31" name="Text Box 269">
          <a:extLst>
            <a:ext uri="{FF2B5EF4-FFF2-40B4-BE49-F238E27FC236}">
              <a16:creationId xmlns:a16="http://schemas.microsoft.com/office/drawing/2014/main" id="{28C4B5A2-289B-4A29-9D6D-908A3DDCFD9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32" name="Text Box 270">
          <a:extLst>
            <a:ext uri="{FF2B5EF4-FFF2-40B4-BE49-F238E27FC236}">
              <a16:creationId xmlns:a16="http://schemas.microsoft.com/office/drawing/2014/main" id="{AAA1B15B-FACD-4782-A915-79709D123A1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33" name="Text Box 271">
          <a:extLst>
            <a:ext uri="{FF2B5EF4-FFF2-40B4-BE49-F238E27FC236}">
              <a16:creationId xmlns:a16="http://schemas.microsoft.com/office/drawing/2014/main" id="{E2DD81AE-C226-4120-9D2A-8C8A763B37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34" name="Text Box 272">
          <a:extLst>
            <a:ext uri="{FF2B5EF4-FFF2-40B4-BE49-F238E27FC236}">
              <a16:creationId xmlns:a16="http://schemas.microsoft.com/office/drawing/2014/main" id="{11BC6F3B-0B3B-4C29-9A14-01BCC3BF7B1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35" name="Text Box 273">
          <a:extLst>
            <a:ext uri="{FF2B5EF4-FFF2-40B4-BE49-F238E27FC236}">
              <a16:creationId xmlns:a16="http://schemas.microsoft.com/office/drawing/2014/main" id="{830F9187-DBC7-47AC-AE33-DEF41A0A81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36" name="Text Box 274">
          <a:extLst>
            <a:ext uri="{FF2B5EF4-FFF2-40B4-BE49-F238E27FC236}">
              <a16:creationId xmlns:a16="http://schemas.microsoft.com/office/drawing/2014/main" id="{1B8D75EA-E631-4FC1-B2E8-9DDF3D71069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37" name="Text Box 275">
          <a:extLst>
            <a:ext uri="{FF2B5EF4-FFF2-40B4-BE49-F238E27FC236}">
              <a16:creationId xmlns:a16="http://schemas.microsoft.com/office/drawing/2014/main" id="{6B3FE8C0-D956-4ABE-BC2F-3D7471B96A6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38" name="Text Box 276">
          <a:extLst>
            <a:ext uri="{FF2B5EF4-FFF2-40B4-BE49-F238E27FC236}">
              <a16:creationId xmlns:a16="http://schemas.microsoft.com/office/drawing/2014/main" id="{599D8518-7EC0-4FCB-B890-196A8FE72E5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339" name="Text Box 277">
          <a:extLst>
            <a:ext uri="{FF2B5EF4-FFF2-40B4-BE49-F238E27FC236}">
              <a16:creationId xmlns:a16="http://schemas.microsoft.com/office/drawing/2014/main" id="{CE01ED8F-3660-422B-88CA-439E7394EA5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40" name="Text Box 278">
          <a:extLst>
            <a:ext uri="{FF2B5EF4-FFF2-40B4-BE49-F238E27FC236}">
              <a16:creationId xmlns:a16="http://schemas.microsoft.com/office/drawing/2014/main" id="{FACB89C5-04E8-4D04-AD42-CC2C3A83CD5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41" name="Text Box 279">
          <a:extLst>
            <a:ext uri="{FF2B5EF4-FFF2-40B4-BE49-F238E27FC236}">
              <a16:creationId xmlns:a16="http://schemas.microsoft.com/office/drawing/2014/main" id="{AC378BA3-E5F2-4152-BE18-8FA6CCE6BB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42" name="Text Box 280">
          <a:extLst>
            <a:ext uri="{FF2B5EF4-FFF2-40B4-BE49-F238E27FC236}">
              <a16:creationId xmlns:a16="http://schemas.microsoft.com/office/drawing/2014/main" id="{B871C3C5-D366-4EA3-A02B-1597FB110E1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43" name="Text Box 281">
          <a:extLst>
            <a:ext uri="{FF2B5EF4-FFF2-40B4-BE49-F238E27FC236}">
              <a16:creationId xmlns:a16="http://schemas.microsoft.com/office/drawing/2014/main" id="{70550313-98E7-4D3A-8135-959BC6B81D5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44" name="Text Box 282">
          <a:extLst>
            <a:ext uri="{FF2B5EF4-FFF2-40B4-BE49-F238E27FC236}">
              <a16:creationId xmlns:a16="http://schemas.microsoft.com/office/drawing/2014/main" id="{A4B84A6F-C479-4BC1-A77C-1DEBF1E347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45" name="Text Box 283">
          <a:extLst>
            <a:ext uri="{FF2B5EF4-FFF2-40B4-BE49-F238E27FC236}">
              <a16:creationId xmlns:a16="http://schemas.microsoft.com/office/drawing/2014/main" id="{8AB970D5-EB52-4B75-8988-A966D70729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46" name="Text Box 284">
          <a:extLst>
            <a:ext uri="{FF2B5EF4-FFF2-40B4-BE49-F238E27FC236}">
              <a16:creationId xmlns:a16="http://schemas.microsoft.com/office/drawing/2014/main" id="{A121C563-59FF-4DBC-AAE7-8766BA3BAC8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47" name="Text Box 285">
          <a:extLst>
            <a:ext uri="{FF2B5EF4-FFF2-40B4-BE49-F238E27FC236}">
              <a16:creationId xmlns:a16="http://schemas.microsoft.com/office/drawing/2014/main" id="{F3DFB448-9259-4701-A497-A6AED6DD7F1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48" name="Text Box 286">
          <a:extLst>
            <a:ext uri="{FF2B5EF4-FFF2-40B4-BE49-F238E27FC236}">
              <a16:creationId xmlns:a16="http://schemas.microsoft.com/office/drawing/2014/main" id="{BDCA3C73-DE51-4C2B-B5DC-32B5486800C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49" name="Text Box 287">
          <a:extLst>
            <a:ext uri="{FF2B5EF4-FFF2-40B4-BE49-F238E27FC236}">
              <a16:creationId xmlns:a16="http://schemas.microsoft.com/office/drawing/2014/main" id="{0C9AD9CE-172A-4908-97C8-4F255EF986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50" name="Text Box 288">
          <a:extLst>
            <a:ext uri="{FF2B5EF4-FFF2-40B4-BE49-F238E27FC236}">
              <a16:creationId xmlns:a16="http://schemas.microsoft.com/office/drawing/2014/main" id="{F0945EE8-288F-4577-B27E-26D66D13C3F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51" name="Text Box 289">
          <a:extLst>
            <a:ext uri="{FF2B5EF4-FFF2-40B4-BE49-F238E27FC236}">
              <a16:creationId xmlns:a16="http://schemas.microsoft.com/office/drawing/2014/main" id="{8C768B16-960C-422E-9FC2-661905E2ED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52" name="Text Box 290">
          <a:extLst>
            <a:ext uri="{FF2B5EF4-FFF2-40B4-BE49-F238E27FC236}">
              <a16:creationId xmlns:a16="http://schemas.microsoft.com/office/drawing/2014/main" id="{83DC0385-B9C1-4238-AB54-DCC3D1E5364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53" name="Text Box 291">
          <a:extLst>
            <a:ext uri="{FF2B5EF4-FFF2-40B4-BE49-F238E27FC236}">
              <a16:creationId xmlns:a16="http://schemas.microsoft.com/office/drawing/2014/main" id="{577A6D75-E722-41F4-AD7E-BCE161A2859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54" name="Text Box 292">
          <a:extLst>
            <a:ext uri="{FF2B5EF4-FFF2-40B4-BE49-F238E27FC236}">
              <a16:creationId xmlns:a16="http://schemas.microsoft.com/office/drawing/2014/main" id="{C0C4ADCB-7632-4BE5-B99F-E3771870C7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55" name="Text Box 293">
          <a:extLst>
            <a:ext uri="{FF2B5EF4-FFF2-40B4-BE49-F238E27FC236}">
              <a16:creationId xmlns:a16="http://schemas.microsoft.com/office/drawing/2014/main" id="{A73BBED3-85B7-4C94-B41F-30541D571D5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56" name="Text Box 294">
          <a:extLst>
            <a:ext uri="{FF2B5EF4-FFF2-40B4-BE49-F238E27FC236}">
              <a16:creationId xmlns:a16="http://schemas.microsoft.com/office/drawing/2014/main" id="{1C37124D-0219-4E0D-AF5C-1AB3EC03363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57" name="Text Box 295">
          <a:extLst>
            <a:ext uri="{FF2B5EF4-FFF2-40B4-BE49-F238E27FC236}">
              <a16:creationId xmlns:a16="http://schemas.microsoft.com/office/drawing/2014/main" id="{63884FFF-A5AB-4674-82B1-64D01562E0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58" name="Text Box 296">
          <a:extLst>
            <a:ext uri="{FF2B5EF4-FFF2-40B4-BE49-F238E27FC236}">
              <a16:creationId xmlns:a16="http://schemas.microsoft.com/office/drawing/2014/main" id="{447A6EBF-35E8-40F6-8552-C782C7F13C8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59" name="Text Box 297">
          <a:extLst>
            <a:ext uri="{FF2B5EF4-FFF2-40B4-BE49-F238E27FC236}">
              <a16:creationId xmlns:a16="http://schemas.microsoft.com/office/drawing/2014/main" id="{80FFF5C9-E363-4002-B921-23CD2EB55D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60" name="Text Box 298">
          <a:extLst>
            <a:ext uri="{FF2B5EF4-FFF2-40B4-BE49-F238E27FC236}">
              <a16:creationId xmlns:a16="http://schemas.microsoft.com/office/drawing/2014/main" id="{756F2F31-67F0-45F1-B8FD-077573DE93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61" name="Text Box 299">
          <a:extLst>
            <a:ext uri="{FF2B5EF4-FFF2-40B4-BE49-F238E27FC236}">
              <a16:creationId xmlns:a16="http://schemas.microsoft.com/office/drawing/2014/main" id="{EE11390A-3981-4F4F-8458-CF68307BE8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62" name="Text Box 300">
          <a:extLst>
            <a:ext uri="{FF2B5EF4-FFF2-40B4-BE49-F238E27FC236}">
              <a16:creationId xmlns:a16="http://schemas.microsoft.com/office/drawing/2014/main" id="{B17FE858-88C7-4196-9D44-B199E80428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63" name="Text Box 301">
          <a:extLst>
            <a:ext uri="{FF2B5EF4-FFF2-40B4-BE49-F238E27FC236}">
              <a16:creationId xmlns:a16="http://schemas.microsoft.com/office/drawing/2014/main" id="{D775B00D-4241-41D6-B68A-1D66A388A35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64" name="Text Box 302">
          <a:extLst>
            <a:ext uri="{FF2B5EF4-FFF2-40B4-BE49-F238E27FC236}">
              <a16:creationId xmlns:a16="http://schemas.microsoft.com/office/drawing/2014/main" id="{642EBE98-BF8D-447E-A5CA-10D5500B6F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65" name="Text Box 303">
          <a:extLst>
            <a:ext uri="{FF2B5EF4-FFF2-40B4-BE49-F238E27FC236}">
              <a16:creationId xmlns:a16="http://schemas.microsoft.com/office/drawing/2014/main" id="{4C87C8EB-24EF-410A-91D1-E2E2B61438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66" name="Text Box 304">
          <a:extLst>
            <a:ext uri="{FF2B5EF4-FFF2-40B4-BE49-F238E27FC236}">
              <a16:creationId xmlns:a16="http://schemas.microsoft.com/office/drawing/2014/main" id="{A2A736B7-B66A-4F42-91A0-2FFA58C0C84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67" name="Text Box 305">
          <a:extLst>
            <a:ext uri="{FF2B5EF4-FFF2-40B4-BE49-F238E27FC236}">
              <a16:creationId xmlns:a16="http://schemas.microsoft.com/office/drawing/2014/main" id="{29CFF57D-BE28-4838-AD54-CEF57ED1440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68" name="Text Box 306">
          <a:extLst>
            <a:ext uri="{FF2B5EF4-FFF2-40B4-BE49-F238E27FC236}">
              <a16:creationId xmlns:a16="http://schemas.microsoft.com/office/drawing/2014/main" id="{DEA91ECC-53E5-4D65-B4A9-D26AE556F3D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69" name="Text Box 307">
          <a:extLst>
            <a:ext uri="{FF2B5EF4-FFF2-40B4-BE49-F238E27FC236}">
              <a16:creationId xmlns:a16="http://schemas.microsoft.com/office/drawing/2014/main" id="{E5A92AF8-7CE7-430E-BFC3-AB0A766799E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370" name="Text Box 308">
          <a:extLst>
            <a:ext uri="{FF2B5EF4-FFF2-40B4-BE49-F238E27FC236}">
              <a16:creationId xmlns:a16="http://schemas.microsoft.com/office/drawing/2014/main" id="{ADA2A31D-173E-4896-8796-35483C41BFF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1" name="Text Box 309">
          <a:extLst>
            <a:ext uri="{FF2B5EF4-FFF2-40B4-BE49-F238E27FC236}">
              <a16:creationId xmlns:a16="http://schemas.microsoft.com/office/drawing/2014/main" id="{394EFF2D-21FA-46F1-94DF-EC19B4A130D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2" name="Text Box 310">
          <a:extLst>
            <a:ext uri="{FF2B5EF4-FFF2-40B4-BE49-F238E27FC236}">
              <a16:creationId xmlns:a16="http://schemas.microsoft.com/office/drawing/2014/main" id="{80E2F358-CA76-4AB3-B65B-F13D27A188F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3" name="Text Box 311">
          <a:extLst>
            <a:ext uri="{FF2B5EF4-FFF2-40B4-BE49-F238E27FC236}">
              <a16:creationId xmlns:a16="http://schemas.microsoft.com/office/drawing/2014/main" id="{EF09267D-A253-41CC-9EBB-12F33D8A3CB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4" name="Text Box 312">
          <a:extLst>
            <a:ext uri="{FF2B5EF4-FFF2-40B4-BE49-F238E27FC236}">
              <a16:creationId xmlns:a16="http://schemas.microsoft.com/office/drawing/2014/main" id="{D2EE4BFF-0E57-4628-8B9C-C9C2EA59C64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5" name="Text Box 313">
          <a:extLst>
            <a:ext uri="{FF2B5EF4-FFF2-40B4-BE49-F238E27FC236}">
              <a16:creationId xmlns:a16="http://schemas.microsoft.com/office/drawing/2014/main" id="{E5BFF6A1-5B09-4DE0-B901-29905196D22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6" name="Text Box 314">
          <a:extLst>
            <a:ext uri="{FF2B5EF4-FFF2-40B4-BE49-F238E27FC236}">
              <a16:creationId xmlns:a16="http://schemas.microsoft.com/office/drawing/2014/main" id="{09EA0382-D116-45CA-952F-A55B1F8AFD0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7" name="Text Box 315">
          <a:extLst>
            <a:ext uri="{FF2B5EF4-FFF2-40B4-BE49-F238E27FC236}">
              <a16:creationId xmlns:a16="http://schemas.microsoft.com/office/drawing/2014/main" id="{3378FBC4-DBE4-43A7-A11A-CF4D9AFBA02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8" name="Text Box 316">
          <a:extLst>
            <a:ext uri="{FF2B5EF4-FFF2-40B4-BE49-F238E27FC236}">
              <a16:creationId xmlns:a16="http://schemas.microsoft.com/office/drawing/2014/main" id="{5184EFA4-D4A8-4009-9400-0771E89828E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79" name="Text Box 317">
          <a:extLst>
            <a:ext uri="{FF2B5EF4-FFF2-40B4-BE49-F238E27FC236}">
              <a16:creationId xmlns:a16="http://schemas.microsoft.com/office/drawing/2014/main" id="{CE1C8ACF-1179-49F6-97ED-3A7374527C9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0" name="Text Box 318">
          <a:extLst>
            <a:ext uri="{FF2B5EF4-FFF2-40B4-BE49-F238E27FC236}">
              <a16:creationId xmlns:a16="http://schemas.microsoft.com/office/drawing/2014/main" id="{3EAAFC95-CF4E-4119-B24B-4F0224C5E79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1" name="Text Box 319">
          <a:extLst>
            <a:ext uri="{FF2B5EF4-FFF2-40B4-BE49-F238E27FC236}">
              <a16:creationId xmlns:a16="http://schemas.microsoft.com/office/drawing/2014/main" id="{1E20CF73-5ECE-44AB-9CC4-C395DAC986A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2" name="Text Box 320">
          <a:extLst>
            <a:ext uri="{FF2B5EF4-FFF2-40B4-BE49-F238E27FC236}">
              <a16:creationId xmlns:a16="http://schemas.microsoft.com/office/drawing/2014/main" id="{F33619D5-5F6F-41A2-9D88-6C4EFEE178D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3" name="Text Box 321">
          <a:extLst>
            <a:ext uri="{FF2B5EF4-FFF2-40B4-BE49-F238E27FC236}">
              <a16:creationId xmlns:a16="http://schemas.microsoft.com/office/drawing/2014/main" id="{320E7ACA-6381-4E55-9EA9-1866205F68D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4" name="Text Box 322">
          <a:extLst>
            <a:ext uri="{FF2B5EF4-FFF2-40B4-BE49-F238E27FC236}">
              <a16:creationId xmlns:a16="http://schemas.microsoft.com/office/drawing/2014/main" id="{FBFAF825-BB7A-45DD-AC7C-128B4AE2C2E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5" name="Text Box 323">
          <a:extLst>
            <a:ext uri="{FF2B5EF4-FFF2-40B4-BE49-F238E27FC236}">
              <a16:creationId xmlns:a16="http://schemas.microsoft.com/office/drawing/2014/main" id="{97DAD1FE-DA94-4C12-BD6F-264D7DE2831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6" name="Text Box 324">
          <a:extLst>
            <a:ext uri="{FF2B5EF4-FFF2-40B4-BE49-F238E27FC236}">
              <a16:creationId xmlns:a16="http://schemas.microsoft.com/office/drawing/2014/main" id="{D80CB4F3-D05F-4335-A5C7-CB62B812C81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7" name="Text Box 325">
          <a:extLst>
            <a:ext uri="{FF2B5EF4-FFF2-40B4-BE49-F238E27FC236}">
              <a16:creationId xmlns:a16="http://schemas.microsoft.com/office/drawing/2014/main" id="{EEF814AD-0978-4E2D-B964-4FAC84EE919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8" name="Text Box 326">
          <a:extLst>
            <a:ext uri="{FF2B5EF4-FFF2-40B4-BE49-F238E27FC236}">
              <a16:creationId xmlns:a16="http://schemas.microsoft.com/office/drawing/2014/main" id="{5036F841-FF13-48AC-B47D-4C9E7AC6A31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89" name="Text Box 327">
          <a:extLst>
            <a:ext uri="{FF2B5EF4-FFF2-40B4-BE49-F238E27FC236}">
              <a16:creationId xmlns:a16="http://schemas.microsoft.com/office/drawing/2014/main" id="{442414BA-15FC-4A02-8C01-BD9D1676EB1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0" name="Text Box 328">
          <a:extLst>
            <a:ext uri="{FF2B5EF4-FFF2-40B4-BE49-F238E27FC236}">
              <a16:creationId xmlns:a16="http://schemas.microsoft.com/office/drawing/2014/main" id="{5C8C744F-64A1-4464-A1CE-A55CCA6BDAD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1" name="Text Box 329">
          <a:extLst>
            <a:ext uri="{FF2B5EF4-FFF2-40B4-BE49-F238E27FC236}">
              <a16:creationId xmlns:a16="http://schemas.microsoft.com/office/drawing/2014/main" id="{32420264-595D-4946-9AF8-080CD189566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2" name="Text Box 330">
          <a:extLst>
            <a:ext uri="{FF2B5EF4-FFF2-40B4-BE49-F238E27FC236}">
              <a16:creationId xmlns:a16="http://schemas.microsoft.com/office/drawing/2014/main" id="{28D6531B-4DE4-44AB-9AA6-D286BFEE021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3" name="Text Box 331">
          <a:extLst>
            <a:ext uri="{FF2B5EF4-FFF2-40B4-BE49-F238E27FC236}">
              <a16:creationId xmlns:a16="http://schemas.microsoft.com/office/drawing/2014/main" id="{AD6A6743-8E01-4923-8C0A-ECC84CB4E95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4" name="Text Box 332">
          <a:extLst>
            <a:ext uri="{FF2B5EF4-FFF2-40B4-BE49-F238E27FC236}">
              <a16:creationId xmlns:a16="http://schemas.microsoft.com/office/drawing/2014/main" id="{6B114B24-A7E0-4CB1-A9F3-732D6CAB2B1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5" name="Text Box 333">
          <a:extLst>
            <a:ext uri="{FF2B5EF4-FFF2-40B4-BE49-F238E27FC236}">
              <a16:creationId xmlns:a16="http://schemas.microsoft.com/office/drawing/2014/main" id="{76BE9F1D-E934-4DEC-9D65-3950CDA7F27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6" name="Text Box 334">
          <a:extLst>
            <a:ext uri="{FF2B5EF4-FFF2-40B4-BE49-F238E27FC236}">
              <a16:creationId xmlns:a16="http://schemas.microsoft.com/office/drawing/2014/main" id="{1B90DAF2-AE08-4B2D-8C5F-E8D63BFD5BB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397" name="Text Box 335">
          <a:extLst>
            <a:ext uri="{FF2B5EF4-FFF2-40B4-BE49-F238E27FC236}">
              <a16:creationId xmlns:a16="http://schemas.microsoft.com/office/drawing/2014/main" id="{61B723A5-E0C6-46B8-B9BB-50A6944EEA8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98" name="Text Box 336">
          <a:extLst>
            <a:ext uri="{FF2B5EF4-FFF2-40B4-BE49-F238E27FC236}">
              <a16:creationId xmlns:a16="http://schemas.microsoft.com/office/drawing/2014/main" id="{B5073E63-AB2E-454B-AE7B-179ECC40B36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399" name="Text Box 337">
          <a:extLst>
            <a:ext uri="{FF2B5EF4-FFF2-40B4-BE49-F238E27FC236}">
              <a16:creationId xmlns:a16="http://schemas.microsoft.com/office/drawing/2014/main" id="{81C99B3D-4577-4507-A948-B0C23E0B2A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00" name="Text Box 338">
          <a:extLst>
            <a:ext uri="{FF2B5EF4-FFF2-40B4-BE49-F238E27FC236}">
              <a16:creationId xmlns:a16="http://schemas.microsoft.com/office/drawing/2014/main" id="{1CD99F64-665E-4BF6-9E20-681842E543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01" name="Text Box 339">
          <a:extLst>
            <a:ext uri="{FF2B5EF4-FFF2-40B4-BE49-F238E27FC236}">
              <a16:creationId xmlns:a16="http://schemas.microsoft.com/office/drawing/2014/main" id="{865BFFFC-EFB7-4D79-BD36-CD91A28E37B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402" name="Text Box 340">
          <a:extLst>
            <a:ext uri="{FF2B5EF4-FFF2-40B4-BE49-F238E27FC236}">
              <a16:creationId xmlns:a16="http://schemas.microsoft.com/office/drawing/2014/main" id="{995EE6D3-53F4-4F25-AD41-7C8E0FB88F2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03" name="Text Box 341">
          <a:extLst>
            <a:ext uri="{FF2B5EF4-FFF2-40B4-BE49-F238E27FC236}">
              <a16:creationId xmlns:a16="http://schemas.microsoft.com/office/drawing/2014/main" id="{E4516E9D-2005-4DB1-932F-3F4E547B03F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04" name="Text Box 342">
          <a:extLst>
            <a:ext uri="{FF2B5EF4-FFF2-40B4-BE49-F238E27FC236}">
              <a16:creationId xmlns:a16="http://schemas.microsoft.com/office/drawing/2014/main" id="{0FB425BC-C58A-418C-89CB-34397F7E88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405" name="Text Box 343">
          <a:extLst>
            <a:ext uri="{FF2B5EF4-FFF2-40B4-BE49-F238E27FC236}">
              <a16:creationId xmlns:a16="http://schemas.microsoft.com/office/drawing/2014/main" id="{E0955DA2-640C-43E3-97A8-CEDF096E937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06" name="Text Box 344">
          <a:extLst>
            <a:ext uri="{FF2B5EF4-FFF2-40B4-BE49-F238E27FC236}">
              <a16:creationId xmlns:a16="http://schemas.microsoft.com/office/drawing/2014/main" id="{55A8C1F1-3A2E-4231-AB83-541312B051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07" name="Text Box 345">
          <a:extLst>
            <a:ext uri="{FF2B5EF4-FFF2-40B4-BE49-F238E27FC236}">
              <a16:creationId xmlns:a16="http://schemas.microsoft.com/office/drawing/2014/main" id="{DAA796E8-9A35-41E4-B980-3EE8D9E9AB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08" name="Text Box 346">
          <a:extLst>
            <a:ext uri="{FF2B5EF4-FFF2-40B4-BE49-F238E27FC236}">
              <a16:creationId xmlns:a16="http://schemas.microsoft.com/office/drawing/2014/main" id="{AF6FE8EB-EF99-4E75-9ABD-86337FF4D19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09" name="Text Box 347">
          <a:extLst>
            <a:ext uri="{FF2B5EF4-FFF2-40B4-BE49-F238E27FC236}">
              <a16:creationId xmlns:a16="http://schemas.microsoft.com/office/drawing/2014/main" id="{98E3A1F7-B889-4284-B3E3-4BF2BC4460D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0" name="Text Box 348">
          <a:extLst>
            <a:ext uri="{FF2B5EF4-FFF2-40B4-BE49-F238E27FC236}">
              <a16:creationId xmlns:a16="http://schemas.microsoft.com/office/drawing/2014/main" id="{5CBE8F3B-9EAD-4FE4-B4C0-4BDB10DB1D5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1" name="Text Box 349">
          <a:extLst>
            <a:ext uri="{FF2B5EF4-FFF2-40B4-BE49-F238E27FC236}">
              <a16:creationId xmlns:a16="http://schemas.microsoft.com/office/drawing/2014/main" id="{3A67624C-36DD-459E-8BAE-FA0EDD133C5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2" name="Text Box 350">
          <a:extLst>
            <a:ext uri="{FF2B5EF4-FFF2-40B4-BE49-F238E27FC236}">
              <a16:creationId xmlns:a16="http://schemas.microsoft.com/office/drawing/2014/main" id="{26B6858D-5B67-4392-ADEC-8131325D9E3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3" name="Text Box 351">
          <a:extLst>
            <a:ext uri="{FF2B5EF4-FFF2-40B4-BE49-F238E27FC236}">
              <a16:creationId xmlns:a16="http://schemas.microsoft.com/office/drawing/2014/main" id="{EE5A7F4F-CE24-47CE-9A33-9425AF5CBA8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4" name="Text Box 352">
          <a:extLst>
            <a:ext uri="{FF2B5EF4-FFF2-40B4-BE49-F238E27FC236}">
              <a16:creationId xmlns:a16="http://schemas.microsoft.com/office/drawing/2014/main" id="{3FCE8663-1B01-466D-84CD-0D0560175DB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5" name="Text Box 353">
          <a:extLst>
            <a:ext uri="{FF2B5EF4-FFF2-40B4-BE49-F238E27FC236}">
              <a16:creationId xmlns:a16="http://schemas.microsoft.com/office/drawing/2014/main" id="{C40BE292-D5D9-41DC-A5D8-E1B529F0FCD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6" name="Text Box 354">
          <a:extLst>
            <a:ext uri="{FF2B5EF4-FFF2-40B4-BE49-F238E27FC236}">
              <a16:creationId xmlns:a16="http://schemas.microsoft.com/office/drawing/2014/main" id="{C6381153-B5E4-419D-8579-D8B73F112E7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7" name="Text Box 355">
          <a:extLst>
            <a:ext uri="{FF2B5EF4-FFF2-40B4-BE49-F238E27FC236}">
              <a16:creationId xmlns:a16="http://schemas.microsoft.com/office/drawing/2014/main" id="{9334D04C-DD37-4D8E-B576-2D4CB4A0E1A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8" name="Text Box 356">
          <a:extLst>
            <a:ext uri="{FF2B5EF4-FFF2-40B4-BE49-F238E27FC236}">
              <a16:creationId xmlns:a16="http://schemas.microsoft.com/office/drawing/2014/main" id="{D5E24252-0F13-4B2B-95D3-0C62D191768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19" name="Text Box 357">
          <a:extLst>
            <a:ext uri="{FF2B5EF4-FFF2-40B4-BE49-F238E27FC236}">
              <a16:creationId xmlns:a16="http://schemas.microsoft.com/office/drawing/2014/main" id="{7F2F42A5-2DF4-4D60-B7BE-A3A26769718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0" name="Text Box 358">
          <a:extLst>
            <a:ext uri="{FF2B5EF4-FFF2-40B4-BE49-F238E27FC236}">
              <a16:creationId xmlns:a16="http://schemas.microsoft.com/office/drawing/2014/main" id="{A8AFF4B7-F565-416E-8D0D-32B614FC5C3E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1" name="Text Box 359">
          <a:extLst>
            <a:ext uri="{FF2B5EF4-FFF2-40B4-BE49-F238E27FC236}">
              <a16:creationId xmlns:a16="http://schemas.microsoft.com/office/drawing/2014/main" id="{2F9756B6-17FC-4AAD-963D-5DE7192939F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2" name="Text Box 360">
          <a:extLst>
            <a:ext uri="{FF2B5EF4-FFF2-40B4-BE49-F238E27FC236}">
              <a16:creationId xmlns:a16="http://schemas.microsoft.com/office/drawing/2014/main" id="{4C03A9F2-04BD-4CDD-A7F6-9AC6AB0CA11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3" name="Text Box 361">
          <a:extLst>
            <a:ext uri="{FF2B5EF4-FFF2-40B4-BE49-F238E27FC236}">
              <a16:creationId xmlns:a16="http://schemas.microsoft.com/office/drawing/2014/main" id="{0EA6A5F1-9C22-49BD-9C83-CF49A30A47E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4" name="Text Box 362">
          <a:extLst>
            <a:ext uri="{FF2B5EF4-FFF2-40B4-BE49-F238E27FC236}">
              <a16:creationId xmlns:a16="http://schemas.microsoft.com/office/drawing/2014/main" id="{8EB6076C-D444-4D4D-BEE2-9280E925DE7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5" name="Text Box 363">
          <a:extLst>
            <a:ext uri="{FF2B5EF4-FFF2-40B4-BE49-F238E27FC236}">
              <a16:creationId xmlns:a16="http://schemas.microsoft.com/office/drawing/2014/main" id="{FCACC9FB-94BE-4289-9EAD-43A527970B3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6" name="Text Box 364">
          <a:extLst>
            <a:ext uri="{FF2B5EF4-FFF2-40B4-BE49-F238E27FC236}">
              <a16:creationId xmlns:a16="http://schemas.microsoft.com/office/drawing/2014/main" id="{58B33370-0791-48AE-B7CD-1F367E8E4F5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7" name="Text Box 365">
          <a:extLst>
            <a:ext uri="{FF2B5EF4-FFF2-40B4-BE49-F238E27FC236}">
              <a16:creationId xmlns:a16="http://schemas.microsoft.com/office/drawing/2014/main" id="{A41124AA-37C3-48B5-9434-ACDC6A51028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8" name="Text Box 366">
          <a:extLst>
            <a:ext uri="{FF2B5EF4-FFF2-40B4-BE49-F238E27FC236}">
              <a16:creationId xmlns:a16="http://schemas.microsoft.com/office/drawing/2014/main" id="{D4EA0824-9C1B-4BCF-8B04-23EB15C5A58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29" name="Text Box 367">
          <a:extLst>
            <a:ext uri="{FF2B5EF4-FFF2-40B4-BE49-F238E27FC236}">
              <a16:creationId xmlns:a16="http://schemas.microsoft.com/office/drawing/2014/main" id="{BA375AC6-CDB8-4A99-84F7-6F29C904EAE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30" name="Text Box 368">
          <a:extLst>
            <a:ext uri="{FF2B5EF4-FFF2-40B4-BE49-F238E27FC236}">
              <a16:creationId xmlns:a16="http://schemas.microsoft.com/office/drawing/2014/main" id="{E8BD4A0A-DAFD-41DE-8285-7C3E72EEF61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31" name="Text Box 369">
          <a:extLst>
            <a:ext uri="{FF2B5EF4-FFF2-40B4-BE49-F238E27FC236}">
              <a16:creationId xmlns:a16="http://schemas.microsoft.com/office/drawing/2014/main" id="{EFA5B51D-6F24-44C1-91B1-53EFBE6B4AD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32" name="Text Box 370">
          <a:extLst>
            <a:ext uri="{FF2B5EF4-FFF2-40B4-BE49-F238E27FC236}">
              <a16:creationId xmlns:a16="http://schemas.microsoft.com/office/drawing/2014/main" id="{5D5425F9-E894-4BFD-AF39-9269FEE54D4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33" name="Text Box 371">
          <a:extLst>
            <a:ext uri="{FF2B5EF4-FFF2-40B4-BE49-F238E27FC236}">
              <a16:creationId xmlns:a16="http://schemas.microsoft.com/office/drawing/2014/main" id="{92ABF374-8380-420A-93E6-54294ED24E6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34" name="Text Box 372">
          <a:extLst>
            <a:ext uri="{FF2B5EF4-FFF2-40B4-BE49-F238E27FC236}">
              <a16:creationId xmlns:a16="http://schemas.microsoft.com/office/drawing/2014/main" id="{2D0FB174-B359-4D07-9E2B-B4F1588A66C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435" name="Text Box 373">
          <a:extLst>
            <a:ext uri="{FF2B5EF4-FFF2-40B4-BE49-F238E27FC236}">
              <a16:creationId xmlns:a16="http://schemas.microsoft.com/office/drawing/2014/main" id="{2695EEAD-DD42-4EE8-86AB-27DA8B74CDD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436" name="Text Box 374">
          <a:extLst>
            <a:ext uri="{FF2B5EF4-FFF2-40B4-BE49-F238E27FC236}">
              <a16:creationId xmlns:a16="http://schemas.microsoft.com/office/drawing/2014/main" id="{F70EEA5E-A57D-4ED4-AD93-7BC6E0FD3C7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37" name="Text Box 375">
          <a:extLst>
            <a:ext uri="{FF2B5EF4-FFF2-40B4-BE49-F238E27FC236}">
              <a16:creationId xmlns:a16="http://schemas.microsoft.com/office/drawing/2014/main" id="{443C3369-15D0-4841-A34A-C092AF86D0B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38" name="Text Box 376">
          <a:extLst>
            <a:ext uri="{FF2B5EF4-FFF2-40B4-BE49-F238E27FC236}">
              <a16:creationId xmlns:a16="http://schemas.microsoft.com/office/drawing/2014/main" id="{0170B83A-B632-48A1-9412-C8A99C1DCA3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439" name="Text Box 377">
          <a:extLst>
            <a:ext uri="{FF2B5EF4-FFF2-40B4-BE49-F238E27FC236}">
              <a16:creationId xmlns:a16="http://schemas.microsoft.com/office/drawing/2014/main" id="{9D925B2C-682E-41B7-992C-46BDE04D95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40" name="Text Box 378">
          <a:extLst>
            <a:ext uri="{FF2B5EF4-FFF2-40B4-BE49-F238E27FC236}">
              <a16:creationId xmlns:a16="http://schemas.microsoft.com/office/drawing/2014/main" id="{7C202D44-0458-4018-BCB6-400477584DF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41" name="Text Box 379">
          <a:extLst>
            <a:ext uri="{FF2B5EF4-FFF2-40B4-BE49-F238E27FC236}">
              <a16:creationId xmlns:a16="http://schemas.microsoft.com/office/drawing/2014/main" id="{B48BFEAE-A7B2-4281-A8DF-312D667CB3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442" name="Text Box 380">
          <a:extLst>
            <a:ext uri="{FF2B5EF4-FFF2-40B4-BE49-F238E27FC236}">
              <a16:creationId xmlns:a16="http://schemas.microsoft.com/office/drawing/2014/main" id="{1E870F70-357A-45CA-9611-02965E6414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43" name="Text Box 381">
          <a:extLst>
            <a:ext uri="{FF2B5EF4-FFF2-40B4-BE49-F238E27FC236}">
              <a16:creationId xmlns:a16="http://schemas.microsoft.com/office/drawing/2014/main" id="{B63F27F2-B8EA-496C-AEC5-BD6E4A0827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44" name="Text Box 382">
          <a:extLst>
            <a:ext uri="{FF2B5EF4-FFF2-40B4-BE49-F238E27FC236}">
              <a16:creationId xmlns:a16="http://schemas.microsoft.com/office/drawing/2014/main" id="{479690BE-A737-4951-979F-9C993C3BDD6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45" name="Text Box 383">
          <a:extLst>
            <a:ext uri="{FF2B5EF4-FFF2-40B4-BE49-F238E27FC236}">
              <a16:creationId xmlns:a16="http://schemas.microsoft.com/office/drawing/2014/main" id="{CB9FD243-353F-4475-8930-4E85AA9630A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46" name="Text Box 384">
          <a:extLst>
            <a:ext uri="{FF2B5EF4-FFF2-40B4-BE49-F238E27FC236}">
              <a16:creationId xmlns:a16="http://schemas.microsoft.com/office/drawing/2014/main" id="{7DADE511-71DA-429C-A98A-7B0834C6FBC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47" name="Text Box 385">
          <a:extLst>
            <a:ext uri="{FF2B5EF4-FFF2-40B4-BE49-F238E27FC236}">
              <a16:creationId xmlns:a16="http://schemas.microsoft.com/office/drawing/2014/main" id="{ADCE7920-9B3A-4928-AED8-8C1F0318C66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48" name="Text Box 386">
          <a:extLst>
            <a:ext uri="{FF2B5EF4-FFF2-40B4-BE49-F238E27FC236}">
              <a16:creationId xmlns:a16="http://schemas.microsoft.com/office/drawing/2014/main" id="{88ACCEBC-BBAC-41AF-ACF8-10423752D73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49" name="Text Box 387">
          <a:extLst>
            <a:ext uri="{FF2B5EF4-FFF2-40B4-BE49-F238E27FC236}">
              <a16:creationId xmlns:a16="http://schemas.microsoft.com/office/drawing/2014/main" id="{89689AFE-904B-406A-92BA-36FA1AAB223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0" name="Text Box 388">
          <a:extLst>
            <a:ext uri="{FF2B5EF4-FFF2-40B4-BE49-F238E27FC236}">
              <a16:creationId xmlns:a16="http://schemas.microsoft.com/office/drawing/2014/main" id="{D04FDC8C-C4BA-4BB1-AE82-AAFCDFC6EAB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1" name="Text Box 389">
          <a:extLst>
            <a:ext uri="{FF2B5EF4-FFF2-40B4-BE49-F238E27FC236}">
              <a16:creationId xmlns:a16="http://schemas.microsoft.com/office/drawing/2014/main" id="{671510E9-16EC-4E1F-AA78-5736516312A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2" name="Text Box 390">
          <a:extLst>
            <a:ext uri="{FF2B5EF4-FFF2-40B4-BE49-F238E27FC236}">
              <a16:creationId xmlns:a16="http://schemas.microsoft.com/office/drawing/2014/main" id="{35A16EA7-E34E-4F90-81DA-E1113AFC089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3" name="Text Box 391">
          <a:extLst>
            <a:ext uri="{FF2B5EF4-FFF2-40B4-BE49-F238E27FC236}">
              <a16:creationId xmlns:a16="http://schemas.microsoft.com/office/drawing/2014/main" id="{BA36648C-CF9E-4261-AC63-013A4A63F1F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4" name="Text Box 392">
          <a:extLst>
            <a:ext uri="{FF2B5EF4-FFF2-40B4-BE49-F238E27FC236}">
              <a16:creationId xmlns:a16="http://schemas.microsoft.com/office/drawing/2014/main" id="{FBCF0954-32EF-4B97-A62E-73CDF80EF1B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5" name="Text Box 393">
          <a:extLst>
            <a:ext uri="{FF2B5EF4-FFF2-40B4-BE49-F238E27FC236}">
              <a16:creationId xmlns:a16="http://schemas.microsoft.com/office/drawing/2014/main" id="{E237830E-58FB-47CF-BE56-168E34ABA77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6" name="Text Box 394">
          <a:extLst>
            <a:ext uri="{FF2B5EF4-FFF2-40B4-BE49-F238E27FC236}">
              <a16:creationId xmlns:a16="http://schemas.microsoft.com/office/drawing/2014/main" id="{E95755F3-BEF6-4D23-BD32-13D2197775E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7" name="Text Box 395">
          <a:extLst>
            <a:ext uri="{FF2B5EF4-FFF2-40B4-BE49-F238E27FC236}">
              <a16:creationId xmlns:a16="http://schemas.microsoft.com/office/drawing/2014/main" id="{B86CA663-E6D5-46B8-8814-0420DDBE9C1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8" name="Text Box 396">
          <a:extLst>
            <a:ext uri="{FF2B5EF4-FFF2-40B4-BE49-F238E27FC236}">
              <a16:creationId xmlns:a16="http://schemas.microsoft.com/office/drawing/2014/main" id="{54B6EC58-4AAC-4D05-9119-FE0280C9126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59" name="Text Box 397">
          <a:extLst>
            <a:ext uri="{FF2B5EF4-FFF2-40B4-BE49-F238E27FC236}">
              <a16:creationId xmlns:a16="http://schemas.microsoft.com/office/drawing/2014/main" id="{5BAF9D50-FCDE-41F3-B0E6-F0DD59B359C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0" name="Text Box 398">
          <a:extLst>
            <a:ext uri="{FF2B5EF4-FFF2-40B4-BE49-F238E27FC236}">
              <a16:creationId xmlns:a16="http://schemas.microsoft.com/office/drawing/2014/main" id="{29CAEFAC-B1A3-473E-84AD-44D7BC957E9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1" name="Text Box 399">
          <a:extLst>
            <a:ext uri="{FF2B5EF4-FFF2-40B4-BE49-F238E27FC236}">
              <a16:creationId xmlns:a16="http://schemas.microsoft.com/office/drawing/2014/main" id="{092957DD-27E4-475E-AE19-F2BCDA13309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2" name="Text Box 400">
          <a:extLst>
            <a:ext uri="{FF2B5EF4-FFF2-40B4-BE49-F238E27FC236}">
              <a16:creationId xmlns:a16="http://schemas.microsoft.com/office/drawing/2014/main" id="{6B9BC76E-432E-4D3E-B07E-A0421847CF21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3" name="Text Box 401">
          <a:extLst>
            <a:ext uri="{FF2B5EF4-FFF2-40B4-BE49-F238E27FC236}">
              <a16:creationId xmlns:a16="http://schemas.microsoft.com/office/drawing/2014/main" id="{16891838-A0DE-47AA-AD80-697974D86B5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4" name="Text Box 402">
          <a:extLst>
            <a:ext uri="{FF2B5EF4-FFF2-40B4-BE49-F238E27FC236}">
              <a16:creationId xmlns:a16="http://schemas.microsoft.com/office/drawing/2014/main" id="{3D9AFF3D-889C-4FBB-B171-50939EF8E3B0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5" name="Text Box 403">
          <a:extLst>
            <a:ext uri="{FF2B5EF4-FFF2-40B4-BE49-F238E27FC236}">
              <a16:creationId xmlns:a16="http://schemas.microsoft.com/office/drawing/2014/main" id="{9027143A-71F6-47C1-8A9D-D027F15157F7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6" name="Text Box 404">
          <a:extLst>
            <a:ext uri="{FF2B5EF4-FFF2-40B4-BE49-F238E27FC236}">
              <a16:creationId xmlns:a16="http://schemas.microsoft.com/office/drawing/2014/main" id="{36D9761F-088D-47B5-B791-F73880F3E745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7" name="Text Box 405">
          <a:extLst>
            <a:ext uri="{FF2B5EF4-FFF2-40B4-BE49-F238E27FC236}">
              <a16:creationId xmlns:a16="http://schemas.microsoft.com/office/drawing/2014/main" id="{8E76D22F-C5BE-49FD-A656-1E93A34038F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8" name="Text Box 406">
          <a:extLst>
            <a:ext uri="{FF2B5EF4-FFF2-40B4-BE49-F238E27FC236}">
              <a16:creationId xmlns:a16="http://schemas.microsoft.com/office/drawing/2014/main" id="{96E264A2-02B5-4F60-8B6F-16AE2A8D2A4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69" name="Text Box 407">
          <a:extLst>
            <a:ext uri="{FF2B5EF4-FFF2-40B4-BE49-F238E27FC236}">
              <a16:creationId xmlns:a16="http://schemas.microsoft.com/office/drawing/2014/main" id="{4BBF26D2-7970-42E7-ADCE-5B06F9EA0F1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70" name="Text Box 408">
          <a:extLst>
            <a:ext uri="{FF2B5EF4-FFF2-40B4-BE49-F238E27FC236}">
              <a16:creationId xmlns:a16="http://schemas.microsoft.com/office/drawing/2014/main" id="{3A6F1EF6-887E-4DA4-A6C8-B19365992EC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71" name="Text Box 409">
          <a:extLst>
            <a:ext uri="{FF2B5EF4-FFF2-40B4-BE49-F238E27FC236}">
              <a16:creationId xmlns:a16="http://schemas.microsoft.com/office/drawing/2014/main" id="{D9BC31A6-5275-4EF8-9D1E-CEF25A4574C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472" name="Text Box 410">
          <a:extLst>
            <a:ext uri="{FF2B5EF4-FFF2-40B4-BE49-F238E27FC236}">
              <a16:creationId xmlns:a16="http://schemas.microsoft.com/office/drawing/2014/main" id="{1F7FF783-D903-4DFA-ACA9-1F4F585AB08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473" name="Text Box 411">
          <a:extLst>
            <a:ext uri="{FF2B5EF4-FFF2-40B4-BE49-F238E27FC236}">
              <a16:creationId xmlns:a16="http://schemas.microsoft.com/office/drawing/2014/main" id="{48C1676D-BDF0-4532-9347-7D7FD81F7F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74" name="Text Box 412">
          <a:extLst>
            <a:ext uri="{FF2B5EF4-FFF2-40B4-BE49-F238E27FC236}">
              <a16:creationId xmlns:a16="http://schemas.microsoft.com/office/drawing/2014/main" id="{1BDEC965-A9E9-4F27-B290-A652014B4D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75" name="Text Box 413">
          <a:extLst>
            <a:ext uri="{FF2B5EF4-FFF2-40B4-BE49-F238E27FC236}">
              <a16:creationId xmlns:a16="http://schemas.microsoft.com/office/drawing/2014/main" id="{83236B68-26F3-4237-A89B-4D530769F4E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476" name="Text Box 414">
          <a:extLst>
            <a:ext uri="{FF2B5EF4-FFF2-40B4-BE49-F238E27FC236}">
              <a16:creationId xmlns:a16="http://schemas.microsoft.com/office/drawing/2014/main" id="{ACA6607A-CC5E-49D7-8376-6614C1D58CC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77" name="Text Box 415">
          <a:extLst>
            <a:ext uri="{FF2B5EF4-FFF2-40B4-BE49-F238E27FC236}">
              <a16:creationId xmlns:a16="http://schemas.microsoft.com/office/drawing/2014/main" id="{FD57831D-D5F5-45FE-9B99-87887F9AB7C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78" name="Text Box 416">
          <a:extLst>
            <a:ext uri="{FF2B5EF4-FFF2-40B4-BE49-F238E27FC236}">
              <a16:creationId xmlns:a16="http://schemas.microsoft.com/office/drawing/2014/main" id="{53B762A8-35CF-40A4-9933-C9B617D1F04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479" name="Text Box 417">
          <a:extLst>
            <a:ext uri="{FF2B5EF4-FFF2-40B4-BE49-F238E27FC236}">
              <a16:creationId xmlns:a16="http://schemas.microsoft.com/office/drawing/2014/main" id="{E7C91B1C-74C3-4A17-9563-5AC71253212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80" name="Text Box 418">
          <a:extLst>
            <a:ext uri="{FF2B5EF4-FFF2-40B4-BE49-F238E27FC236}">
              <a16:creationId xmlns:a16="http://schemas.microsoft.com/office/drawing/2014/main" id="{941FF2BD-C88C-4DE5-BC29-794BBCFA160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481" name="Text Box 419">
          <a:extLst>
            <a:ext uri="{FF2B5EF4-FFF2-40B4-BE49-F238E27FC236}">
              <a16:creationId xmlns:a16="http://schemas.microsoft.com/office/drawing/2014/main" id="{3BA69E72-F333-4014-9309-E59A1C16A6D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2" name="Text Box 420">
          <a:extLst>
            <a:ext uri="{FF2B5EF4-FFF2-40B4-BE49-F238E27FC236}">
              <a16:creationId xmlns:a16="http://schemas.microsoft.com/office/drawing/2014/main" id="{C7A0529B-7697-4F68-94C9-DBA9EBE8561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3" name="Text Box 421">
          <a:extLst>
            <a:ext uri="{FF2B5EF4-FFF2-40B4-BE49-F238E27FC236}">
              <a16:creationId xmlns:a16="http://schemas.microsoft.com/office/drawing/2014/main" id="{B77756D3-173C-48AE-A830-BA27106E167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4" name="Text Box 422">
          <a:extLst>
            <a:ext uri="{FF2B5EF4-FFF2-40B4-BE49-F238E27FC236}">
              <a16:creationId xmlns:a16="http://schemas.microsoft.com/office/drawing/2014/main" id="{093A9254-4B1D-47AD-86E8-F20DCE06A5D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5" name="Text Box 423">
          <a:extLst>
            <a:ext uri="{FF2B5EF4-FFF2-40B4-BE49-F238E27FC236}">
              <a16:creationId xmlns:a16="http://schemas.microsoft.com/office/drawing/2014/main" id="{5A844F21-5C59-456A-84E6-4F31D215DBD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6" name="Text Box 424">
          <a:extLst>
            <a:ext uri="{FF2B5EF4-FFF2-40B4-BE49-F238E27FC236}">
              <a16:creationId xmlns:a16="http://schemas.microsoft.com/office/drawing/2014/main" id="{D79C62A2-CAEB-4BBA-BA1E-2856C9D562B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7" name="Text Box 425">
          <a:extLst>
            <a:ext uri="{FF2B5EF4-FFF2-40B4-BE49-F238E27FC236}">
              <a16:creationId xmlns:a16="http://schemas.microsoft.com/office/drawing/2014/main" id="{ED341EDF-F42A-4B14-BCE3-BDEA272AF07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8" name="Text Box 426">
          <a:extLst>
            <a:ext uri="{FF2B5EF4-FFF2-40B4-BE49-F238E27FC236}">
              <a16:creationId xmlns:a16="http://schemas.microsoft.com/office/drawing/2014/main" id="{3FCD2D98-25E1-4451-8C1F-048038AD75A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89" name="Text Box 427">
          <a:extLst>
            <a:ext uri="{FF2B5EF4-FFF2-40B4-BE49-F238E27FC236}">
              <a16:creationId xmlns:a16="http://schemas.microsoft.com/office/drawing/2014/main" id="{AF94DA4E-DA9A-491B-9BB0-0F415A446A3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0" name="Text Box 428">
          <a:extLst>
            <a:ext uri="{FF2B5EF4-FFF2-40B4-BE49-F238E27FC236}">
              <a16:creationId xmlns:a16="http://schemas.microsoft.com/office/drawing/2014/main" id="{C8819A75-E0AA-4C5E-85F3-10BB0AE3D57A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1" name="Text Box 429">
          <a:extLst>
            <a:ext uri="{FF2B5EF4-FFF2-40B4-BE49-F238E27FC236}">
              <a16:creationId xmlns:a16="http://schemas.microsoft.com/office/drawing/2014/main" id="{11757D20-22F1-435F-BE5E-08E81FE2F58D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2" name="Text Box 430">
          <a:extLst>
            <a:ext uri="{FF2B5EF4-FFF2-40B4-BE49-F238E27FC236}">
              <a16:creationId xmlns:a16="http://schemas.microsoft.com/office/drawing/2014/main" id="{69E4D8AF-6DCC-4C06-9C55-7474EDED3789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3" name="Text Box 431">
          <a:extLst>
            <a:ext uri="{FF2B5EF4-FFF2-40B4-BE49-F238E27FC236}">
              <a16:creationId xmlns:a16="http://schemas.microsoft.com/office/drawing/2014/main" id="{F6E14F2D-AED9-45BA-8A5A-145D9BBEDAF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4" name="Text Box 432">
          <a:extLst>
            <a:ext uri="{FF2B5EF4-FFF2-40B4-BE49-F238E27FC236}">
              <a16:creationId xmlns:a16="http://schemas.microsoft.com/office/drawing/2014/main" id="{526D0E15-A3D6-48F1-AA93-4A143A4DB42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5" name="Text Box 433">
          <a:extLst>
            <a:ext uri="{FF2B5EF4-FFF2-40B4-BE49-F238E27FC236}">
              <a16:creationId xmlns:a16="http://schemas.microsoft.com/office/drawing/2014/main" id="{4042E645-D771-4AB8-9630-7BAD38FD48F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6" name="Text Box 434">
          <a:extLst>
            <a:ext uri="{FF2B5EF4-FFF2-40B4-BE49-F238E27FC236}">
              <a16:creationId xmlns:a16="http://schemas.microsoft.com/office/drawing/2014/main" id="{ED1EDC89-BD88-4D87-B45D-AC23AFFC254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7" name="Text Box 435">
          <a:extLst>
            <a:ext uri="{FF2B5EF4-FFF2-40B4-BE49-F238E27FC236}">
              <a16:creationId xmlns:a16="http://schemas.microsoft.com/office/drawing/2014/main" id="{86E3A31A-7921-458F-84A4-468502F1BFF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8" name="Text Box 436">
          <a:extLst>
            <a:ext uri="{FF2B5EF4-FFF2-40B4-BE49-F238E27FC236}">
              <a16:creationId xmlns:a16="http://schemas.microsoft.com/office/drawing/2014/main" id="{7990603B-F37C-4926-B58F-2D4DA8181C1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499" name="Text Box 437">
          <a:extLst>
            <a:ext uri="{FF2B5EF4-FFF2-40B4-BE49-F238E27FC236}">
              <a16:creationId xmlns:a16="http://schemas.microsoft.com/office/drawing/2014/main" id="{D73F8A12-A5E0-4767-856C-01E5C714BA9B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0" name="Text Box 438">
          <a:extLst>
            <a:ext uri="{FF2B5EF4-FFF2-40B4-BE49-F238E27FC236}">
              <a16:creationId xmlns:a16="http://schemas.microsoft.com/office/drawing/2014/main" id="{7F865468-0306-4D26-8DEE-637F087CFD98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1" name="Text Box 439">
          <a:extLst>
            <a:ext uri="{FF2B5EF4-FFF2-40B4-BE49-F238E27FC236}">
              <a16:creationId xmlns:a16="http://schemas.microsoft.com/office/drawing/2014/main" id="{5803FFEE-AB79-4E52-B057-925AFF02C4D6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2" name="Text Box 440">
          <a:extLst>
            <a:ext uri="{FF2B5EF4-FFF2-40B4-BE49-F238E27FC236}">
              <a16:creationId xmlns:a16="http://schemas.microsoft.com/office/drawing/2014/main" id="{0D3A57CD-FDDE-4C71-BDD1-19E11EED23FF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3" name="Text Box 441">
          <a:extLst>
            <a:ext uri="{FF2B5EF4-FFF2-40B4-BE49-F238E27FC236}">
              <a16:creationId xmlns:a16="http://schemas.microsoft.com/office/drawing/2014/main" id="{0A63BAFA-CFC0-4F5F-87D6-51E3BEB75A6C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4" name="Text Box 442">
          <a:extLst>
            <a:ext uri="{FF2B5EF4-FFF2-40B4-BE49-F238E27FC236}">
              <a16:creationId xmlns:a16="http://schemas.microsoft.com/office/drawing/2014/main" id="{C180B5C3-B49D-4B7B-8C75-0E1D9ED48264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5" name="Text Box 443">
          <a:extLst>
            <a:ext uri="{FF2B5EF4-FFF2-40B4-BE49-F238E27FC236}">
              <a16:creationId xmlns:a16="http://schemas.microsoft.com/office/drawing/2014/main" id="{6B484134-21E1-44E2-8755-B4A8C5184362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6" name="Text Box 444">
          <a:extLst>
            <a:ext uri="{FF2B5EF4-FFF2-40B4-BE49-F238E27FC236}">
              <a16:creationId xmlns:a16="http://schemas.microsoft.com/office/drawing/2014/main" id="{563D3C59-BE6C-413B-BEA1-63EFFB386BE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7" name="Text Box 445">
          <a:extLst>
            <a:ext uri="{FF2B5EF4-FFF2-40B4-BE49-F238E27FC236}">
              <a16:creationId xmlns:a16="http://schemas.microsoft.com/office/drawing/2014/main" id="{B08AD94B-E20F-42D4-A90B-CF6A675998E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5250" cy="19050"/>
    <xdr:sp macro="" textlink="">
      <xdr:nvSpPr>
        <xdr:cNvPr id="6508" name="Text Box 446">
          <a:extLst>
            <a:ext uri="{FF2B5EF4-FFF2-40B4-BE49-F238E27FC236}">
              <a16:creationId xmlns:a16="http://schemas.microsoft.com/office/drawing/2014/main" id="{FCF17A51-DE10-4EF3-9520-F97AEC5F2F23}"/>
            </a:ext>
          </a:extLst>
        </xdr:cNvPr>
        <xdr:cNvSpPr txBox="1">
          <a:spLocks noChangeArrowheads="1"/>
        </xdr:cNvSpPr>
      </xdr:nvSpPr>
      <xdr:spPr bwMode="auto">
        <a:xfrm>
          <a:off x="6298406" y="6500813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09" name="Text Box 447">
          <a:extLst>
            <a:ext uri="{FF2B5EF4-FFF2-40B4-BE49-F238E27FC236}">
              <a16:creationId xmlns:a16="http://schemas.microsoft.com/office/drawing/2014/main" id="{E53DBCA6-549D-46E0-A2EE-D1C8467EBA1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10" name="Text Box 448">
          <a:extLst>
            <a:ext uri="{FF2B5EF4-FFF2-40B4-BE49-F238E27FC236}">
              <a16:creationId xmlns:a16="http://schemas.microsoft.com/office/drawing/2014/main" id="{5353C7A2-C5FA-4305-B7BC-76DA3541CA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11" name="Text Box 449">
          <a:extLst>
            <a:ext uri="{FF2B5EF4-FFF2-40B4-BE49-F238E27FC236}">
              <a16:creationId xmlns:a16="http://schemas.microsoft.com/office/drawing/2014/main" id="{CEF67948-E6AC-41A2-85A0-FD6752F5AE2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12" name="Text Box 450">
          <a:extLst>
            <a:ext uri="{FF2B5EF4-FFF2-40B4-BE49-F238E27FC236}">
              <a16:creationId xmlns:a16="http://schemas.microsoft.com/office/drawing/2014/main" id="{CFA84137-FF31-4C15-A0AD-CB6E8401FD7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13" name="Text Box 451">
          <a:extLst>
            <a:ext uri="{FF2B5EF4-FFF2-40B4-BE49-F238E27FC236}">
              <a16:creationId xmlns:a16="http://schemas.microsoft.com/office/drawing/2014/main" id="{7D9AC9CB-6DAF-432A-A3C2-40EB44E9897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14" name="Text Box 452">
          <a:extLst>
            <a:ext uri="{FF2B5EF4-FFF2-40B4-BE49-F238E27FC236}">
              <a16:creationId xmlns:a16="http://schemas.microsoft.com/office/drawing/2014/main" id="{CCD396A5-7DA8-4EDE-A637-D197C8E1958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15" name="Text Box 453">
          <a:extLst>
            <a:ext uri="{FF2B5EF4-FFF2-40B4-BE49-F238E27FC236}">
              <a16:creationId xmlns:a16="http://schemas.microsoft.com/office/drawing/2014/main" id="{7C5F91B7-380A-406D-825B-20F40C8DAF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16" name="Text Box 454">
          <a:extLst>
            <a:ext uri="{FF2B5EF4-FFF2-40B4-BE49-F238E27FC236}">
              <a16:creationId xmlns:a16="http://schemas.microsoft.com/office/drawing/2014/main" id="{73DCE924-E50D-4F49-96FF-7CFA5D4808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17" name="Text Box 455">
          <a:extLst>
            <a:ext uri="{FF2B5EF4-FFF2-40B4-BE49-F238E27FC236}">
              <a16:creationId xmlns:a16="http://schemas.microsoft.com/office/drawing/2014/main" id="{E0AC325E-EE14-45A2-AC81-7790C3D485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18" name="Text Box 456">
          <a:extLst>
            <a:ext uri="{FF2B5EF4-FFF2-40B4-BE49-F238E27FC236}">
              <a16:creationId xmlns:a16="http://schemas.microsoft.com/office/drawing/2014/main" id="{977A5946-8CFA-482D-ABE0-6A461646050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19" name="Text Box 457">
          <a:extLst>
            <a:ext uri="{FF2B5EF4-FFF2-40B4-BE49-F238E27FC236}">
              <a16:creationId xmlns:a16="http://schemas.microsoft.com/office/drawing/2014/main" id="{1D575FCA-340D-453F-93E3-99AE58E5D79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20" name="Text Box 458">
          <a:extLst>
            <a:ext uri="{FF2B5EF4-FFF2-40B4-BE49-F238E27FC236}">
              <a16:creationId xmlns:a16="http://schemas.microsoft.com/office/drawing/2014/main" id="{2B3E2118-5293-4E2E-969B-003766E4032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21" name="Text Box 459">
          <a:extLst>
            <a:ext uri="{FF2B5EF4-FFF2-40B4-BE49-F238E27FC236}">
              <a16:creationId xmlns:a16="http://schemas.microsoft.com/office/drawing/2014/main" id="{D3364C2A-2D73-4CF1-9F6F-6AE5037504E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22" name="Text Box 460">
          <a:extLst>
            <a:ext uri="{FF2B5EF4-FFF2-40B4-BE49-F238E27FC236}">
              <a16:creationId xmlns:a16="http://schemas.microsoft.com/office/drawing/2014/main" id="{ED2898FC-0F9F-4D2D-A8E4-5002B2C200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23" name="Text Box 461">
          <a:extLst>
            <a:ext uri="{FF2B5EF4-FFF2-40B4-BE49-F238E27FC236}">
              <a16:creationId xmlns:a16="http://schemas.microsoft.com/office/drawing/2014/main" id="{1AED2A1F-2AB9-476E-963A-474F668281C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24" name="Text Box 462">
          <a:extLst>
            <a:ext uri="{FF2B5EF4-FFF2-40B4-BE49-F238E27FC236}">
              <a16:creationId xmlns:a16="http://schemas.microsoft.com/office/drawing/2014/main" id="{A0B35630-60E2-4657-B936-58FF746BD8D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25" name="Text Box 463">
          <a:extLst>
            <a:ext uri="{FF2B5EF4-FFF2-40B4-BE49-F238E27FC236}">
              <a16:creationId xmlns:a16="http://schemas.microsoft.com/office/drawing/2014/main" id="{62421838-5FB3-4345-B591-1FB76426689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26" name="Text Box 464">
          <a:extLst>
            <a:ext uri="{FF2B5EF4-FFF2-40B4-BE49-F238E27FC236}">
              <a16:creationId xmlns:a16="http://schemas.microsoft.com/office/drawing/2014/main" id="{9401A685-06EB-4890-BE1D-DC0ABB39E2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27" name="Text Box 465">
          <a:extLst>
            <a:ext uri="{FF2B5EF4-FFF2-40B4-BE49-F238E27FC236}">
              <a16:creationId xmlns:a16="http://schemas.microsoft.com/office/drawing/2014/main" id="{A2C34E21-1897-4DF3-845E-A9789F117B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28" name="Text Box 466">
          <a:extLst>
            <a:ext uri="{FF2B5EF4-FFF2-40B4-BE49-F238E27FC236}">
              <a16:creationId xmlns:a16="http://schemas.microsoft.com/office/drawing/2014/main" id="{32639A65-5A9E-4D33-8296-0DE2693250D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29" name="Text Box 467">
          <a:extLst>
            <a:ext uri="{FF2B5EF4-FFF2-40B4-BE49-F238E27FC236}">
              <a16:creationId xmlns:a16="http://schemas.microsoft.com/office/drawing/2014/main" id="{54761886-1092-4BA6-83C7-A77CB8D2EC2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30" name="Text Box 468">
          <a:extLst>
            <a:ext uri="{FF2B5EF4-FFF2-40B4-BE49-F238E27FC236}">
              <a16:creationId xmlns:a16="http://schemas.microsoft.com/office/drawing/2014/main" id="{06241B8F-F5E3-46EB-90A7-D32EDE552A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31" name="Text Box 469">
          <a:extLst>
            <a:ext uri="{FF2B5EF4-FFF2-40B4-BE49-F238E27FC236}">
              <a16:creationId xmlns:a16="http://schemas.microsoft.com/office/drawing/2014/main" id="{38421E05-6BF3-4C67-83B9-4F60F150D2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32" name="Text Box 470">
          <a:extLst>
            <a:ext uri="{FF2B5EF4-FFF2-40B4-BE49-F238E27FC236}">
              <a16:creationId xmlns:a16="http://schemas.microsoft.com/office/drawing/2014/main" id="{0E1DBBF7-E839-4A3F-9FE8-5FC1D0A6E8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33" name="Text Box 471">
          <a:extLst>
            <a:ext uri="{FF2B5EF4-FFF2-40B4-BE49-F238E27FC236}">
              <a16:creationId xmlns:a16="http://schemas.microsoft.com/office/drawing/2014/main" id="{28AC0710-CFD8-4CF3-B8BC-CCFB9D0039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34" name="Text Box 472">
          <a:extLst>
            <a:ext uri="{FF2B5EF4-FFF2-40B4-BE49-F238E27FC236}">
              <a16:creationId xmlns:a16="http://schemas.microsoft.com/office/drawing/2014/main" id="{108AA5B0-C4DA-434B-AD55-2D8570B4D07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35" name="Text Box 473">
          <a:extLst>
            <a:ext uri="{FF2B5EF4-FFF2-40B4-BE49-F238E27FC236}">
              <a16:creationId xmlns:a16="http://schemas.microsoft.com/office/drawing/2014/main" id="{B2C95948-89F0-41E4-BCB5-FCE2B6168C6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36" name="Text Box 474">
          <a:extLst>
            <a:ext uri="{FF2B5EF4-FFF2-40B4-BE49-F238E27FC236}">
              <a16:creationId xmlns:a16="http://schemas.microsoft.com/office/drawing/2014/main" id="{2648E66A-2154-4B5C-812C-CA990BC38B4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37" name="Text Box 475">
          <a:extLst>
            <a:ext uri="{FF2B5EF4-FFF2-40B4-BE49-F238E27FC236}">
              <a16:creationId xmlns:a16="http://schemas.microsoft.com/office/drawing/2014/main" id="{5B8FB5F8-7F35-4B3C-B8C6-9C6D4735CE4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38" name="Text Box 476">
          <a:extLst>
            <a:ext uri="{FF2B5EF4-FFF2-40B4-BE49-F238E27FC236}">
              <a16:creationId xmlns:a16="http://schemas.microsoft.com/office/drawing/2014/main" id="{1A801F31-70FE-4D54-B868-17C8A01CD70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39" name="Text Box 477">
          <a:extLst>
            <a:ext uri="{FF2B5EF4-FFF2-40B4-BE49-F238E27FC236}">
              <a16:creationId xmlns:a16="http://schemas.microsoft.com/office/drawing/2014/main" id="{321510DE-A9CC-48A3-92C7-6706AB559BE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40" name="Text Box 478">
          <a:extLst>
            <a:ext uri="{FF2B5EF4-FFF2-40B4-BE49-F238E27FC236}">
              <a16:creationId xmlns:a16="http://schemas.microsoft.com/office/drawing/2014/main" id="{FCEE3F45-01BC-4274-BCCD-6EB611BAF97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41" name="Text Box 479">
          <a:extLst>
            <a:ext uri="{FF2B5EF4-FFF2-40B4-BE49-F238E27FC236}">
              <a16:creationId xmlns:a16="http://schemas.microsoft.com/office/drawing/2014/main" id="{E19AFE88-61BE-4677-9859-7AAA6B94A34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42" name="Text Box 480">
          <a:extLst>
            <a:ext uri="{FF2B5EF4-FFF2-40B4-BE49-F238E27FC236}">
              <a16:creationId xmlns:a16="http://schemas.microsoft.com/office/drawing/2014/main" id="{7EECE295-B390-4EDC-BD68-0C95D7842F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43" name="Text Box 481">
          <a:extLst>
            <a:ext uri="{FF2B5EF4-FFF2-40B4-BE49-F238E27FC236}">
              <a16:creationId xmlns:a16="http://schemas.microsoft.com/office/drawing/2014/main" id="{0938AB99-A92C-47B1-8ECB-0461C31BFC6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44" name="Text Box 482">
          <a:extLst>
            <a:ext uri="{FF2B5EF4-FFF2-40B4-BE49-F238E27FC236}">
              <a16:creationId xmlns:a16="http://schemas.microsoft.com/office/drawing/2014/main" id="{D3E636B2-B0FF-402C-92CD-71E5A1F41A2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45" name="Text Box 483">
          <a:extLst>
            <a:ext uri="{FF2B5EF4-FFF2-40B4-BE49-F238E27FC236}">
              <a16:creationId xmlns:a16="http://schemas.microsoft.com/office/drawing/2014/main" id="{1B6CA1C2-1D33-443A-ABD7-99C8A2F490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46" name="Text Box 484">
          <a:extLst>
            <a:ext uri="{FF2B5EF4-FFF2-40B4-BE49-F238E27FC236}">
              <a16:creationId xmlns:a16="http://schemas.microsoft.com/office/drawing/2014/main" id="{5B400B10-2E4A-45AF-81FA-618917B602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47" name="Text Box 485">
          <a:extLst>
            <a:ext uri="{FF2B5EF4-FFF2-40B4-BE49-F238E27FC236}">
              <a16:creationId xmlns:a16="http://schemas.microsoft.com/office/drawing/2014/main" id="{B5B56C9D-2233-4F2A-BC02-DDCA98099A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48" name="Text Box 486">
          <a:extLst>
            <a:ext uri="{FF2B5EF4-FFF2-40B4-BE49-F238E27FC236}">
              <a16:creationId xmlns:a16="http://schemas.microsoft.com/office/drawing/2014/main" id="{72B2B602-B2D1-4702-A103-4295A4E8E71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49" name="Text Box 487">
          <a:extLst>
            <a:ext uri="{FF2B5EF4-FFF2-40B4-BE49-F238E27FC236}">
              <a16:creationId xmlns:a16="http://schemas.microsoft.com/office/drawing/2014/main" id="{9DB4FB25-05C0-47ED-878F-38B0B24348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50" name="Text Box 488">
          <a:extLst>
            <a:ext uri="{FF2B5EF4-FFF2-40B4-BE49-F238E27FC236}">
              <a16:creationId xmlns:a16="http://schemas.microsoft.com/office/drawing/2014/main" id="{CEA04741-5086-49F3-8432-A6825AE16F7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51" name="Text Box 489">
          <a:extLst>
            <a:ext uri="{FF2B5EF4-FFF2-40B4-BE49-F238E27FC236}">
              <a16:creationId xmlns:a16="http://schemas.microsoft.com/office/drawing/2014/main" id="{0E46F76B-62F9-435F-9B90-95E51ED4B26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52" name="Text Box 490">
          <a:extLst>
            <a:ext uri="{FF2B5EF4-FFF2-40B4-BE49-F238E27FC236}">
              <a16:creationId xmlns:a16="http://schemas.microsoft.com/office/drawing/2014/main" id="{C2C1EE9B-962E-4485-95F7-E1C84DC1CAF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53" name="Text Box 491">
          <a:extLst>
            <a:ext uri="{FF2B5EF4-FFF2-40B4-BE49-F238E27FC236}">
              <a16:creationId xmlns:a16="http://schemas.microsoft.com/office/drawing/2014/main" id="{7DE1CA25-721A-4152-BBC8-6076A37836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54" name="Text Box 492">
          <a:extLst>
            <a:ext uri="{FF2B5EF4-FFF2-40B4-BE49-F238E27FC236}">
              <a16:creationId xmlns:a16="http://schemas.microsoft.com/office/drawing/2014/main" id="{C11D5CFF-F3FB-4CE1-B3E5-982361024E0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55" name="Text Box 493">
          <a:extLst>
            <a:ext uri="{FF2B5EF4-FFF2-40B4-BE49-F238E27FC236}">
              <a16:creationId xmlns:a16="http://schemas.microsoft.com/office/drawing/2014/main" id="{6421286F-1F69-4347-8CFC-BE9CE82E359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56" name="Text Box 494">
          <a:extLst>
            <a:ext uri="{FF2B5EF4-FFF2-40B4-BE49-F238E27FC236}">
              <a16:creationId xmlns:a16="http://schemas.microsoft.com/office/drawing/2014/main" id="{1007584D-50C0-4A89-95E6-89DE47A70B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57" name="Text Box 495">
          <a:extLst>
            <a:ext uri="{FF2B5EF4-FFF2-40B4-BE49-F238E27FC236}">
              <a16:creationId xmlns:a16="http://schemas.microsoft.com/office/drawing/2014/main" id="{9DDB5169-49DD-4247-9451-EA838F9DD6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58" name="Text Box 496">
          <a:extLst>
            <a:ext uri="{FF2B5EF4-FFF2-40B4-BE49-F238E27FC236}">
              <a16:creationId xmlns:a16="http://schemas.microsoft.com/office/drawing/2014/main" id="{F2DA79B2-26C3-48D4-9C2F-E24C67CF2B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59" name="Text Box 497">
          <a:extLst>
            <a:ext uri="{FF2B5EF4-FFF2-40B4-BE49-F238E27FC236}">
              <a16:creationId xmlns:a16="http://schemas.microsoft.com/office/drawing/2014/main" id="{71E4DFBA-A724-4FBD-A65C-C1C443A6E0D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60" name="Text Box 498">
          <a:extLst>
            <a:ext uri="{FF2B5EF4-FFF2-40B4-BE49-F238E27FC236}">
              <a16:creationId xmlns:a16="http://schemas.microsoft.com/office/drawing/2014/main" id="{3DC86382-233B-4696-BDC5-0646F46C4B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61" name="Text Box 499">
          <a:extLst>
            <a:ext uri="{FF2B5EF4-FFF2-40B4-BE49-F238E27FC236}">
              <a16:creationId xmlns:a16="http://schemas.microsoft.com/office/drawing/2014/main" id="{9DB5CD80-AD86-40B8-8AD6-289A16D2FE6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62" name="Text Box 500">
          <a:extLst>
            <a:ext uri="{FF2B5EF4-FFF2-40B4-BE49-F238E27FC236}">
              <a16:creationId xmlns:a16="http://schemas.microsoft.com/office/drawing/2014/main" id="{E719712F-B9EB-4A7A-BCF7-A69663929D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63" name="Text Box 501">
          <a:extLst>
            <a:ext uri="{FF2B5EF4-FFF2-40B4-BE49-F238E27FC236}">
              <a16:creationId xmlns:a16="http://schemas.microsoft.com/office/drawing/2014/main" id="{29AFD5B7-6F66-47DD-91DE-F0C002A064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64" name="Text Box 502">
          <a:extLst>
            <a:ext uri="{FF2B5EF4-FFF2-40B4-BE49-F238E27FC236}">
              <a16:creationId xmlns:a16="http://schemas.microsoft.com/office/drawing/2014/main" id="{6B26C3AD-DF52-4893-86AB-7BAA8F28EEC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65" name="Text Box 503">
          <a:extLst>
            <a:ext uri="{FF2B5EF4-FFF2-40B4-BE49-F238E27FC236}">
              <a16:creationId xmlns:a16="http://schemas.microsoft.com/office/drawing/2014/main" id="{E1435BEE-CDDD-48BB-B584-7A1C842B97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66" name="Text Box 504">
          <a:extLst>
            <a:ext uri="{FF2B5EF4-FFF2-40B4-BE49-F238E27FC236}">
              <a16:creationId xmlns:a16="http://schemas.microsoft.com/office/drawing/2014/main" id="{5B1071FC-1147-4E29-8FB4-C81F275FB07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7"/>
    <xdr:sp macro="" textlink="">
      <xdr:nvSpPr>
        <xdr:cNvPr id="6567" name="Text Box 505">
          <a:extLst>
            <a:ext uri="{FF2B5EF4-FFF2-40B4-BE49-F238E27FC236}">
              <a16:creationId xmlns:a16="http://schemas.microsoft.com/office/drawing/2014/main" id="{51EEABE4-C395-41A4-BDAD-7EAA150604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68" name="Text Box 506">
          <a:extLst>
            <a:ext uri="{FF2B5EF4-FFF2-40B4-BE49-F238E27FC236}">
              <a16:creationId xmlns:a16="http://schemas.microsoft.com/office/drawing/2014/main" id="{BC0C15A1-E256-4233-8459-DAAAFFBF288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69" name="Text Box 507">
          <a:extLst>
            <a:ext uri="{FF2B5EF4-FFF2-40B4-BE49-F238E27FC236}">
              <a16:creationId xmlns:a16="http://schemas.microsoft.com/office/drawing/2014/main" id="{F6F2E5F5-BB8A-46A8-9D69-7EB5995DEDB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70" name="Text Box 508">
          <a:extLst>
            <a:ext uri="{FF2B5EF4-FFF2-40B4-BE49-F238E27FC236}">
              <a16:creationId xmlns:a16="http://schemas.microsoft.com/office/drawing/2014/main" id="{F511B9CC-0EB9-449D-BAF7-C440EC2B6E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71" name="Text Box 509">
          <a:extLst>
            <a:ext uri="{FF2B5EF4-FFF2-40B4-BE49-F238E27FC236}">
              <a16:creationId xmlns:a16="http://schemas.microsoft.com/office/drawing/2014/main" id="{779B0564-31B8-40DF-9CC9-52EE3E84FB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72" name="Text Box 510">
          <a:extLst>
            <a:ext uri="{FF2B5EF4-FFF2-40B4-BE49-F238E27FC236}">
              <a16:creationId xmlns:a16="http://schemas.microsoft.com/office/drawing/2014/main" id="{0201122F-2208-4F09-BE63-2272E574023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73" name="Text Box 511">
          <a:extLst>
            <a:ext uri="{FF2B5EF4-FFF2-40B4-BE49-F238E27FC236}">
              <a16:creationId xmlns:a16="http://schemas.microsoft.com/office/drawing/2014/main" id="{E0D2800C-44A9-4B0B-85A0-0AEC44975A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74" name="Text Box 512">
          <a:extLst>
            <a:ext uri="{FF2B5EF4-FFF2-40B4-BE49-F238E27FC236}">
              <a16:creationId xmlns:a16="http://schemas.microsoft.com/office/drawing/2014/main" id="{8DDBCE93-571E-400B-BF89-B5114C586F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75" name="Text Box 513">
          <a:extLst>
            <a:ext uri="{FF2B5EF4-FFF2-40B4-BE49-F238E27FC236}">
              <a16:creationId xmlns:a16="http://schemas.microsoft.com/office/drawing/2014/main" id="{B7445418-485F-4DD0-B675-587FE40CB3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76" name="Text Box 514">
          <a:extLst>
            <a:ext uri="{FF2B5EF4-FFF2-40B4-BE49-F238E27FC236}">
              <a16:creationId xmlns:a16="http://schemas.microsoft.com/office/drawing/2014/main" id="{E1951B37-5599-4182-A72D-06DC17D62B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77" name="Text Box 515">
          <a:extLst>
            <a:ext uri="{FF2B5EF4-FFF2-40B4-BE49-F238E27FC236}">
              <a16:creationId xmlns:a16="http://schemas.microsoft.com/office/drawing/2014/main" id="{C784F544-E3AA-4C9F-B03A-65520D04E11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78" name="Text Box 516">
          <a:extLst>
            <a:ext uri="{FF2B5EF4-FFF2-40B4-BE49-F238E27FC236}">
              <a16:creationId xmlns:a16="http://schemas.microsoft.com/office/drawing/2014/main" id="{AD542BC6-2955-4589-A5FB-52BBF173F12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79" name="Text Box 517">
          <a:extLst>
            <a:ext uri="{FF2B5EF4-FFF2-40B4-BE49-F238E27FC236}">
              <a16:creationId xmlns:a16="http://schemas.microsoft.com/office/drawing/2014/main" id="{69F34AD6-5991-4F32-89A1-1BDF418543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80" name="Text Box 518">
          <a:extLst>
            <a:ext uri="{FF2B5EF4-FFF2-40B4-BE49-F238E27FC236}">
              <a16:creationId xmlns:a16="http://schemas.microsoft.com/office/drawing/2014/main" id="{5D9A4F54-0987-43DD-B3A0-608BF98001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81" name="Text Box 519">
          <a:extLst>
            <a:ext uri="{FF2B5EF4-FFF2-40B4-BE49-F238E27FC236}">
              <a16:creationId xmlns:a16="http://schemas.microsoft.com/office/drawing/2014/main" id="{4891BB18-F0C8-41D5-A16D-6DBE5C201F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82" name="Text Box 520">
          <a:extLst>
            <a:ext uri="{FF2B5EF4-FFF2-40B4-BE49-F238E27FC236}">
              <a16:creationId xmlns:a16="http://schemas.microsoft.com/office/drawing/2014/main" id="{B29A6C40-161E-4163-9084-8D9623E3DEF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83" name="Text Box 521">
          <a:extLst>
            <a:ext uri="{FF2B5EF4-FFF2-40B4-BE49-F238E27FC236}">
              <a16:creationId xmlns:a16="http://schemas.microsoft.com/office/drawing/2014/main" id="{2BBF255D-5728-4969-AD72-96D321E4705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84" name="Text Box 522">
          <a:extLst>
            <a:ext uri="{FF2B5EF4-FFF2-40B4-BE49-F238E27FC236}">
              <a16:creationId xmlns:a16="http://schemas.microsoft.com/office/drawing/2014/main" id="{0538C522-A0CE-4812-96E8-6933F3C4F20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85" name="Text Box 523">
          <a:extLst>
            <a:ext uri="{FF2B5EF4-FFF2-40B4-BE49-F238E27FC236}">
              <a16:creationId xmlns:a16="http://schemas.microsoft.com/office/drawing/2014/main" id="{BCEF0499-6B49-46E6-BCD1-3E1B803120A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86" name="Text Box 524">
          <a:extLst>
            <a:ext uri="{FF2B5EF4-FFF2-40B4-BE49-F238E27FC236}">
              <a16:creationId xmlns:a16="http://schemas.microsoft.com/office/drawing/2014/main" id="{FB2896EE-55B1-4448-8488-000A46570F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87" name="Text Box 525">
          <a:extLst>
            <a:ext uri="{FF2B5EF4-FFF2-40B4-BE49-F238E27FC236}">
              <a16:creationId xmlns:a16="http://schemas.microsoft.com/office/drawing/2014/main" id="{9729219B-4B24-428A-BEC6-23245986242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88" name="Text Box 526">
          <a:extLst>
            <a:ext uri="{FF2B5EF4-FFF2-40B4-BE49-F238E27FC236}">
              <a16:creationId xmlns:a16="http://schemas.microsoft.com/office/drawing/2014/main" id="{4D69B77C-1A61-42F7-9C12-9BBFCDCC7E8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89" name="Text Box 527">
          <a:extLst>
            <a:ext uri="{FF2B5EF4-FFF2-40B4-BE49-F238E27FC236}">
              <a16:creationId xmlns:a16="http://schemas.microsoft.com/office/drawing/2014/main" id="{1DB6FAE9-1D88-42C9-9436-52B3CFAFB1E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90" name="Text Box 528">
          <a:extLst>
            <a:ext uri="{FF2B5EF4-FFF2-40B4-BE49-F238E27FC236}">
              <a16:creationId xmlns:a16="http://schemas.microsoft.com/office/drawing/2014/main" id="{0163AF28-590F-40F8-8C4C-081EB0C794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91" name="Text Box 529">
          <a:extLst>
            <a:ext uri="{FF2B5EF4-FFF2-40B4-BE49-F238E27FC236}">
              <a16:creationId xmlns:a16="http://schemas.microsoft.com/office/drawing/2014/main" id="{DF657372-3065-41E4-B17A-3B6FD5E84B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92" name="Text Box 530">
          <a:extLst>
            <a:ext uri="{FF2B5EF4-FFF2-40B4-BE49-F238E27FC236}">
              <a16:creationId xmlns:a16="http://schemas.microsoft.com/office/drawing/2014/main" id="{9918C716-7B9C-41C6-81C4-AF9054E26FB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93" name="Text Box 531">
          <a:extLst>
            <a:ext uri="{FF2B5EF4-FFF2-40B4-BE49-F238E27FC236}">
              <a16:creationId xmlns:a16="http://schemas.microsoft.com/office/drawing/2014/main" id="{F0057E96-1089-47E2-80E1-27F9FD44683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94" name="Text Box 532">
          <a:extLst>
            <a:ext uri="{FF2B5EF4-FFF2-40B4-BE49-F238E27FC236}">
              <a16:creationId xmlns:a16="http://schemas.microsoft.com/office/drawing/2014/main" id="{76DB6AD6-B257-4DA0-B0BD-338DD687C6A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95" name="Text Box 533">
          <a:extLst>
            <a:ext uri="{FF2B5EF4-FFF2-40B4-BE49-F238E27FC236}">
              <a16:creationId xmlns:a16="http://schemas.microsoft.com/office/drawing/2014/main" id="{9BC10BA0-E5B0-4804-AFFD-3221A97307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596" name="Text Box 534">
          <a:extLst>
            <a:ext uri="{FF2B5EF4-FFF2-40B4-BE49-F238E27FC236}">
              <a16:creationId xmlns:a16="http://schemas.microsoft.com/office/drawing/2014/main" id="{CA2CC4B5-9164-4C18-A922-8AC13FA5348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597" name="Text Box 535">
          <a:extLst>
            <a:ext uri="{FF2B5EF4-FFF2-40B4-BE49-F238E27FC236}">
              <a16:creationId xmlns:a16="http://schemas.microsoft.com/office/drawing/2014/main" id="{2E2E060B-CDDA-48C6-99C0-906D155F46C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98" name="Text Box 536">
          <a:extLst>
            <a:ext uri="{FF2B5EF4-FFF2-40B4-BE49-F238E27FC236}">
              <a16:creationId xmlns:a16="http://schemas.microsoft.com/office/drawing/2014/main" id="{91D39C72-81CC-4D20-B071-139FD703DE2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599" name="Text Box 537">
          <a:extLst>
            <a:ext uri="{FF2B5EF4-FFF2-40B4-BE49-F238E27FC236}">
              <a16:creationId xmlns:a16="http://schemas.microsoft.com/office/drawing/2014/main" id="{32FE5FD3-32E1-4F71-9B46-48C558D5C3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00" name="Text Box 538">
          <a:extLst>
            <a:ext uri="{FF2B5EF4-FFF2-40B4-BE49-F238E27FC236}">
              <a16:creationId xmlns:a16="http://schemas.microsoft.com/office/drawing/2014/main" id="{D7F95314-885C-427C-BC0A-ACA110CB2B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01" name="Text Box 539">
          <a:extLst>
            <a:ext uri="{FF2B5EF4-FFF2-40B4-BE49-F238E27FC236}">
              <a16:creationId xmlns:a16="http://schemas.microsoft.com/office/drawing/2014/main" id="{0A36CE56-E6A0-4498-B2D9-C6ABB1D0005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02" name="Text Box 540">
          <a:extLst>
            <a:ext uri="{FF2B5EF4-FFF2-40B4-BE49-F238E27FC236}">
              <a16:creationId xmlns:a16="http://schemas.microsoft.com/office/drawing/2014/main" id="{4BB2432B-D37B-4983-99C3-FC992FBFA77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03" name="Text Box 541">
          <a:extLst>
            <a:ext uri="{FF2B5EF4-FFF2-40B4-BE49-F238E27FC236}">
              <a16:creationId xmlns:a16="http://schemas.microsoft.com/office/drawing/2014/main" id="{8F3B806B-C79B-46D1-925C-18DF74DEF23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04" name="Text Box 542">
          <a:extLst>
            <a:ext uri="{FF2B5EF4-FFF2-40B4-BE49-F238E27FC236}">
              <a16:creationId xmlns:a16="http://schemas.microsoft.com/office/drawing/2014/main" id="{A0079B7C-AD32-45F7-93CB-81D66756A9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05" name="Text Box 543">
          <a:extLst>
            <a:ext uri="{FF2B5EF4-FFF2-40B4-BE49-F238E27FC236}">
              <a16:creationId xmlns:a16="http://schemas.microsoft.com/office/drawing/2014/main" id="{58A298AD-F6DB-4B77-9888-002EA0E9D3D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06" name="Text Box 544">
          <a:extLst>
            <a:ext uri="{FF2B5EF4-FFF2-40B4-BE49-F238E27FC236}">
              <a16:creationId xmlns:a16="http://schemas.microsoft.com/office/drawing/2014/main" id="{E737C317-CEE8-47DA-A274-1D6982099F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07" name="Text Box 545">
          <a:extLst>
            <a:ext uri="{FF2B5EF4-FFF2-40B4-BE49-F238E27FC236}">
              <a16:creationId xmlns:a16="http://schemas.microsoft.com/office/drawing/2014/main" id="{01F3C887-7768-40BE-B135-2865C38F98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08" name="Text Box 546">
          <a:extLst>
            <a:ext uri="{FF2B5EF4-FFF2-40B4-BE49-F238E27FC236}">
              <a16:creationId xmlns:a16="http://schemas.microsoft.com/office/drawing/2014/main" id="{B52BD4F0-744C-4A91-A27C-F9841EDBFC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09" name="Text Box 547">
          <a:extLst>
            <a:ext uri="{FF2B5EF4-FFF2-40B4-BE49-F238E27FC236}">
              <a16:creationId xmlns:a16="http://schemas.microsoft.com/office/drawing/2014/main" id="{3E1F5C41-6E52-4005-9422-244532CA812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10" name="Text Box 548">
          <a:extLst>
            <a:ext uri="{FF2B5EF4-FFF2-40B4-BE49-F238E27FC236}">
              <a16:creationId xmlns:a16="http://schemas.microsoft.com/office/drawing/2014/main" id="{40DB5BDA-C22B-4572-924E-EB2A8033D3B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11" name="Text Box 549">
          <a:extLst>
            <a:ext uri="{FF2B5EF4-FFF2-40B4-BE49-F238E27FC236}">
              <a16:creationId xmlns:a16="http://schemas.microsoft.com/office/drawing/2014/main" id="{31738781-1A54-496B-9A70-BB949C89C9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12" name="Text Box 550">
          <a:extLst>
            <a:ext uri="{FF2B5EF4-FFF2-40B4-BE49-F238E27FC236}">
              <a16:creationId xmlns:a16="http://schemas.microsoft.com/office/drawing/2014/main" id="{AC2979D0-8B52-46A7-AE00-EAFD81460CA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13" name="Text Box 551">
          <a:extLst>
            <a:ext uri="{FF2B5EF4-FFF2-40B4-BE49-F238E27FC236}">
              <a16:creationId xmlns:a16="http://schemas.microsoft.com/office/drawing/2014/main" id="{B4CDC2F5-9000-4E10-B7F7-3821B2B5EB6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14" name="Text Box 552">
          <a:extLst>
            <a:ext uri="{FF2B5EF4-FFF2-40B4-BE49-F238E27FC236}">
              <a16:creationId xmlns:a16="http://schemas.microsoft.com/office/drawing/2014/main" id="{113A2A24-370D-4351-BF1E-04EFB776DC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15" name="Text Box 553">
          <a:extLst>
            <a:ext uri="{FF2B5EF4-FFF2-40B4-BE49-F238E27FC236}">
              <a16:creationId xmlns:a16="http://schemas.microsoft.com/office/drawing/2014/main" id="{0B12D7C5-333E-4AFE-BFAB-BBD2F079DF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16" name="Text Box 554">
          <a:extLst>
            <a:ext uri="{FF2B5EF4-FFF2-40B4-BE49-F238E27FC236}">
              <a16:creationId xmlns:a16="http://schemas.microsoft.com/office/drawing/2014/main" id="{9EF54954-C3BA-4908-AB0C-AD7C40AF1FF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17" name="Text Box 555">
          <a:extLst>
            <a:ext uri="{FF2B5EF4-FFF2-40B4-BE49-F238E27FC236}">
              <a16:creationId xmlns:a16="http://schemas.microsoft.com/office/drawing/2014/main" id="{A98F3FFA-2E5E-47C9-8F52-9F945046314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18" name="Text Box 556">
          <a:extLst>
            <a:ext uri="{FF2B5EF4-FFF2-40B4-BE49-F238E27FC236}">
              <a16:creationId xmlns:a16="http://schemas.microsoft.com/office/drawing/2014/main" id="{AE56E9B1-79E7-4880-8493-A256C0F19F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19" name="Text Box 557">
          <a:extLst>
            <a:ext uri="{FF2B5EF4-FFF2-40B4-BE49-F238E27FC236}">
              <a16:creationId xmlns:a16="http://schemas.microsoft.com/office/drawing/2014/main" id="{3DCBAD67-F59F-4CFF-8880-61C63285D17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20" name="Text Box 558">
          <a:extLst>
            <a:ext uri="{FF2B5EF4-FFF2-40B4-BE49-F238E27FC236}">
              <a16:creationId xmlns:a16="http://schemas.microsoft.com/office/drawing/2014/main" id="{8A56691E-F6D2-40D4-AFD8-A34FF18F12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21" name="Text Box 559">
          <a:extLst>
            <a:ext uri="{FF2B5EF4-FFF2-40B4-BE49-F238E27FC236}">
              <a16:creationId xmlns:a16="http://schemas.microsoft.com/office/drawing/2014/main" id="{B3363D9C-F0CD-45FF-BD7B-1982A757F80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22" name="Text Box 560">
          <a:extLst>
            <a:ext uri="{FF2B5EF4-FFF2-40B4-BE49-F238E27FC236}">
              <a16:creationId xmlns:a16="http://schemas.microsoft.com/office/drawing/2014/main" id="{1E232F6C-FC60-4AD7-84FC-892BBBC874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23" name="Text Box 561">
          <a:extLst>
            <a:ext uri="{FF2B5EF4-FFF2-40B4-BE49-F238E27FC236}">
              <a16:creationId xmlns:a16="http://schemas.microsoft.com/office/drawing/2014/main" id="{39AF220E-7A2B-47E8-9417-9EAF1768C03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24" name="Text Box 562">
          <a:extLst>
            <a:ext uri="{FF2B5EF4-FFF2-40B4-BE49-F238E27FC236}">
              <a16:creationId xmlns:a16="http://schemas.microsoft.com/office/drawing/2014/main" id="{601F1874-9AD3-4C63-8240-467C7B79A56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25" name="Text Box 563">
          <a:extLst>
            <a:ext uri="{FF2B5EF4-FFF2-40B4-BE49-F238E27FC236}">
              <a16:creationId xmlns:a16="http://schemas.microsoft.com/office/drawing/2014/main" id="{043745C8-A1E9-4559-92DA-B37364176F5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26" name="Text Box 564">
          <a:extLst>
            <a:ext uri="{FF2B5EF4-FFF2-40B4-BE49-F238E27FC236}">
              <a16:creationId xmlns:a16="http://schemas.microsoft.com/office/drawing/2014/main" id="{45DD25D3-AFBC-42F1-8DC3-2343788CFF8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27" name="Text Box 565">
          <a:extLst>
            <a:ext uri="{FF2B5EF4-FFF2-40B4-BE49-F238E27FC236}">
              <a16:creationId xmlns:a16="http://schemas.microsoft.com/office/drawing/2014/main" id="{70ECC668-CE65-4172-A85A-3F1ADD32A81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28" name="Text Box 566">
          <a:extLst>
            <a:ext uri="{FF2B5EF4-FFF2-40B4-BE49-F238E27FC236}">
              <a16:creationId xmlns:a16="http://schemas.microsoft.com/office/drawing/2014/main" id="{ED79C25B-4709-49D8-84F3-0ED540A6D48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29" name="Text Box 567">
          <a:extLst>
            <a:ext uri="{FF2B5EF4-FFF2-40B4-BE49-F238E27FC236}">
              <a16:creationId xmlns:a16="http://schemas.microsoft.com/office/drawing/2014/main" id="{02756444-C507-4D29-B229-804C898F8C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30" name="Text Box 568">
          <a:extLst>
            <a:ext uri="{FF2B5EF4-FFF2-40B4-BE49-F238E27FC236}">
              <a16:creationId xmlns:a16="http://schemas.microsoft.com/office/drawing/2014/main" id="{2969D2BF-798C-47FC-8778-A3F077C8B0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31" name="Text Box 569">
          <a:extLst>
            <a:ext uri="{FF2B5EF4-FFF2-40B4-BE49-F238E27FC236}">
              <a16:creationId xmlns:a16="http://schemas.microsoft.com/office/drawing/2014/main" id="{8B3BCE41-C315-4206-A2EB-DAAB2148C1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32" name="Text Box 570">
          <a:extLst>
            <a:ext uri="{FF2B5EF4-FFF2-40B4-BE49-F238E27FC236}">
              <a16:creationId xmlns:a16="http://schemas.microsoft.com/office/drawing/2014/main" id="{F43BAC42-359C-4543-A7DF-E848227830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33" name="Text Box 571">
          <a:extLst>
            <a:ext uri="{FF2B5EF4-FFF2-40B4-BE49-F238E27FC236}">
              <a16:creationId xmlns:a16="http://schemas.microsoft.com/office/drawing/2014/main" id="{41E1FC73-3B9A-46D2-9B5D-49EDF53A9DE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34" name="Text Box 572">
          <a:extLst>
            <a:ext uri="{FF2B5EF4-FFF2-40B4-BE49-F238E27FC236}">
              <a16:creationId xmlns:a16="http://schemas.microsoft.com/office/drawing/2014/main" id="{31E7A038-69CB-4483-9FB5-66C5551697F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35" name="Text Box 573">
          <a:extLst>
            <a:ext uri="{FF2B5EF4-FFF2-40B4-BE49-F238E27FC236}">
              <a16:creationId xmlns:a16="http://schemas.microsoft.com/office/drawing/2014/main" id="{85BD835B-0BA8-4716-A0B5-4102C0B4BC4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36" name="Text Box 574">
          <a:extLst>
            <a:ext uri="{FF2B5EF4-FFF2-40B4-BE49-F238E27FC236}">
              <a16:creationId xmlns:a16="http://schemas.microsoft.com/office/drawing/2014/main" id="{F8A2BF41-6FA9-47E9-9805-F5699AF0A2E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37" name="Text Box 575">
          <a:extLst>
            <a:ext uri="{FF2B5EF4-FFF2-40B4-BE49-F238E27FC236}">
              <a16:creationId xmlns:a16="http://schemas.microsoft.com/office/drawing/2014/main" id="{9B2F38A3-ADC6-4CC4-9F90-EEB4F8D330E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38" name="Text Box 576">
          <a:extLst>
            <a:ext uri="{FF2B5EF4-FFF2-40B4-BE49-F238E27FC236}">
              <a16:creationId xmlns:a16="http://schemas.microsoft.com/office/drawing/2014/main" id="{FC1B7DB2-FB48-4622-8189-F80078876A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39" name="Text Box 577">
          <a:extLst>
            <a:ext uri="{FF2B5EF4-FFF2-40B4-BE49-F238E27FC236}">
              <a16:creationId xmlns:a16="http://schemas.microsoft.com/office/drawing/2014/main" id="{A4BCC662-E2D3-4C70-9E07-151C473798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40" name="Text Box 578">
          <a:extLst>
            <a:ext uri="{FF2B5EF4-FFF2-40B4-BE49-F238E27FC236}">
              <a16:creationId xmlns:a16="http://schemas.microsoft.com/office/drawing/2014/main" id="{1CE68FE4-10FC-4BC6-B9A5-68FDC573BB5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41" name="Text Box 579">
          <a:extLst>
            <a:ext uri="{FF2B5EF4-FFF2-40B4-BE49-F238E27FC236}">
              <a16:creationId xmlns:a16="http://schemas.microsoft.com/office/drawing/2014/main" id="{3892BF50-E528-4F02-84C8-B5BD0CBF12C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42" name="Text Box 580">
          <a:extLst>
            <a:ext uri="{FF2B5EF4-FFF2-40B4-BE49-F238E27FC236}">
              <a16:creationId xmlns:a16="http://schemas.microsoft.com/office/drawing/2014/main" id="{C041270D-B8A5-410B-8640-059D22F9A07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43" name="Text Box 581">
          <a:extLst>
            <a:ext uri="{FF2B5EF4-FFF2-40B4-BE49-F238E27FC236}">
              <a16:creationId xmlns:a16="http://schemas.microsoft.com/office/drawing/2014/main" id="{3DD60EC5-26AB-49EA-9008-A84E023FE3E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44" name="Text Box 582">
          <a:extLst>
            <a:ext uri="{FF2B5EF4-FFF2-40B4-BE49-F238E27FC236}">
              <a16:creationId xmlns:a16="http://schemas.microsoft.com/office/drawing/2014/main" id="{A1EDF651-22EF-4539-AE5B-F94875ED89D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45" name="Text Box 583">
          <a:extLst>
            <a:ext uri="{FF2B5EF4-FFF2-40B4-BE49-F238E27FC236}">
              <a16:creationId xmlns:a16="http://schemas.microsoft.com/office/drawing/2014/main" id="{1B857D0A-DAF2-473F-B5A1-CD24CF7390F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46" name="Text Box 584">
          <a:extLst>
            <a:ext uri="{FF2B5EF4-FFF2-40B4-BE49-F238E27FC236}">
              <a16:creationId xmlns:a16="http://schemas.microsoft.com/office/drawing/2014/main" id="{78F049B5-9A5E-4E60-80B8-F6B4AB9DA4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47" name="Text Box 585">
          <a:extLst>
            <a:ext uri="{FF2B5EF4-FFF2-40B4-BE49-F238E27FC236}">
              <a16:creationId xmlns:a16="http://schemas.microsoft.com/office/drawing/2014/main" id="{2A3612D8-F314-46CA-BAFF-B89F25137B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48" name="Text Box 586">
          <a:extLst>
            <a:ext uri="{FF2B5EF4-FFF2-40B4-BE49-F238E27FC236}">
              <a16:creationId xmlns:a16="http://schemas.microsoft.com/office/drawing/2014/main" id="{A5672419-3FAB-4B48-9902-3AEF56F96F8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49" name="Text Box 587">
          <a:extLst>
            <a:ext uri="{FF2B5EF4-FFF2-40B4-BE49-F238E27FC236}">
              <a16:creationId xmlns:a16="http://schemas.microsoft.com/office/drawing/2014/main" id="{2FF67FE7-171E-4AE9-A5F2-847AB78227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50" name="Text Box 588">
          <a:extLst>
            <a:ext uri="{FF2B5EF4-FFF2-40B4-BE49-F238E27FC236}">
              <a16:creationId xmlns:a16="http://schemas.microsoft.com/office/drawing/2014/main" id="{C0F5AA37-DB87-4292-AF59-18A30E28034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51" name="Text Box 589">
          <a:extLst>
            <a:ext uri="{FF2B5EF4-FFF2-40B4-BE49-F238E27FC236}">
              <a16:creationId xmlns:a16="http://schemas.microsoft.com/office/drawing/2014/main" id="{67740DC0-6E76-4686-867D-C738E9A0CC4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52" name="Text Box 590">
          <a:extLst>
            <a:ext uri="{FF2B5EF4-FFF2-40B4-BE49-F238E27FC236}">
              <a16:creationId xmlns:a16="http://schemas.microsoft.com/office/drawing/2014/main" id="{6928BA33-5F0E-4FE7-AA6F-98D3AF8EAAD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53" name="Text Box 591">
          <a:extLst>
            <a:ext uri="{FF2B5EF4-FFF2-40B4-BE49-F238E27FC236}">
              <a16:creationId xmlns:a16="http://schemas.microsoft.com/office/drawing/2014/main" id="{7DAAE5E4-B684-434E-895E-D5487F603A8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54" name="Text Box 592">
          <a:extLst>
            <a:ext uri="{FF2B5EF4-FFF2-40B4-BE49-F238E27FC236}">
              <a16:creationId xmlns:a16="http://schemas.microsoft.com/office/drawing/2014/main" id="{7C9226EA-0885-4318-9FC7-E8E328EE53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55" name="Text Box 593">
          <a:extLst>
            <a:ext uri="{FF2B5EF4-FFF2-40B4-BE49-F238E27FC236}">
              <a16:creationId xmlns:a16="http://schemas.microsoft.com/office/drawing/2014/main" id="{86B5A7EE-43EA-447B-ACD1-CAD1201B110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56" name="Text Box 594">
          <a:extLst>
            <a:ext uri="{FF2B5EF4-FFF2-40B4-BE49-F238E27FC236}">
              <a16:creationId xmlns:a16="http://schemas.microsoft.com/office/drawing/2014/main" id="{55046C76-7BB7-470A-9D6A-84F060EB1C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57" name="Text Box 595">
          <a:extLst>
            <a:ext uri="{FF2B5EF4-FFF2-40B4-BE49-F238E27FC236}">
              <a16:creationId xmlns:a16="http://schemas.microsoft.com/office/drawing/2014/main" id="{F49E92BF-6A97-4FC3-921A-6F0581AA04A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58" name="Text Box 596">
          <a:extLst>
            <a:ext uri="{FF2B5EF4-FFF2-40B4-BE49-F238E27FC236}">
              <a16:creationId xmlns:a16="http://schemas.microsoft.com/office/drawing/2014/main" id="{B26CB3C2-B639-4EDC-92B7-5B829E8EC57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59" name="Text Box 597">
          <a:extLst>
            <a:ext uri="{FF2B5EF4-FFF2-40B4-BE49-F238E27FC236}">
              <a16:creationId xmlns:a16="http://schemas.microsoft.com/office/drawing/2014/main" id="{6F950E99-8727-4FD6-A068-FBD28C12E0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60" name="Text Box 598">
          <a:extLst>
            <a:ext uri="{FF2B5EF4-FFF2-40B4-BE49-F238E27FC236}">
              <a16:creationId xmlns:a16="http://schemas.microsoft.com/office/drawing/2014/main" id="{AB709E2C-096C-4C3A-9950-4D3F061B4F7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61" name="Text Box 599">
          <a:extLst>
            <a:ext uri="{FF2B5EF4-FFF2-40B4-BE49-F238E27FC236}">
              <a16:creationId xmlns:a16="http://schemas.microsoft.com/office/drawing/2014/main" id="{022E1BEC-3D19-4B9F-82BC-B8D526A1175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62" name="Text Box 600">
          <a:extLst>
            <a:ext uri="{FF2B5EF4-FFF2-40B4-BE49-F238E27FC236}">
              <a16:creationId xmlns:a16="http://schemas.microsoft.com/office/drawing/2014/main" id="{6D4DA73E-4E25-4EC9-8A78-C7BE6A7FBE8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63" name="Text Box 601">
          <a:extLst>
            <a:ext uri="{FF2B5EF4-FFF2-40B4-BE49-F238E27FC236}">
              <a16:creationId xmlns:a16="http://schemas.microsoft.com/office/drawing/2014/main" id="{E0004FF5-E5A0-4942-BC9B-A6BB9B7CB53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64" name="Text Box 602">
          <a:extLst>
            <a:ext uri="{FF2B5EF4-FFF2-40B4-BE49-F238E27FC236}">
              <a16:creationId xmlns:a16="http://schemas.microsoft.com/office/drawing/2014/main" id="{4503856E-BEAC-4C01-A5CB-735155C0C7F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65" name="Text Box 603">
          <a:extLst>
            <a:ext uri="{FF2B5EF4-FFF2-40B4-BE49-F238E27FC236}">
              <a16:creationId xmlns:a16="http://schemas.microsoft.com/office/drawing/2014/main" id="{CE40D730-BB0C-4784-96DF-42243D0AD4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66" name="Text Box 604">
          <a:extLst>
            <a:ext uri="{FF2B5EF4-FFF2-40B4-BE49-F238E27FC236}">
              <a16:creationId xmlns:a16="http://schemas.microsoft.com/office/drawing/2014/main" id="{25F7C303-0656-4830-B836-360834A9F0D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67" name="Text Box 605">
          <a:extLst>
            <a:ext uri="{FF2B5EF4-FFF2-40B4-BE49-F238E27FC236}">
              <a16:creationId xmlns:a16="http://schemas.microsoft.com/office/drawing/2014/main" id="{7B757F97-76B5-4437-90A0-B03D328D54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668" name="Text Box 606">
          <a:extLst>
            <a:ext uri="{FF2B5EF4-FFF2-40B4-BE49-F238E27FC236}">
              <a16:creationId xmlns:a16="http://schemas.microsoft.com/office/drawing/2014/main" id="{0B2E114F-8C9C-4E68-A524-55178E73FE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69" name="Text Box 607">
          <a:extLst>
            <a:ext uri="{FF2B5EF4-FFF2-40B4-BE49-F238E27FC236}">
              <a16:creationId xmlns:a16="http://schemas.microsoft.com/office/drawing/2014/main" id="{C36D249F-D1EB-4AA0-963F-28BEF099F74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70" name="Text Box 608">
          <a:extLst>
            <a:ext uri="{FF2B5EF4-FFF2-40B4-BE49-F238E27FC236}">
              <a16:creationId xmlns:a16="http://schemas.microsoft.com/office/drawing/2014/main" id="{60E58ECB-76A8-4C4E-A85A-D4904893B5A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71" name="Text Box 609">
          <a:extLst>
            <a:ext uri="{FF2B5EF4-FFF2-40B4-BE49-F238E27FC236}">
              <a16:creationId xmlns:a16="http://schemas.microsoft.com/office/drawing/2014/main" id="{2234A790-AF74-4FAE-88D6-22A36AD0CA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72" name="Text Box 610">
          <a:extLst>
            <a:ext uri="{FF2B5EF4-FFF2-40B4-BE49-F238E27FC236}">
              <a16:creationId xmlns:a16="http://schemas.microsoft.com/office/drawing/2014/main" id="{B4C45E15-5977-4718-8864-EE52BEF088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73" name="Text Box 611">
          <a:extLst>
            <a:ext uri="{FF2B5EF4-FFF2-40B4-BE49-F238E27FC236}">
              <a16:creationId xmlns:a16="http://schemas.microsoft.com/office/drawing/2014/main" id="{594B0E9A-E2F3-4938-875D-72540C4D35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74" name="Text Box 612">
          <a:extLst>
            <a:ext uri="{FF2B5EF4-FFF2-40B4-BE49-F238E27FC236}">
              <a16:creationId xmlns:a16="http://schemas.microsoft.com/office/drawing/2014/main" id="{1A1F65BE-A88C-4E4A-88AA-4B9DB2E1F6F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75" name="Text Box 613">
          <a:extLst>
            <a:ext uri="{FF2B5EF4-FFF2-40B4-BE49-F238E27FC236}">
              <a16:creationId xmlns:a16="http://schemas.microsoft.com/office/drawing/2014/main" id="{CC3267AE-B836-4F92-A471-214BA7B906D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76" name="Text Box 614">
          <a:extLst>
            <a:ext uri="{FF2B5EF4-FFF2-40B4-BE49-F238E27FC236}">
              <a16:creationId xmlns:a16="http://schemas.microsoft.com/office/drawing/2014/main" id="{7C4CDC81-1722-47E2-BDC1-8C6AFEA8D7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77" name="Text Box 615">
          <a:extLst>
            <a:ext uri="{FF2B5EF4-FFF2-40B4-BE49-F238E27FC236}">
              <a16:creationId xmlns:a16="http://schemas.microsoft.com/office/drawing/2014/main" id="{2F2B1F87-ADA7-46C9-A0A9-0470D6AF780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78" name="Text Box 616">
          <a:extLst>
            <a:ext uri="{FF2B5EF4-FFF2-40B4-BE49-F238E27FC236}">
              <a16:creationId xmlns:a16="http://schemas.microsoft.com/office/drawing/2014/main" id="{3CA3C4C0-06B6-4A69-BABC-EF473FB89A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79" name="Text Box 617">
          <a:extLst>
            <a:ext uri="{FF2B5EF4-FFF2-40B4-BE49-F238E27FC236}">
              <a16:creationId xmlns:a16="http://schemas.microsoft.com/office/drawing/2014/main" id="{F9DCBBF4-954F-4C17-B2D7-6FB51CA075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80" name="Text Box 618">
          <a:extLst>
            <a:ext uri="{FF2B5EF4-FFF2-40B4-BE49-F238E27FC236}">
              <a16:creationId xmlns:a16="http://schemas.microsoft.com/office/drawing/2014/main" id="{98A2B005-7BDF-42A5-AB28-AE487AB7221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81" name="Text Box 619">
          <a:extLst>
            <a:ext uri="{FF2B5EF4-FFF2-40B4-BE49-F238E27FC236}">
              <a16:creationId xmlns:a16="http://schemas.microsoft.com/office/drawing/2014/main" id="{3E8B1756-FEDF-4070-B79B-39487F3A102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82" name="Text Box 620">
          <a:extLst>
            <a:ext uri="{FF2B5EF4-FFF2-40B4-BE49-F238E27FC236}">
              <a16:creationId xmlns:a16="http://schemas.microsoft.com/office/drawing/2014/main" id="{73628292-5A69-4F60-A644-F95B712B9B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83" name="Text Box 621">
          <a:extLst>
            <a:ext uri="{FF2B5EF4-FFF2-40B4-BE49-F238E27FC236}">
              <a16:creationId xmlns:a16="http://schemas.microsoft.com/office/drawing/2014/main" id="{72B7BA9E-09D6-4CED-A1EF-163AED7E9EB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84" name="Text Box 622">
          <a:extLst>
            <a:ext uri="{FF2B5EF4-FFF2-40B4-BE49-F238E27FC236}">
              <a16:creationId xmlns:a16="http://schemas.microsoft.com/office/drawing/2014/main" id="{ABDDDBDC-2485-404F-ACC9-B0B21A35DB4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85" name="Text Box 623">
          <a:extLst>
            <a:ext uri="{FF2B5EF4-FFF2-40B4-BE49-F238E27FC236}">
              <a16:creationId xmlns:a16="http://schemas.microsoft.com/office/drawing/2014/main" id="{44309AD0-9D2F-4716-BBF1-184FAA389DF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86" name="Text Box 624">
          <a:extLst>
            <a:ext uri="{FF2B5EF4-FFF2-40B4-BE49-F238E27FC236}">
              <a16:creationId xmlns:a16="http://schemas.microsoft.com/office/drawing/2014/main" id="{15F93B69-27F5-4F4F-B510-2C2C0E69EFC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87" name="Text Box 625">
          <a:extLst>
            <a:ext uri="{FF2B5EF4-FFF2-40B4-BE49-F238E27FC236}">
              <a16:creationId xmlns:a16="http://schemas.microsoft.com/office/drawing/2014/main" id="{DD3570A4-D150-46AD-A4B6-A4ABCDB13F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88" name="Text Box 626">
          <a:extLst>
            <a:ext uri="{FF2B5EF4-FFF2-40B4-BE49-F238E27FC236}">
              <a16:creationId xmlns:a16="http://schemas.microsoft.com/office/drawing/2014/main" id="{4DB056E1-B377-4B38-9346-D3F0E219C0D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89" name="Text Box 627">
          <a:extLst>
            <a:ext uri="{FF2B5EF4-FFF2-40B4-BE49-F238E27FC236}">
              <a16:creationId xmlns:a16="http://schemas.microsoft.com/office/drawing/2014/main" id="{88B69CDB-5D82-4E7D-9E55-0EC9D5EEAF2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90" name="Text Box 628">
          <a:extLst>
            <a:ext uri="{FF2B5EF4-FFF2-40B4-BE49-F238E27FC236}">
              <a16:creationId xmlns:a16="http://schemas.microsoft.com/office/drawing/2014/main" id="{F9C65D77-A7BF-4EA4-942D-82E6868BCAE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91" name="Text Box 629">
          <a:extLst>
            <a:ext uri="{FF2B5EF4-FFF2-40B4-BE49-F238E27FC236}">
              <a16:creationId xmlns:a16="http://schemas.microsoft.com/office/drawing/2014/main" id="{43FE5E48-AA6C-408F-9CFF-3B43E290026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92" name="Text Box 630">
          <a:extLst>
            <a:ext uri="{FF2B5EF4-FFF2-40B4-BE49-F238E27FC236}">
              <a16:creationId xmlns:a16="http://schemas.microsoft.com/office/drawing/2014/main" id="{A011759E-ACB1-4585-9EC8-0534452911E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93" name="Text Box 631">
          <a:extLst>
            <a:ext uri="{FF2B5EF4-FFF2-40B4-BE49-F238E27FC236}">
              <a16:creationId xmlns:a16="http://schemas.microsoft.com/office/drawing/2014/main" id="{225CFDC3-D1C1-40F3-A2D4-E77E86601AF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94" name="Text Box 632">
          <a:extLst>
            <a:ext uri="{FF2B5EF4-FFF2-40B4-BE49-F238E27FC236}">
              <a16:creationId xmlns:a16="http://schemas.microsoft.com/office/drawing/2014/main" id="{58E4F5F6-4A27-4FAB-9B51-C29DDE9905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95" name="Text Box 633">
          <a:extLst>
            <a:ext uri="{FF2B5EF4-FFF2-40B4-BE49-F238E27FC236}">
              <a16:creationId xmlns:a16="http://schemas.microsoft.com/office/drawing/2014/main" id="{9240854F-6144-4C4F-8923-34D01E26443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96" name="Text Box 634">
          <a:extLst>
            <a:ext uri="{FF2B5EF4-FFF2-40B4-BE49-F238E27FC236}">
              <a16:creationId xmlns:a16="http://schemas.microsoft.com/office/drawing/2014/main" id="{A57B1E6E-F131-4CDF-A0AD-060F71D7421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97" name="Text Box 635">
          <a:extLst>
            <a:ext uri="{FF2B5EF4-FFF2-40B4-BE49-F238E27FC236}">
              <a16:creationId xmlns:a16="http://schemas.microsoft.com/office/drawing/2014/main" id="{C5CA13BC-E60C-43E5-B2F1-AD951721A65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698" name="Text Box 636">
          <a:extLst>
            <a:ext uri="{FF2B5EF4-FFF2-40B4-BE49-F238E27FC236}">
              <a16:creationId xmlns:a16="http://schemas.microsoft.com/office/drawing/2014/main" id="{26977EC7-04AE-473A-BC38-B712611ECD8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699" name="Text Box 637">
          <a:extLst>
            <a:ext uri="{FF2B5EF4-FFF2-40B4-BE49-F238E27FC236}">
              <a16:creationId xmlns:a16="http://schemas.microsoft.com/office/drawing/2014/main" id="{B6CA71D1-611B-48AD-B21B-6808A2ACE73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00" name="Text Box 638">
          <a:extLst>
            <a:ext uri="{FF2B5EF4-FFF2-40B4-BE49-F238E27FC236}">
              <a16:creationId xmlns:a16="http://schemas.microsoft.com/office/drawing/2014/main" id="{DB6B394F-E5C7-4882-A98B-98796CC18B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701" name="Text Box 639">
          <a:extLst>
            <a:ext uri="{FF2B5EF4-FFF2-40B4-BE49-F238E27FC236}">
              <a16:creationId xmlns:a16="http://schemas.microsoft.com/office/drawing/2014/main" id="{96164671-0F60-4BBE-824A-CEE2483CCE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02" name="Text Box 640">
          <a:extLst>
            <a:ext uri="{FF2B5EF4-FFF2-40B4-BE49-F238E27FC236}">
              <a16:creationId xmlns:a16="http://schemas.microsoft.com/office/drawing/2014/main" id="{5CA8DD13-8A42-468F-B098-1655138201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03" name="Text Box 641">
          <a:extLst>
            <a:ext uri="{FF2B5EF4-FFF2-40B4-BE49-F238E27FC236}">
              <a16:creationId xmlns:a16="http://schemas.microsoft.com/office/drawing/2014/main" id="{1054AEEA-DC6D-459F-A0C2-256BD3DBC8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3"/>
    <xdr:sp macro="" textlink="">
      <xdr:nvSpPr>
        <xdr:cNvPr id="6704" name="Text Box 642">
          <a:extLst>
            <a:ext uri="{FF2B5EF4-FFF2-40B4-BE49-F238E27FC236}">
              <a16:creationId xmlns:a16="http://schemas.microsoft.com/office/drawing/2014/main" id="{A4386083-82FC-43C4-AB57-BB54AC9FA56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05" name="Text Box 643">
          <a:extLst>
            <a:ext uri="{FF2B5EF4-FFF2-40B4-BE49-F238E27FC236}">
              <a16:creationId xmlns:a16="http://schemas.microsoft.com/office/drawing/2014/main" id="{25A40E1C-46A0-4DA1-AD9F-17EAE85A30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06" name="Text Box 644">
          <a:extLst>
            <a:ext uri="{FF2B5EF4-FFF2-40B4-BE49-F238E27FC236}">
              <a16:creationId xmlns:a16="http://schemas.microsoft.com/office/drawing/2014/main" id="{4AF283DD-920E-4C52-849F-86D979482F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07" name="Text Box 645">
          <a:extLst>
            <a:ext uri="{FF2B5EF4-FFF2-40B4-BE49-F238E27FC236}">
              <a16:creationId xmlns:a16="http://schemas.microsoft.com/office/drawing/2014/main" id="{8330F37C-3490-4519-AA71-F24F3EC668F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08" name="Text Box 646">
          <a:extLst>
            <a:ext uri="{FF2B5EF4-FFF2-40B4-BE49-F238E27FC236}">
              <a16:creationId xmlns:a16="http://schemas.microsoft.com/office/drawing/2014/main" id="{95D8F498-30DC-4363-8243-1BEBF3D9AFC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09" name="Text Box 647">
          <a:extLst>
            <a:ext uri="{FF2B5EF4-FFF2-40B4-BE49-F238E27FC236}">
              <a16:creationId xmlns:a16="http://schemas.microsoft.com/office/drawing/2014/main" id="{3CCAC439-73B3-4DBE-8796-F386EA4173F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10" name="Text Box 648">
          <a:extLst>
            <a:ext uri="{FF2B5EF4-FFF2-40B4-BE49-F238E27FC236}">
              <a16:creationId xmlns:a16="http://schemas.microsoft.com/office/drawing/2014/main" id="{9461CC5F-2EA7-431C-B753-E5638D0A701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11" name="Text Box 649">
          <a:extLst>
            <a:ext uri="{FF2B5EF4-FFF2-40B4-BE49-F238E27FC236}">
              <a16:creationId xmlns:a16="http://schemas.microsoft.com/office/drawing/2014/main" id="{702AC3F5-95A4-4993-B91B-BC4AB52AD3D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12" name="Text Box 650">
          <a:extLst>
            <a:ext uri="{FF2B5EF4-FFF2-40B4-BE49-F238E27FC236}">
              <a16:creationId xmlns:a16="http://schemas.microsoft.com/office/drawing/2014/main" id="{8D5ECD43-1FBB-4219-8C5C-BBBCA0FA73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13" name="Text Box 651">
          <a:extLst>
            <a:ext uri="{FF2B5EF4-FFF2-40B4-BE49-F238E27FC236}">
              <a16:creationId xmlns:a16="http://schemas.microsoft.com/office/drawing/2014/main" id="{AF9A5A36-37EC-4D73-A1F8-BE6537D22B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14" name="Text Box 652">
          <a:extLst>
            <a:ext uri="{FF2B5EF4-FFF2-40B4-BE49-F238E27FC236}">
              <a16:creationId xmlns:a16="http://schemas.microsoft.com/office/drawing/2014/main" id="{8FB379F8-160E-4C42-9835-5A91310323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15" name="Text Box 653">
          <a:extLst>
            <a:ext uri="{FF2B5EF4-FFF2-40B4-BE49-F238E27FC236}">
              <a16:creationId xmlns:a16="http://schemas.microsoft.com/office/drawing/2014/main" id="{588AA17E-B4F7-43AD-965C-55E3FF4EC4A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16" name="Text Box 654">
          <a:extLst>
            <a:ext uri="{FF2B5EF4-FFF2-40B4-BE49-F238E27FC236}">
              <a16:creationId xmlns:a16="http://schemas.microsoft.com/office/drawing/2014/main" id="{7CDA65A8-F2E1-4A28-B35D-C5747DC245E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17" name="Text Box 655">
          <a:extLst>
            <a:ext uri="{FF2B5EF4-FFF2-40B4-BE49-F238E27FC236}">
              <a16:creationId xmlns:a16="http://schemas.microsoft.com/office/drawing/2014/main" id="{945E366A-50AE-4628-988E-A20047877D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18" name="Text Box 656">
          <a:extLst>
            <a:ext uri="{FF2B5EF4-FFF2-40B4-BE49-F238E27FC236}">
              <a16:creationId xmlns:a16="http://schemas.microsoft.com/office/drawing/2014/main" id="{4BE3A2B6-6B72-40CF-B098-5300B19C73B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19" name="Text Box 657">
          <a:extLst>
            <a:ext uri="{FF2B5EF4-FFF2-40B4-BE49-F238E27FC236}">
              <a16:creationId xmlns:a16="http://schemas.microsoft.com/office/drawing/2014/main" id="{82B247F0-17A6-411E-9F06-75D37B79FB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20" name="Text Box 658">
          <a:extLst>
            <a:ext uri="{FF2B5EF4-FFF2-40B4-BE49-F238E27FC236}">
              <a16:creationId xmlns:a16="http://schemas.microsoft.com/office/drawing/2014/main" id="{D08C5C02-69DC-45CC-94D7-B1A23309A15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21" name="Text Box 659">
          <a:extLst>
            <a:ext uri="{FF2B5EF4-FFF2-40B4-BE49-F238E27FC236}">
              <a16:creationId xmlns:a16="http://schemas.microsoft.com/office/drawing/2014/main" id="{037F9813-994C-414F-A956-7AEEA80663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22" name="Text Box 660">
          <a:extLst>
            <a:ext uri="{FF2B5EF4-FFF2-40B4-BE49-F238E27FC236}">
              <a16:creationId xmlns:a16="http://schemas.microsoft.com/office/drawing/2014/main" id="{9A1EF685-ACAD-4C61-A3AC-D6C092A325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23" name="Text Box 661">
          <a:extLst>
            <a:ext uri="{FF2B5EF4-FFF2-40B4-BE49-F238E27FC236}">
              <a16:creationId xmlns:a16="http://schemas.microsoft.com/office/drawing/2014/main" id="{299C63F1-81C2-4F77-BAF4-E0FBE22583E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24" name="Text Box 662">
          <a:extLst>
            <a:ext uri="{FF2B5EF4-FFF2-40B4-BE49-F238E27FC236}">
              <a16:creationId xmlns:a16="http://schemas.microsoft.com/office/drawing/2014/main" id="{7B6AFC99-8EBE-4E1E-A7AD-F81852D1EA4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25" name="Text Box 663">
          <a:extLst>
            <a:ext uri="{FF2B5EF4-FFF2-40B4-BE49-F238E27FC236}">
              <a16:creationId xmlns:a16="http://schemas.microsoft.com/office/drawing/2014/main" id="{B616C6C7-B51B-404E-ADE4-E3443C073FE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26" name="Text Box 664">
          <a:extLst>
            <a:ext uri="{FF2B5EF4-FFF2-40B4-BE49-F238E27FC236}">
              <a16:creationId xmlns:a16="http://schemas.microsoft.com/office/drawing/2014/main" id="{B06098C9-60F7-4839-BE9F-E253A8BF406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27" name="Text Box 665">
          <a:extLst>
            <a:ext uri="{FF2B5EF4-FFF2-40B4-BE49-F238E27FC236}">
              <a16:creationId xmlns:a16="http://schemas.microsoft.com/office/drawing/2014/main" id="{47C6B2A7-7530-4A33-B482-C3C7F44EA6F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28" name="Text Box 666">
          <a:extLst>
            <a:ext uri="{FF2B5EF4-FFF2-40B4-BE49-F238E27FC236}">
              <a16:creationId xmlns:a16="http://schemas.microsoft.com/office/drawing/2014/main" id="{41943B37-04D9-4327-B1A6-969E1D970A1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29" name="Text Box 667">
          <a:extLst>
            <a:ext uri="{FF2B5EF4-FFF2-40B4-BE49-F238E27FC236}">
              <a16:creationId xmlns:a16="http://schemas.microsoft.com/office/drawing/2014/main" id="{DC06123C-2CD0-4FC4-A0F2-C42FFA9336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30" name="Text Box 668">
          <a:extLst>
            <a:ext uri="{FF2B5EF4-FFF2-40B4-BE49-F238E27FC236}">
              <a16:creationId xmlns:a16="http://schemas.microsoft.com/office/drawing/2014/main" id="{54334DC8-2CBB-43B0-9EC0-7F972768889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31" name="Text Box 669">
          <a:extLst>
            <a:ext uri="{FF2B5EF4-FFF2-40B4-BE49-F238E27FC236}">
              <a16:creationId xmlns:a16="http://schemas.microsoft.com/office/drawing/2014/main" id="{5FB01932-E6F7-45E2-BC93-D4F891367F2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32" name="Text Box 670">
          <a:extLst>
            <a:ext uri="{FF2B5EF4-FFF2-40B4-BE49-F238E27FC236}">
              <a16:creationId xmlns:a16="http://schemas.microsoft.com/office/drawing/2014/main" id="{EFF0E6E1-DABD-4DC7-952B-5E506E3F5F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33" name="Text Box 671">
          <a:extLst>
            <a:ext uri="{FF2B5EF4-FFF2-40B4-BE49-F238E27FC236}">
              <a16:creationId xmlns:a16="http://schemas.microsoft.com/office/drawing/2014/main" id="{88E90680-ECE6-43E2-8904-D04BE8477C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34" name="Text Box 672">
          <a:extLst>
            <a:ext uri="{FF2B5EF4-FFF2-40B4-BE49-F238E27FC236}">
              <a16:creationId xmlns:a16="http://schemas.microsoft.com/office/drawing/2014/main" id="{087D8733-3210-407D-B0E0-F091E6C290E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35" name="Text Box 673">
          <a:extLst>
            <a:ext uri="{FF2B5EF4-FFF2-40B4-BE49-F238E27FC236}">
              <a16:creationId xmlns:a16="http://schemas.microsoft.com/office/drawing/2014/main" id="{8F6D29F8-A50D-4357-A31C-163AA861A5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36" name="Text Box 674">
          <a:extLst>
            <a:ext uri="{FF2B5EF4-FFF2-40B4-BE49-F238E27FC236}">
              <a16:creationId xmlns:a16="http://schemas.microsoft.com/office/drawing/2014/main" id="{546927B9-392B-4E5B-8F96-C9F7E7BD0D0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37" name="Text Box 675">
          <a:extLst>
            <a:ext uri="{FF2B5EF4-FFF2-40B4-BE49-F238E27FC236}">
              <a16:creationId xmlns:a16="http://schemas.microsoft.com/office/drawing/2014/main" id="{14D2CCC0-5EAB-4800-8707-8F0D5FBCB5B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38" name="Text Box 676">
          <a:extLst>
            <a:ext uri="{FF2B5EF4-FFF2-40B4-BE49-F238E27FC236}">
              <a16:creationId xmlns:a16="http://schemas.microsoft.com/office/drawing/2014/main" id="{CAE80385-C2CE-4BAB-842B-DF37BE0B88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39" name="Text Box 677">
          <a:extLst>
            <a:ext uri="{FF2B5EF4-FFF2-40B4-BE49-F238E27FC236}">
              <a16:creationId xmlns:a16="http://schemas.microsoft.com/office/drawing/2014/main" id="{63D83ED5-D6A6-4121-9ED4-AE1F1D22C4D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40" name="Text Box 678">
          <a:extLst>
            <a:ext uri="{FF2B5EF4-FFF2-40B4-BE49-F238E27FC236}">
              <a16:creationId xmlns:a16="http://schemas.microsoft.com/office/drawing/2014/main" id="{C43BE41F-E003-4806-B1BF-901DB1E73F1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41" name="Text Box 679">
          <a:extLst>
            <a:ext uri="{FF2B5EF4-FFF2-40B4-BE49-F238E27FC236}">
              <a16:creationId xmlns:a16="http://schemas.microsoft.com/office/drawing/2014/main" id="{BC4BF12F-CF22-45A3-81C0-3DCF6741471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42" name="Text Box 680">
          <a:extLst>
            <a:ext uri="{FF2B5EF4-FFF2-40B4-BE49-F238E27FC236}">
              <a16:creationId xmlns:a16="http://schemas.microsoft.com/office/drawing/2014/main" id="{E3B95557-AB6C-44B3-ABD9-07792B0A73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43" name="Text Box 681">
          <a:extLst>
            <a:ext uri="{FF2B5EF4-FFF2-40B4-BE49-F238E27FC236}">
              <a16:creationId xmlns:a16="http://schemas.microsoft.com/office/drawing/2014/main" id="{10A21A43-DD85-40DD-9C0D-6077A121826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44" name="Text Box 682">
          <a:extLst>
            <a:ext uri="{FF2B5EF4-FFF2-40B4-BE49-F238E27FC236}">
              <a16:creationId xmlns:a16="http://schemas.microsoft.com/office/drawing/2014/main" id="{57B64EFD-0481-46F3-99E6-1767F50160E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45" name="Text Box 683">
          <a:extLst>
            <a:ext uri="{FF2B5EF4-FFF2-40B4-BE49-F238E27FC236}">
              <a16:creationId xmlns:a16="http://schemas.microsoft.com/office/drawing/2014/main" id="{A64F6AE8-8EE9-4A42-8C72-953B9F96E74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46" name="Text Box 684">
          <a:extLst>
            <a:ext uri="{FF2B5EF4-FFF2-40B4-BE49-F238E27FC236}">
              <a16:creationId xmlns:a16="http://schemas.microsoft.com/office/drawing/2014/main" id="{95E81527-19AD-4B13-95C7-938D0B6742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47" name="Text Box 685">
          <a:extLst>
            <a:ext uri="{FF2B5EF4-FFF2-40B4-BE49-F238E27FC236}">
              <a16:creationId xmlns:a16="http://schemas.microsoft.com/office/drawing/2014/main" id="{64D14D0C-35DA-4531-B5D4-8B1A70F850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48" name="Text Box 686">
          <a:extLst>
            <a:ext uri="{FF2B5EF4-FFF2-40B4-BE49-F238E27FC236}">
              <a16:creationId xmlns:a16="http://schemas.microsoft.com/office/drawing/2014/main" id="{6AF5C4FA-0FC6-4AD6-8448-8003F9DABC4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49" name="Text Box 687">
          <a:extLst>
            <a:ext uri="{FF2B5EF4-FFF2-40B4-BE49-F238E27FC236}">
              <a16:creationId xmlns:a16="http://schemas.microsoft.com/office/drawing/2014/main" id="{7B3EDC83-4E5D-4DF5-A78D-256D0F763D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50" name="Text Box 688">
          <a:extLst>
            <a:ext uri="{FF2B5EF4-FFF2-40B4-BE49-F238E27FC236}">
              <a16:creationId xmlns:a16="http://schemas.microsoft.com/office/drawing/2014/main" id="{5B99C790-D35D-4BBD-9C3E-5DFE21A9E2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51" name="Text Box 689">
          <a:extLst>
            <a:ext uri="{FF2B5EF4-FFF2-40B4-BE49-F238E27FC236}">
              <a16:creationId xmlns:a16="http://schemas.microsoft.com/office/drawing/2014/main" id="{D5A4E5C8-BD8C-4E07-AFB8-26446E65C2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52" name="Text Box 690">
          <a:extLst>
            <a:ext uri="{FF2B5EF4-FFF2-40B4-BE49-F238E27FC236}">
              <a16:creationId xmlns:a16="http://schemas.microsoft.com/office/drawing/2014/main" id="{9E98A996-A403-41C9-A8A9-AE17BF82A4C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53" name="Text Box 691">
          <a:extLst>
            <a:ext uri="{FF2B5EF4-FFF2-40B4-BE49-F238E27FC236}">
              <a16:creationId xmlns:a16="http://schemas.microsoft.com/office/drawing/2014/main" id="{C9C49630-5FB6-410A-9C4E-E6297FB96FD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54" name="Text Box 692">
          <a:extLst>
            <a:ext uri="{FF2B5EF4-FFF2-40B4-BE49-F238E27FC236}">
              <a16:creationId xmlns:a16="http://schemas.microsoft.com/office/drawing/2014/main" id="{7AF37614-6E3F-42E1-86A0-0938A7237BF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55" name="Text Box 693">
          <a:extLst>
            <a:ext uri="{FF2B5EF4-FFF2-40B4-BE49-F238E27FC236}">
              <a16:creationId xmlns:a16="http://schemas.microsoft.com/office/drawing/2014/main" id="{50E40F09-6F6C-4B6B-9798-12051D2B608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56" name="Text Box 694">
          <a:extLst>
            <a:ext uri="{FF2B5EF4-FFF2-40B4-BE49-F238E27FC236}">
              <a16:creationId xmlns:a16="http://schemas.microsoft.com/office/drawing/2014/main" id="{70564232-2611-4C52-B0F2-68D0D18B54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57" name="Text Box 695">
          <a:extLst>
            <a:ext uri="{FF2B5EF4-FFF2-40B4-BE49-F238E27FC236}">
              <a16:creationId xmlns:a16="http://schemas.microsoft.com/office/drawing/2014/main" id="{19F5B65C-BCD7-4F73-B395-0350A11D3D6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58" name="Text Box 696">
          <a:extLst>
            <a:ext uri="{FF2B5EF4-FFF2-40B4-BE49-F238E27FC236}">
              <a16:creationId xmlns:a16="http://schemas.microsoft.com/office/drawing/2014/main" id="{3B873DA1-6BEA-4D75-B73C-EB1B8429EA1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59" name="Text Box 697">
          <a:extLst>
            <a:ext uri="{FF2B5EF4-FFF2-40B4-BE49-F238E27FC236}">
              <a16:creationId xmlns:a16="http://schemas.microsoft.com/office/drawing/2014/main" id="{E3E749A6-ED14-4596-814A-23142F50EF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60" name="Text Box 698">
          <a:extLst>
            <a:ext uri="{FF2B5EF4-FFF2-40B4-BE49-F238E27FC236}">
              <a16:creationId xmlns:a16="http://schemas.microsoft.com/office/drawing/2014/main" id="{C6E2989F-EE07-41BF-9A5F-0EFE0C4F506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61" name="Text Box 699">
          <a:extLst>
            <a:ext uri="{FF2B5EF4-FFF2-40B4-BE49-F238E27FC236}">
              <a16:creationId xmlns:a16="http://schemas.microsoft.com/office/drawing/2014/main" id="{102EEB77-4A5D-4569-AF9C-98F0412B39D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62" name="Text Box 700">
          <a:extLst>
            <a:ext uri="{FF2B5EF4-FFF2-40B4-BE49-F238E27FC236}">
              <a16:creationId xmlns:a16="http://schemas.microsoft.com/office/drawing/2014/main" id="{8A7AC961-463E-486B-AF9B-0409497E134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63" name="Text Box 701">
          <a:extLst>
            <a:ext uri="{FF2B5EF4-FFF2-40B4-BE49-F238E27FC236}">
              <a16:creationId xmlns:a16="http://schemas.microsoft.com/office/drawing/2014/main" id="{9846DEED-E025-4C9E-ADE9-D80447A39F7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64" name="Text Box 702">
          <a:extLst>
            <a:ext uri="{FF2B5EF4-FFF2-40B4-BE49-F238E27FC236}">
              <a16:creationId xmlns:a16="http://schemas.microsoft.com/office/drawing/2014/main" id="{683A4D64-AB5C-4714-954D-1948EF4F138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65" name="Text Box 703">
          <a:extLst>
            <a:ext uri="{FF2B5EF4-FFF2-40B4-BE49-F238E27FC236}">
              <a16:creationId xmlns:a16="http://schemas.microsoft.com/office/drawing/2014/main" id="{9DBEE97F-D36D-49E7-AD00-140564D9B7D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66" name="Text Box 704">
          <a:extLst>
            <a:ext uri="{FF2B5EF4-FFF2-40B4-BE49-F238E27FC236}">
              <a16:creationId xmlns:a16="http://schemas.microsoft.com/office/drawing/2014/main" id="{B52A5A4D-FFCE-42F6-9F6A-29EA3A52EB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67" name="Text Box 705">
          <a:extLst>
            <a:ext uri="{FF2B5EF4-FFF2-40B4-BE49-F238E27FC236}">
              <a16:creationId xmlns:a16="http://schemas.microsoft.com/office/drawing/2014/main" id="{C553AED9-7D3C-46EA-8892-FF808A86AAA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68" name="Text Box 706">
          <a:extLst>
            <a:ext uri="{FF2B5EF4-FFF2-40B4-BE49-F238E27FC236}">
              <a16:creationId xmlns:a16="http://schemas.microsoft.com/office/drawing/2014/main" id="{2EAF85FA-5C12-458A-8CCD-6A72BB2BC2E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69" name="Text Box 707">
          <a:extLst>
            <a:ext uri="{FF2B5EF4-FFF2-40B4-BE49-F238E27FC236}">
              <a16:creationId xmlns:a16="http://schemas.microsoft.com/office/drawing/2014/main" id="{7D0DA06D-3A84-43D2-AE6B-07D3ADD2441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70" name="Text Box 708">
          <a:extLst>
            <a:ext uri="{FF2B5EF4-FFF2-40B4-BE49-F238E27FC236}">
              <a16:creationId xmlns:a16="http://schemas.microsoft.com/office/drawing/2014/main" id="{4BF9B3FC-ACF4-4B87-8189-3A7203A919E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71" name="Text Box 709">
          <a:extLst>
            <a:ext uri="{FF2B5EF4-FFF2-40B4-BE49-F238E27FC236}">
              <a16:creationId xmlns:a16="http://schemas.microsoft.com/office/drawing/2014/main" id="{21F63AE1-D639-4713-8E61-68C6C90DC0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72" name="Text Box 710">
          <a:extLst>
            <a:ext uri="{FF2B5EF4-FFF2-40B4-BE49-F238E27FC236}">
              <a16:creationId xmlns:a16="http://schemas.microsoft.com/office/drawing/2014/main" id="{74359F73-6E62-4228-ADB0-E027E938B0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73" name="Text Box 711">
          <a:extLst>
            <a:ext uri="{FF2B5EF4-FFF2-40B4-BE49-F238E27FC236}">
              <a16:creationId xmlns:a16="http://schemas.microsoft.com/office/drawing/2014/main" id="{D4ECA3B5-75BF-47C6-AE78-4A8BE1F2BEF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74" name="Text Box 712">
          <a:extLst>
            <a:ext uri="{FF2B5EF4-FFF2-40B4-BE49-F238E27FC236}">
              <a16:creationId xmlns:a16="http://schemas.microsoft.com/office/drawing/2014/main" id="{456BBEC4-9E04-4A02-98DE-BF56C7FBF3D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75" name="Text Box 713">
          <a:extLst>
            <a:ext uri="{FF2B5EF4-FFF2-40B4-BE49-F238E27FC236}">
              <a16:creationId xmlns:a16="http://schemas.microsoft.com/office/drawing/2014/main" id="{274EDBE3-A23F-41FA-84CF-5A535F49AD2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76" name="Text Box 714">
          <a:extLst>
            <a:ext uri="{FF2B5EF4-FFF2-40B4-BE49-F238E27FC236}">
              <a16:creationId xmlns:a16="http://schemas.microsoft.com/office/drawing/2014/main" id="{53D7DB1F-93A1-441A-9D4E-7FBF1938B86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77" name="Text Box 715">
          <a:extLst>
            <a:ext uri="{FF2B5EF4-FFF2-40B4-BE49-F238E27FC236}">
              <a16:creationId xmlns:a16="http://schemas.microsoft.com/office/drawing/2014/main" id="{D57A95AF-407E-481C-A3F1-4069C818B77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778" name="Text Box 716">
          <a:extLst>
            <a:ext uri="{FF2B5EF4-FFF2-40B4-BE49-F238E27FC236}">
              <a16:creationId xmlns:a16="http://schemas.microsoft.com/office/drawing/2014/main" id="{F200117D-955F-46EB-94DC-74BFF435B4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79" name="Text Box 717">
          <a:extLst>
            <a:ext uri="{FF2B5EF4-FFF2-40B4-BE49-F238E27FC236}">
              <a16:creationId xmlns:a16="http://schemas.microsoft.com/office/drawing/2014/main" id="{EC0413CE-2696-43BC-AED7-8026ED7A28E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80" name="Text Box 718">
          <a:extLst>
            <a:ext uri="{FF2B5EF4-FFF2-40B4-BE49-F238E27FC236}">
              <a16:creationId xmlns:a16="http://schemas.microsoft.com/office/drawing/2014/main" id="{2E161720-DCC4-4DD4-B18D-CE088F2A49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81" name="Text Box 719">
          <a:extLst>
            <a:ext uri="{FF2B5EF4-FFF2-40B4-BE49-F238E27FC236}">
              <a16:creationId xmlns:a16="http://schemas.microsoft.com/office/drawing/2014/main" id="{08DE0292-DF3D-425B-B691-0B1835550DC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82" name="Text Box 720">
          <a:extLst>
            <a:ext uri="{FF2B5EF4-FFF2-40B4-BE49-F238E27FC236}">
              <a16:creationId xmlns:a16="http://schemas.microsoft.com/office/drawing/2014/main" id="{65DBB5C4-521A-42DD-BA3C-73DC0A4CC0F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83" name="Text Box 721">
          <a:extLst>
            <a:ext uri="{FF2B5EF4-FFF2-40B4-BE49-F238E27FC236}">
              <a16:creationId xmlns:a16="http://schemas.microsoft.com/office/drawing/2014/main" id="{F34A4006-D6B5-4F0F-8AC9-01A3E5573B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84" name="Text Box 722">
          <a:extLst>
            <a:ext uri="{FF2B5EF4-FFF2-40B4-BE49-F238E27FC236}">
              <a16:creationId xmlns:a16="http://schemas.microsoft.com/office/drawing/2014/main" id="{C64EF979-3432-49D7-828D-7048A431E9C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85" name="Text Box 723">
          <a:extLst>
            <a:ext uri="{FF2B5EF4-FFF2-40B4-BE49-F238E27FC236}">
              <a16:creationId xmlns:a16="http://schemas.microsoft.com/office/drawing/2014/main" id="{6CED5FA5-B864-45F4-91E9-22F173E2CE6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86" name="Text Box 724">
          <a:extLst>
            <a:ext uri="{FF2B5EF4-FFF2-40B4-BE49-F238E27FC236}">
              <a16:creationId xmlns:a16="http://schemas.microsoft.com/office/drawing/2014/main" id="{D684B56D-623A-489A-BD08-49891CAC1AC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87" name="Text Box 725">
          <a:extLst>
            <a:ext uri="{FF2B5EF4-FFF2-40B4-BE49-F238E27FC236}">
              <a16:creationId xmlns:a16="http://schemas.microsoft.com/office/drawing/2014/main" id="{553981E7-F837-419F-94D2-930FA38F9A9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88" name="Text Box 726">
          <a:extLst>
            <a:ext uri="{FF2B5EF4-FFF2-40B4-BE49-F238E27FC236}">
              <a16:creationId xmlns:a16="http://schemas.microsoft.com/office/drawing/2014/main" id="{C242E780-E30F-4BA8-95E3-296E0EEF16D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89" name="Text Box 727">
          <a:extLst>
            <a:ext uri="{FF2B5EF4-FFF2-40B4-BE49-F238E27FC236}">
              <a16:creationId xmlns:a16="http://schemas.microsoft.com/office/drawing/2014/main" id="{8FE4F9B8-C99B-49B3-B112-8A66B1AFCC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90" name="Text Box 728">
          <a:extLst>
            <a:ext uri="{FF2B5EF4-FFF2-40B4-BE49-F238E27FC236}">
              <a16:creationId xmlns:a16="http://schemas.microsoft.com/office/drawing/2014/main" id="{AE6EAD2C-8D83-452A-9134-98E1EBF3D7B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91" name="Text Box 729">
          <a:extLst>
            <a:ext uri="{FF2B5EF4-FFF2-40B4-BE49-F238E27FC236}">
              <a16:creationId xmlns:a16="http://schemas.microsoft.com/office/drawing/2014/main" id="{0E2EBC99-3AC1-4EF9-B025-F16090F86D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92" name="Text Box 730">
          <a:extLst>
            <a:ext uri="{FF2B5EF4-FFF2-40B4-BE49-F238E27FC236}">
              <a16:creationId xmlns:a16="http://schemas.microsoft.com/office/drawing/2014/main" id="{63857AA9-0FFC-494D-B051-237E4CD64DA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93" name="Text Box 731">
          <a:extLst>
            <a:ext uri="{FF2B5EF4-FFF2-40B4-BE49-F238E27FC236}">
              <a16:creationId xmlns:a16="http://schemas.microsoft.com/office/drawing/2014/main" id="{602ACA52-58D8-4D93-A340-9EF14EF5ADA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94" name="Text Box 732">
          <a:extLst>
            <a:ext uri="{FF2B5EF4-FFF2-40B4-BE49-F238E27FC236}">
              <a16:creationId xmlns:a16="http://schemas.microsoft.com/office/drawing/2014/main" id="{27FFB824-0391-45C8-B671-50DFF1E1BD7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795" name="Text Box 733">
          <a:extLst>
            <a:ext uri="{FF2B5EF4-FFF2-40B4-BE49-F238E27FC236}">
              <a16:creationId xmlns:a16="http://schemas.microsoft.com/office/drawing/2014/main" id="{DC8B160C-93E3-41F2-9691-5E95AF00833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96" name="Text Box 734">
          <a:extLst>
            <a:ext uri="{FF2B5EF4-FFF2-40B4-BE49-F238E27FC236}">
              <a16:creationId xmlns:a16="http://schemas.microsoft.com/office/drawing/2014/main" id="{B57799BE-B92F-4856-BAE4-F57CECB08A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97" name="Text Box 735">
          <a:extLst>
            <a:ext uri="{FF2B5EF4-FFF2-40B4-BE49-F238E27FC236}">
              <a16:creationId xmlns:a16="http://schemas.microsoft.com/office/drawing/2014/main" id="{89C3B009-9E10-4B04-A48A-8AD1EAA3174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798" name="Text Box 736">
          <a:extLst>
            <a:ext uri="{FF2B5EF4-FFF2-40B4-BE49-F238E27FC236}">
              <a16:creationId xmlns:a16="http://schemas.microsoft.com/office/drawing/2014/main" id="{493A6FD7-9D75-4B7B-8C11-63EE2760C6A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799" name="Text Box 737">
          <a:extLst>
            <a:ext uri="{FF2B5EF4-FFF2-40B4-BE49-F238E27FC236}">
              <a16:creationId xmlns:a16="http://schemas.microsoft.com/office/drawing/2014/main" id="{F1B1C0EE-4790-4A86-BA6D-C5B322F79B3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00" name="Text Box 738">
          <a:extLst>
            <a:ext uri="{FF2B5EF4-FFF2-40B4-BE49-F238E27FC236}">
              <a16:creationId xmlns:a16="http://schemas.microsoft.com/office/drawing/2014/main" id="{187D23B1-94CB-4438-AFF0-3E5B1D86CF5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01" name="Text Box 739">
          <a:extLst>
            <a:ext uri="{FF2B5EF4-FFF2-40B4-BE49-F238E27FC236}">
              <a16:creationId xmlns:a16="http://schemas.microsoft.com/office/drawing/2014/main" id="{F41E57A0-0894-4C47-96DF-EFF21248195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02" name="Text Box 740">
          <a:extLst>
            <a:ext uri="{FF2B5EF4-FFF2-40B4-BE49-F238E27FC236}">
              <a16:creationId xmlns:a16="http://schemas.microsoft.com/office/drawing/2014/main" id="{D6F9FD4F-A697-4FB8-B835-CF35C44DFB8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03" name="Text Box 741">
          <a:extLst>
            <a:ext uri="{FF2B5EF4-FFF2-40B4-BE49-F238E27FC236}">
              <a16:creationId xmlns:a16="http://schemas.microsoft.com/office/drawing/2014/main" id="{7C7664D7-FB2B-42CC-A473-C1DB8C01091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04" name="Text Box 742">
          <a:extLst>
            <a:ext uri="{FF2B5EF4-FFF2-40B4-BE49-F238E27FC236}">
              <a16:creationId xmlns:a16="http://schemas.microsoft.com/office/drawing/2014/main" id="{837338A4-CBF8-4E82-A8C5-8422332381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05" name="Text Box 743">
          <a:extLst>
            <a:ext uri="{FF2B5EF4-FFF2-40B4-BE49-F238E27FC236}">
              <a16:creationId xmlns:a16="http://schemas.microsoft.com/office/drawing/2014/main" id="{D5088103-376D-4143-8005-B5361BD335F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06" name="Text Box 744">
          <a:extLst>
            <a:ext uri="{FF2B5EF4-FFF2-40B4-BE49-F238E27FC236}">
              <a16:creationId xmlns:a16="http://schemas.microsoft.com/office/drawing/2014/main" id="{260F9F5B-98A1-41E8-A5A1-7AA63E3DCC7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07" name="Text Box 745">
          <a:extLst>
            <a:ext uri="{FF2B5EF4-FFF2-40B4-BE49-F238E27FC236}">
              <a16:creationId xmlns:a16="http://schemas.microsoft.com/office/drawing/2014/main" id="{E7B46DEF-6669-4FEB-ACC1-9F08F3E5730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08" name="Text Box 746">
          <a:extLst>
            <a:ext uri="{FF2B5EF4-FFF2-40B4-BE49-F238E27FC236}">
              <a16:creationId xmlns:a16="http://schemas.microsoft.com/office/drawing/2014/main" id="{0297813F-8930-4655-990D-38807BC251C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09" name="Text Box 747">
          <a:extLst>
            <a:ext uri="{FF2B5EF4-FFF2-40B4-BE49-F238E27FC236}">
              <a16:creationId xmlns:a16="http://schemas.microsoft.com/office/drawing/2014/main" id="{AE8F0CDC-0A19-41C6-A1B6-9B692F8F7CA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10" name="Text Box 748">
          <a:extLst>
            <a:ext uri="{FF2B5EF4-FFF2-40B4-BE49-F238E27FC236}">
              <a16:creationId xmlns:a16="http://schemas.microsoft.com/office/drawing/2014/main" id="{A9206CF7-D7D1-4E50-8A6D-C612E0B7EF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11" name="Text Box 749">
          <a:extLst>
            <a:ext uri="{FF2B5EF4-FFF2-40B4-BE49-F238E27FC236}">
              <a16:creationId xmlns:a16="http://schemas.microsoft.com/office/drawing/2014/main" id="{3CA10156-1104-4CB4-802E-EA0458A4EB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12" name="Text Box 750">
          <a:extLst>
            <a:ext uri="{FF2B5EF4-FFF2-40B4-BE49-F238E27FC236}">
              <a16:creationId xmlns:a16="http://schemas.microsoft.com/office/drawing/2014/main" id="{E132663E-DFB5-47FA-B7D3-DF962D1522E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13" name="Text Box 751">
          <a:extLst>
            <a:ext uri="{FF2B5EF4-FFF2-40B4-BE49-F238E27FC236}">
              <a16:creationId xmlns:a16="http://schemas.microsoft.com/office/drawing/2014/main" id="{B8DDFDF7-D406-4FF8-A617-1FAD92EAE49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14" name="Text Box 752">
          <a:extLst>
            <a:ext uri="{FF2B5EF4-FFF2-40B4-BE49-F238E27FC236}">
              <a16:creationId xmlns:a16="http://schemas.microsoft.com/office/drawing/2014/main" id="{4AB621E6-9432-40BF-8E50-8909088A575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15" name="Text Box 753">
          <a:extLst>
            <a:ext uri="{FF2B5EF4-FFF2-40B4-BE49-F238E27FC236}">
              <a16:creationId xmlns:a16="http://schemas.microsoft.com/office/drawing/2014/main" id="{77395CAB-CAB8-429F-8F3D-C3F43E575DF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16" name="Text Box 754">
          <a:extLst>
            <a:ext uri="{FF2B5EF4-FFF2-40B4-BE49-F238E27FC236}">
              <a16:creationId xmlns:a16="http://schemas.microsoft.com/office/drawing/2014/main" id="{F5917DF5-9677-4FCB-B1A8-9B5AC6825F8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17" name="Text Box 755">
          <a:extLst>
            <a:ext uri="{FF2B5EF4-FFF2-40B4-BE49-F238E27FC236}">
              <a16:creationId xmlns:a16="http://schemas.microsoft.com/office/drawing/2014/main" id="{48C1A4A7-9F49-494C-B3B9-D1AF7C7AC7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18" name="Text Box 756">
          <a:extLst>
            <a:ext uri="{FF2B5EF4-FFF2-40B4-BE49-F238E27FC236}">
              <a16:creationId xmlns:a16="http://schemas.microsoft.com/office/drawing/2014/main" id="{0546881F-5086-4249-AF93-F4104184D1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19" name="Text Box 757">
          <a:extLst>
            <a:ext uri="{FF2B5EF4-FFF2-40B4-BE49-F238E27FC236}">
              <a16:creationId xmlns:a16="http://schemas.microsoft.com/office/drawing/2014/main" id="{FFF95040-B7D8-454C-931D-EDDF006A0E9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20" name="Text Box 758">
          <a:extLst>
            <a:ext uri="{FF2B5EF4-FFF2-40B4-BE49-F238E27FC236}">
              <a16:creationId xmlns:a16="http://schemas.microsoft.com/office/drawing/2014/main" id="{8CD634A7-571D-4977-8C5C-06318FB676B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21" name="Text Box 759">
          <a:extLst>
            <a:ext uri="{FF2B5EF4-FFF2-40B4-BE49-F238E27FC236}">
              <a16:creationId xmlns:a16="http://schemas.microsoft.com/office/drawing/2014/main" id="{AE153EE2-B960-413D-9214-61C9577EEC1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22" name="Text Box 760">
          <a:extLst>
            <a:ext uri="{FF2B5EF4-FFF2-40B4-BE49-F238E27FC236}">
              <a16:creationId xmlns:a16="http://schemas.microsoft.com/office/drawing/2014/main" id="{361EE14D-5FC4-4B33-84E9-2E2CBFC60B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23" name="Text Box 761">
          <a:extLst>
            <a:ext uri="{FF2B5EF4-FFF2-40B4-BE49-F238E27FC236}">
              <a16:creationId xmlns:a16="http://schemas.microsoft.com/office/drawing/2014/main" id="{701D75A1-7891-4D00-B07A-8F3292EA062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24" name="Text Box 762">
          <a:extLst>
            <a:ext uri="{FF2B5EF4-FFF2-40B4-BE49-F238E27FC236}">
              <a16:creationId xmlns:a16="http://schemas.microsoft.com/office/drawing/2014/main" id="{E676DE36-7EA5-4112-909E-DC31B4A7D2C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25" name="Text Box 763">
          <a:extLst>
            <a:ext uri="{FF2B5EF4-FFF2-40B4-BE49-F238E27FC236}">
              <a16:creationId xmlns:a16="http://schemas.microsoft.com/office/drawing/2014/main" id="{01A2380E-340A-4773-A115-4E72F478E2B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26" name="Text Box 764">
          <a:extLst>
            <a:ext uri="{FF2B5EF4-FFF2-40B4-BE49-F238E27FC236}">
              <a16:creationId xmlns:a16="http://schemas.microsoft.com/office/drawing/2014/main" id="{A902A639-F8AD-4D0B-96ED-2E93EC79233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27" name="Text Box 765">
          <a:extLst>
            <a:ext uri="{FF2B5EF4-FFF2-40B4-BE49-F238E27FC236}">
              <a16:creationId xmlns:a16="http://schemas.microsoft.com/office/drawing/2014/main" id="{B9A132ED-D462-440B-AD6C-D6E7531C99F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28" name="Text Box 766">
          <a:extLst>
            <a:ext uri="{FF2B5EF4-FFF2-40B4-BE49-F238E27FC236}">
              <a16:creationId xmlns:a16="http://schemas.microsoft.com/office/drawing/2014/main" id="{91436C47-F56A-4016-8C58-A081C5509F8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29" name="Text Box 767">
          <a:extLst>
            <a:ext uri="{FF2B5EF4-FFF2-40B4-BE49-F238E27FC236}">
              <a16:creationId xmlns:a16="http://schemas.microsoft.com/office/drawing/2014/main" id="{2AFE7A28-D7B7-48E5-A6B6-0FE41D72BB3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30" name="Text Box 768">
          <a:extLst>
            <a:ext uri="{FF2B5EF4-FFF2-40B4-BE49-F238E27FC236}">
              <a16:creationId xmlns:a16="http://schemas.microsoft.com/office/drawing/2014/main" id="{8C0F1B4E-D9FC-4CF1-ACD7-3FFF75A2309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31" name="Text Box 769">
          <a:extLst>
            <a:ext uri="{FF2B5EF4-FFF2-40B4-BE49-F238E27FC236}">
              <a16:creationId xmlns:a16="http://schemas.microsoft.com/office/drawing/2014/main" id="{ED73DB20-E61E-4879-B4C0-D22BAD3D75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32" name="Text Box 770">
          <a:extLst>
            <a:ext uri="{FF2B5EF4-FFF2-40B4-BE49-F238E27FC236}">
              <a16:creationId xmlns:a16="http://schemas.microsoft.com/office/drawing/2014/main" id="{20F4206A-699F-4965-81B9-5C5895FF6F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33" name="Text Box 771">
          <a:extLst>
            <a:ext uri="{FF2B5EF4-FFF2-40B4-BE49-F238E27FC236}">
              <a16:creationId xmlns:a16="http://schemas.microsoft.com/office/drawing/2014/main" id="{9CD1378B-606D-49AE-8569-4717DD0952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34" name="Text Box 772">
          <a:extLst>
            <a:ext uri="{FF2B5EF4-FFF2-40B4-BE49-F238E27FC236}">
              <a16:creationId xmlns:a16="http://schemas.microsoft.com/office/drawing/2014/main" id="{332B68CE-04F5-4004-95C3-0E0270DB9E8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35" name="Text Box 773">
          <a:extLst>
            <a:ext uri="{FF2B5EF4-FFF2-40B4-BE49-F238E27FC236}">
              <a16:creationId xmlns:a16="http://schemas.microsoft.com/office/drawing/2014/main" id="{9146D84A-D048-4B5C-BE07-0D9274EFC0F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36" name="Text Box 774">
          <a:extLst>
            <a:ext uri="{FF2B5EF4-FFF2-40B4-BE49-F238E27FC236}">
              <a16:creationId xmlns:a16="http://schemas.microsoft.com/office/drawing/2014/main" id="{10A0D9BA-81A2-4933-8FAB-699FD8AFDA2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37" name="Text Box 775">
          <a:extLst>
            <a:ext uri="{FF2B5EF4-FFF2-40B4-BE49-F238E27FC236}">
              <a16:creationId xmlns:a16="http://schemas.microsoft.com/office/drawing/2014/main" id="{C3E2CA79-39A7-44B0-80C9-BBA3972BEC9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38" name="Text Box 776">
          <a:extLst>
            <a:ext uri="{FF2B5EF4-FFF2-40B4-BE49-F238E27FC236}">
              <a16:creationId xmlns:a16="http://schemas.microsoft.com/office/drawing/2014/main" id="{9D5880ED-F39C-4B13-9015-9A5E59E2935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39" name="Text Box 777">
          <a:extLst>
            <a:ext uri="{FF2B5EF4-FFF2-40B4-BE49-F238E27FC236}">
              <a16:creationId xmlns:a16="http://schemas.microsoft.com/office/drawing/2014/main" id="{9B3F3B9F-2B1D-47BC-8DB1-4427D5C716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40" name="Text Box 778">
          <a:extLst>
            <a:ext uri="{FF2B5EF4-FFF2-40B4-BE49-F238E27FC236}">
              <a16:creationId xmlns:a16="http://schemas.microsoft.com/office/drawing/2014/main" id="{9E7012F3-2626-428F-ACAC-FFBA45C47C0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41" name="Text Box 779">
          <a:extLst>
            <a:ext uri="{FF2B5EF4-FFF2-40B4-BE49-F238E27FC236}">
              <a16:creationId xmlns:a16="http://schemas.microsoft.com/office/drawing/2014/main" id="{C5D75590-9C6E-4C41-BAC9-3D773A57565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42" name="Text Box 780">
          <a:extLst>
            <a:ext uri="{FF2B5EF4-FFF2-40B4-BE49-F238E27FC236}">
              <a16:creationId xmlns:a16="http://schemas.microsoft.com/office/drawing/2014/main" id="{C501A98D-40F9-4076-9BA4-163441FCBC4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43" name="Text Box 781">
          <a:extLst>
            <a:ext uri="{FF2B5EF4-FFF2-40B4-BE49-F238E27FC236}">
              <a16:creationId xmlns:a16="http://schemas.microsoft.com/office/drawing/2014/main" id="{831533B5-6441-483F-8A56-F93AD5BDA13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44" name="Text Box 782">
          <a:extLst>
            <a:ext uri="{FF2B5EF4-FFF2-40B4-BE49-F238E27FC236}">
              <a16:creationId xmlns:a16="http://schemas.microsoft.com/office/drawing/2014/main" id="{63135F9D-3E56-4DAA-B522-8AF0B5D2502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45" name="Text Box 783">
          <a:extLst>
            <a:ext uri="{FF2B5EF4-FFF2-40B4-BE49-F238E27FC236}">
              <a16:creationId xmlns:a16="http://schemas.microsoft.com/office/drawing/2014/main" id="{8A774264-DB0A-4CD7-8A7A-02AD6732337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46" name="Text Box 784">
          <a:extLst>
            <a:ext uri="{FF2B5EF4-FFF2-40B4-BE49-F238E27FC236}">
              <a16:creationId xmlns:a16="http://schemas.microsoft.com/office/drawing/2014/main" id="{A9B4423E-32F1-49D4-BF91-8A781DE727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47" name="Text Box 785">
          <a:extLst>
            <a:ext uri="{FF2B5EF4-FFF2-40B4-BE49-F238E27FC236}">
              <a16:creationId xmlns:a16="http://schemas.microsoft.com/office/drawing/2014/main" id="{BE5E42D9-A349-4B9E-BEB0-392D142CEE9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48" name="Text Box 786">
          <a:extLst>
            <a:ext uri="{FF2B5EF4-FFF2-40B4-BE49-F238E27FC236}">
              <a16:creationId xmlns:a16="http://schemas.microsoft.com/office/drawing/2014/main" id="{4F804A05-8596-4E20-8DFD-17602324F6E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49" name="Text Box 787">
          <a:extLst>
            <a:ext uri="{FF2B5EF4-FFF2-40B4-BE49-F238E27FC236}">
              <a16:creationId xmlns:a16="http://schemas.microsoft.com/office/drawing/2014/main" id="{81B33772-C451-48E5-BA1D-51538828B14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50" name="Text Box 788">
          <a:extLst>
            <a:ext uri="{FF2B5EF4-FFF2-40B4-BE49-F238E27FC236}">
              <a16:creationId xmlns:a16="http://schemas.microsoft.com/office/drawing/2014/main" id="{CD0D4CDA-77E4-403A-A8C1-A3B3568663E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51" name="Text Box 789">
          <a:extLst>
            <a:ext uri="{FF2B5EF4-FFF2-40B4-BE49-F238E27FC236}">
              <a16:creationId xmlns:a16="http://schemas.microsoft.com/office/drawing/2014/main" id="{B9798845-9650-40A4-B819-A1BC00B8301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52" name="Text Box 790">
          <a:extLst>
            <a:ext uri="{FF2B5EF4-FFF2-40B4-BE49-F238E27FC236}">
              <a16:creationId xmlns:a16="http://schemas.microsoft.com/office/drawing/2014/main" id="{8B8A235C-8462-436B-9440-88E41021701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53" name="Text Box 791">
          <a:extLst>
            <a:ext uri="{FF2B5EF4-FFF2-40B4-BE49-F238E27FC236}">
              <a16:creationId xmlns:a16="http://schemas.microsoft.com/office/drawing/2014/main" id="{2DFBA818-D331-4F98-987E-3D4ED089C9A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54" name="Text Box 792">
          <a:extLst>
            <a:ext uri="{FF2B5EF4-FFF2-40B4-BE49-F238E27FC236}">
              <a16:creationId xmlns:a16="http://schemas.microsoft.com/office/drawing/2014/main" id="{785D27C9-6E75-40D1-BEB8-AD0A5351B7F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55" name="Text Box 793">
          <a:extLst>
            <a:ext uri="{FF2B5EF4-FFF2-40B4-BE49-F238E27FC236}">
              <a16:creationId xmlns:a16="http://schemas.microsoft.com/office/drawing/2014/main" id="{04B48986-DCA3-4B7C-A314-2430D5AB73B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56" name="Text Box 794">
          <a:extLst>
            <a:ext uri="{FF2B5EF4-FFF2-40B4-BE49-F238E27FC236}">
              <a16:creationId xmlns:a16="http://schemas.microsoft.com/office/drawing/2014/main" id="{388900BF-9CF7-4400-BE7F-869559526A4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57" name="Text Box 795">
          <a:extLst>
            <a:ext uri="{FF2B5EF4-FFF2-40B4-BE49-F238E27FC236}">
              <a16:creationId xmlns:a16="http://schemas.microsoft.com/office/drawing/2014/main" id="{28CABD8D-97FA-48B1-972A-6AC226E99A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58" name="Text Box 796">
          <a:extLst>
            <a:ext uri="{FF2B5EF4-FFF2-40B4-BE49-F238E27FC236}">
              <a16:creationId xmlns:a16="http://schemas.microsoft.com/office/drawing/2014/main" id="{0BF94457-F52B-49F7-833E-A6AEB461951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59" name="Text Box 797">
          <a:extLst>
            <a:ext uri="{FF2B5EF4-FFF2-40B4-BE49-F238E27FC236}">
              <a16:creationId xmlns:a16="http://schemas.microsoft.com/office/drawing/2014/main" id="{B06CE2EF-F3A3-4B4A-8DC7-AA83ED0DF0D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60" name="Text Box 798">
          <a:extLst>
            <a:ext uri="{FF2B5EF4-FFF2-40B4-BE49-F238E27FC236}">
              <a16:creationId xmlns:a16="http://schemas.microsoft.com/office/drawing/2014/main" id="{9B092BF9-1FEE-4B07-9682-D29D056A76B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61" name="Text Box 799">
          <a:extLst>
            <a:ext uri="{FF2B5EF4-FFF2-40B4-BE49-F238E27FC236}">
              <a16:creationId xmlns:a16="http://schemas.microsoft.com/office/drawing/2014/main" id="{F823046A-E538-4D26-8535-C5BBA6B90FD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62" name="Text Box 800">
          <a:extLst>
            <a:ext uri="{FF2B5EF4-FFF2-40B4-BE49-F238E27FC236}">
              <a16:creationId xmlns:a16="http://schemas.microsoft.com/office/drawing/2014/main" id="{BED70F4A-7A8E-4D33-9004-4F228DFB6A9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63" name="Text Box 801">
          <a:extLst>
            <a:ext uri="{FF2B5EF4-FFF2-40B4-BE49-F238E27FC236}">
              <a16:creationId xmlns:a16="http://schemas.microsoft.com/office/drawing/2014/main" id="{5649A387-FD29-492C-A5D3-70CB95A633F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64" name="Text Box 802">
          <a:extLst>
            <a:ext uri="{FF2B5EF4-FFF2-40B4-BE49-F238E27FC236}">
              <a16:creationId xmlns:a16="http://schemas.microsoft.com/office/drawing/2014/main" id="{B3998560-1B01-461F-AF1A-A95A3B08574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65" name="Text Box 803">
          <a:extLst>
            <a:ext uri="{FF2B5EF4-FFF2-40B4-BE49-F238E27FC236}">
              <a16:creationId xmlns:a16="http://schemas.microsoft.com/office/drawing/2014/main" id="{70276C47-7399-4E41-8580-49B5F44B4D3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66" name="Text Box 804">
          <a:extLst>
            <a:ext uri="{FF2B5EF4-FFF2-40B4-BE49-F238E27FC236}">
              <a16:creationId xmlns:a16="http://schemas.microsoft.com/office/drawing/2014/main" id="{998DA80A-10E2-49E4-8BCE-B7DDCA59350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67" name="Text Box 805">
          <a:extLst>
            <a:ext uri="{FF2B5EF4-FFF2-40B4-BE49-F238E27FC236}">
              <a16:creationId xmlns:a16="http://schemas.microsoft.com/office/drawing/2014/main" id="{CBE4B58C-BBF3-49E5-A397-5D1E9FD9751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68" name="Text Box 806">
          <a:extLst>
            <a:ext uri="{FF2B5EF4-FFF2-40B4-BE49-F238E27FC236}">
              <a16:creationId xmlns:a16="http://schemas.microsoft.com/office/drawing/2014/main" id="{55040AB4-DC67-4216-B99B-C2C8A08CE05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69" name="Text Box 807">
          <a:extLst>
            <a:ext uri="{FF2B5EF4-FFF2-40B4-BE49-F238E27FC236}">
              <a16:creationId xmlns:a16="http://schemas.microsoft.com/office/drawing/2014/main" id="{17E971A5-24AB-4A1A-A16F-B432C62FC22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70" name="Text Box 808">
          <a:extLst>
            <a:ext uri="{FF2B5EF4-FFF2-40B4-BE49-F238E27FC236}">
              <a16:creationId xmlns:a16="http://schemas.microsoft.com/office/drawing/2014/main" id="{85732674-8DA8-4326-AAED-471637D9AFA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71" name="Text Box 809">
          <a:extLst>
            <a:ext uri="{FF2B5EF4-FFF2-40B4-BE49-F238E27FC236}">
              <a16:creationId xmlns:a16="http://schemas.microsoft.com/office/drawing/2014/main" id="{BF2512D4-7887-45DA-A56D-B29E98036CC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72" name="Text Box 810">
          <a:extLst>
            <a:ext uri="{FF2B5EF4-FFF2-40B4-BE49-F238E27FC236}">
              <a16:creationId xmlns:a16="http://schemas.microsoft.com/office/drawing/2014/main" id="{2E7ADAFA-449D-4B2C-8856-670B81C223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73" name="Text Box 811">
          <a:extLst>
            <a:ext uri="{FF2B5EF4-FFF2-40B4-BE49-F238E27FC236}">
              <a16:creationId xmlns:a16="http://schemas.microsoft.com/office/drawing/2014/main" id="{1F0FACE1-DCC4-4387-B0BB-0D4D72FA0C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74" name="Text Box 812">
          <a:extLst>
            <a:ext uri="{FF2B5EF4-FFF2-40B4-BE49-F238E27FC236}">
              <a16:creationId xmlns:a16="http://schemas.microsoft.com/office/drawing/2014/main" id="{7B9C42A9-B763-46F6-AA29-BE05C377649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75" name="Text Box 813">
          <a:extLst>
            <a:ext uri="{FF2B5EF4-FFF2-40B4-BE49-F238E27FC236}">
              <a16:creationId xmlns:a16="http://schemas.microsoft.com/office/drawing/2014/main" id="{06692B8F-BA01-4AB0-BC09-7CBA8656F6F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76" name="Text Box 814">
          <a:extLst>
            <a:ext uri="{FF2B5EF4-FFF2-40B4-BE49-F238E27FC236}">
              <a16:creationId xmlns:a16="http://schemas.microsoft.com/office/drawing/2014/main" id="{8B6BE220-16F2-46AF-9991-B3196D975CD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77" name="Text Box 815">
          <a:extLst>
            <a:ext uri="{FF2B5EF4-FFF2-40B4-BE49-F238E27FC236}">
              <a16:creationId xmlns:a16="http://schemas.microsoft.com/office/drawing/2014/main" id="{2E1AA63C-42A7-4D53-B2E2-252D27444A8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78" name="Text Box 816">
          <a:extLst>
            <a:ext uri="{FF2B5EF4-FFF2-40B4-BE49-F238E27FC236}">
              <a16:creationId xmlns:a16="http://schemas.microsoft.com/office/drawing/2014/main" id="{AF50114C-DA79-4370-BBB4-CEA1BBD4B00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79" name="Text Box 817">
          <a:extLst>
            <a:ext uri="{FF2B5EF4-FFF2-40B4-BE49-F238E27FC236}">
              <a16:creationId xmlns:a16="http://schemas.microsoft.com/office/drawing/2014/main" id="{BE334135-21F0-4B9E-B828-6A1DF79984C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80" name="Text Box 818">
          <a:extLst>
            <a:ext uri="{FF2B5EF4-FFF2-40B4-BE49-F238E27FC236}">
              <a16:creationId xmlns:a16="http://schemas.microsoft.com/office/drawing/2014/main" id="{9EA89C12-5683-4C10-A53B-C5BC5D5E76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81" name="Text Box 819">
          <a:extLst>
            <a:ext uri="{FF2B5EF4-FFF2-40B4-BE49-F238E27FC236}">
              <a16:creationId xmlns:a16="http://schemas.microsoft.com/office/drawing/2014/main" id="{41211E83-8FBD-4253-9CA4-06E038E4B8A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82" name="Text Box 820">
          <a:extLst>
            <a:ext uri="{FF2B5EF4-FFF2-40B4-BE49-F238E27FC236}">
              <a16:creationId xmlns:a16="http://schemas.microsoft.com/office/drawing/2014/main" id="{CBB79D54-DC40-424F-BE35-ED7C3BF791D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83" name="Text Box 821">
          <a:extLst>
            <a:ext uri="{FF2B5EF4-FFF2-40B4-BE49-F238E27FC236}">
              <a16:creationId xmlns:a16="http://schemas.microsoft.com/office/drawing/2014/main" id="{30B0B628-FB87-47A1-A18C-E55735C15BB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84" name="Text Box 822">
          <a:extLst>
            <a:ext uri="{FF2B5EF4-FFF2-40B4-BE49-F238E27FC236}">
              <a16:creationId xmlns:a16="http://schemas.microsoft.com/office/drawing/2014/main" id="{FB21DFD9-7053-43C9-A8DA-61E6761E439F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85" name="Text Box 823">
          <a:extLst>
            <a:ext uri="{FF2B5EF4-FFF2-40B4-BE49-F238E27FC236}">
              <a16:creationId xmlns:a16="http://schemas.microsoft.com/office/drawing/2014/main" id="{4B35AFA0-0E91-40EA-BE36-D99BE142E1A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86" name="Text Box 824">
          <a:extLst>
            <a:ext uri="{FF2B5EF4-FFF2-40B4-BE49-F238E27FC236}">
              <a16:creationId xmlns:a16="http://schemas.microsoft.com/office/drawing/2014/main" id="{365CF12E-7264-4EA4-87F6-781655A24B6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87" name="Text Box 825">
          <a:extLst>
            <a:ext uri="{FF2B5EF4-FFF2-40B4-BE49-F238E27FC236}">
              <a16:creationId xmlns:a16="http://schemas.microsoft.com/office/drawing/2014/main" id="{F886CBAA-982C-4C1E-B2D3-A9F8AE755E2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4"/>
    <xdr:sp macro="" textlink="">
      <xdr:nvSpPr>
        <xdr:cNvPr id="6888" name="Text Box 826">
          <a:extLst>
            <a:ext uri="{FF2B5EF4-FFF2-40B4-BE49-F238E27FC236}">
              <a16:creationId xmlns:a16="http://schemas.microsoft.com/office/drawing/2014/main" id="{56822CA2-525F-42EB-8443-5D0F3A908BA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89" name="Text Box 827">
          <a:extLst>
            <a:ext uri="{FF2B5EF4-FFF2-40B4-BE49-F238E27FC236}">
              <a16:creationId xmlns:a16="http://schemas.microsoft.com/office/drawing/2014/main" id="{EB9FEF22-FB4C-4E7A-B7B9-0F183620F2C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90" name="Text Box 828">
          <a:extLst>
            <a:ext uri="{FF2B5EF4-FFF2-40B4-BE49-F238E27FC236}">
              <a16:creationId xmlns:a16="http://schemas.microsoft.com/office/drawing/2014/main" id="{FE58E2B7-3458-4A65-A579-CB984CBDB82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91" name="Text Box 829">
          <a:extLst>
            <a:ext uri="{FF2B5EF4-FFF2-40B4-BE49-F238E27FC236}">
              <a16:creationId xmlns:a16="http://schemas.microsoft.com/office/drawing/2014/main" id="{4D088836-5F86-47D0-8C40-7C05FA66D2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92" name="Text Box 830">
          <a:extLst>
            <a:ext uri="{FF2B5EF4-FFF2-40B4-BE49-F238E27FC236}">
              <a16:creationId xmlns:a16="http://schemas.microsoft.com/office/drawing/2014/main" id="{69C9B2E9-4FB8-4E0F-9E45-EDC362978A2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93" name="Text Box 831">
          <a:extLst>
            <a:ext uri="{FF2B5EF4-FFF2-40B4-BE49-F238E27FC236}">
              <a16:creationId xmlns:a16="http://schemas.microsoft.com/office/drawing/2014/main" id="{F8ACA5F9-9CCA-416E-88B3-5DADC1D0C91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94" name="Text Box 832">
          <a:extLst>
            <a:ext uri="{FF2B5EF4-FFF2-40B4-BE49-F238E27FC236}">
              <a16:creationId xmlns:a16="http://schemas.microsoft.com/office/drawing/2014/main" id="{DFF8C22A-F440-4E69-B94B-5280FF2837B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95" name="Text Box 833">
          <a:extLst>
            <a:ext uri="{FF2B5EF4-FFF2-40B4-BE49-F238E27FC236}">
              <a16:creationId xmlns:a16="http://schemas.microsoft.com/office/drawing/2014/main" id="{524C8D86-B91A-489B-A869-D4A2022F6C2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96" name="Text Box 834">
          <a:extLst>
            <a:ext uri="{FF2B5EF4-FFF2-40B4-BE49-F238E27FC236}">
              <a16:creationId xmlns:a16="http://schemas.microsoft.com/office/drawing/2014/main" id="{82BBC7C8-05A5-4303-94CE-17C58AEE72C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97" name="Text Box 835">
          <a:extLst>
            <a:ext uri="{FF2B5EF4-FFF2-40B4-BE49-F238E27FC236}">
              <a16:creationId xmlns:a16="http://schemas.microsoft.com/office/drawing/2014/main" id="{A85B8543-317B-4217-BC87-BEB7D1BD618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898" name="Text Box 836">
          <a:extLst>
            <a:ext uri="{FF2B5EF4-FFF2-40B4-BE49-F238E27FC236}">
              <a16:creationId xmlns:a16="http://schemas.microsoft.com/office/drawing/2014/main" id="{EF281E6F-CB25-498E-8CDE-6559EF9EA66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899" name="Text Box 837">
          <a:extLst>
            <a:ext uri="{FF2B5EF4-FFF2-40B4-BE49-F238E27FC236}">
              <a16:creationId xmlns:a16="http://schemas.microsoft.com/office/drawing/2014/main" id="{24F589A5-B6B1-4190-85FF-32D82BE1836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00" name="Text Box 838">
          <a:extLst>
            <a:ext uri="{FF2B5EF4-FFF2-40B4-BE49-F238E27FC236}">
              <a16:creationId xmlns:a16="http://schemas.microsoft.com/office/drawing/2014/main" id="{9149BD8B-11EA-4F32-88A8-DE9AE379528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901" name="Text Box 839">
          <a:extLst>
            <a:ext uri="{FF2B5EF4-FFF2-40B4-BE49-F238E27FC236}">
              <a16:creationId xmlns:a16="http://schemas.microsoft.com/office/drawing/2014/main" id="{A46F62B0-B116-4688-AF3A-487EA019065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02" name="Text Box 840">
          <a:extLst>
            <a:ext uri="{FF2B5EF4-FFF2-40B4-BE49-F238E27FC236}">
              <a16:creationId xmlns:a16="http://schemas.microsoft.com/office/drawing/2014/main" id="{3F0468F5-A19E-4584-838A-203213E7E856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03" name="Text Box 841">
          <a:extLst>
            <a:ext uri="{FF2B5EF4-FFF2-40B4-BE49-F238E27FC236}">
              <a16:creationId xmlns:a16="http://schemas.microsoft.com/office/drawing/2014/main" id="{45B82458-2807-413F-A5B6-212B9BE64FC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904" name="Text Box 842">
          <a:extLst>
            <a:ext uri="{FF2B5EF4-FFF2-40B4-BE49-F238E27FC236}">
              <a16:creationId xmlns:a16="http://schemas.microsoft.com/office/drawing/2014/main" id="{B6F44669-F4CB-41ED-AC50-160DF6FED66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05" name="Text Box 843">
          <a:extLst>
            <a:ext uri="{FF2B5EF4-FFF2-40B4-BE49-F238E27FC236}">
              <a16:creationId xmlns:a16="http://schemas.microsoft.com/office/drawing/2014/main" id="{F33B45D3-DF00-4BA3-AE56-54C0BF6677D7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06" name="Text Box 844">
          <a:extLst>
            <a:ext uri="{FF2B5EF4-FFF2-40B4-BE49-F238E27FC236}">
              <a16:creationId xmlns:a16="http://schemas.microsoft.com/office/drawing/2014/main" id="{40527E8E-1A02-4B10-B6E2-7A3ACE29EE48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5"/>
    <xdr:sp macro="" textlink="">
      <xdr:nvSpPr>
        <xdr:cNvPr id="6907" name="Text Box 845">
          <a:extLst>
            <a:ext uri="{FF2B5EF4-FFF2-40B4-BE49-F238E27FC236}">
              <a16:creationId xmlns:a16="http://schemas.microsoft.com/office/drawing/2014/main" id="{B91D62A7-41C9-4539-9108-6F3782E6D7AD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08" name="Text Box 846">
          <a:extLst>
            <a:ext uri="{FF2B5EF4-FFF2-40B4-BE49-F238E27FC236}">
              <a16:creationId xmlns:a16="http://schemas.microsoft.com/office/drawing/2014/main" id="{64EE3F86-C284-4799-83DB-3CDAF76682F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09" name="Text Box 847">
          <a:extLst>
            <a:ext uri="{FF2B5EF4-FFF2-40B4-BE49-F238E27FC236}">
              <a16:creationId xmlns:a16="http://schemas.microsoft.com/office/drawing/2014/main" id="{CA5E0BA4-5D06-4D1E-AD0D-00B97D98149C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10" name="Text Box 848">
          <a:extLst>
            <a:ext uri="{FF2B5EF4-FFF2-40B4-BE49-F238E27FC236}">
              <a16:creationId xmlns:a16="http://schemas.microsoft.com/office/drawing/2014/main" id="{72990520-D3F4-43E9-8FA5-4E9B1C6374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11" name="Text Box 849">
          <a:extLst>
            <a:ext uri="{FF2B5EF4-FFF2-40B4-BE49-F238E27FC236}">
              <a16:creationId xmlns:a16="http://schemas.microsoft.com/office/drawing/2014/main" id="{614DECBA-77A5-40B3-A36D-694C0186C5C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12" name="Text Box 850">
          <a:extLst>
            <a:ext uri="{FF2B5EF4-FFF2-40B4-BE49-F238E27FC236}">
              <a16:creationId xmlns:a16="http://schemas.microsoft.com/office/drawing/2014/main" id="{C29BAC96-E6D5-4D40-917D-A1CE30E26C4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13" name="Text Box 851">
          <a:extLst>
            <a:ext uri="{FF2B5EF4-FFF2-40B4-BE49-F238E27FC236}">
              <a16:creationId xmlns:a16="http://schemas.microsoft.com/office/drawing/2014/main" id="{19FC76AE-7125-45E8-B7F4-6FD32FEB81F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14" name="Text Box 852">
          <a:extLst>
            <a:ext uri="{FF2B5EF4-FFF2-40B4-BE49-F238E27FC236}">
              <a16:creationId xmlns:a16="http://schemas.microsoft.com/office/drawing/2014/main" id="{36F3BF07-192C-40C6-BE64-7264F2F5FA2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15" name="Text Box 853">
          <a:extLst>
            <a:ext uri="{FF2B5EF4-FFF2-40B4-BE49-F238E27FC236}">
              <a16:creationId xmlns:a16="http://schemas.microsoft.com/office/drawing/2014/main" id="{6F9C2E1E-302C-40EC-B639-7C6703E03440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16" name="Text Box 854">
          <a:extLst>
            <a:ext uri="{FF2B5EF4-FFF2-40B4-BE49-F238E27FC236}">
              <a16:creationId xmlns:a16="http://schemas.microsoft.com/office/drawing/2014/main" id="{8EA78C29-9DCE-4EC6-8AA6-8F5D0120553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17" name="Text Box 855">
          <a:extLst>
            <a:ext uri="{FF2B5EF4-FFF2-40B4-BE49-F238E27FC236}">
              <a16:creationId xmlns:a16="http://schemas.microsoft.com/office/drawing/2014/main" id="{103CEFFD-D504-4CBE-9232-CB7D032DB64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18" name="Text Box 856">
          <a:extLst>
            <a:ext uri="{FF2B5EF4-FFF2-40B4-BE49-F238E27FC236}">
              <a16:creationId xmlns:a16="http://schemas.microsoft.com/office/drawing/2014/main" id="{CD8DD69E-2EB1-4BDC-B7C7-A77B91BAAB09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19" name="Text Box 857">
          <a:extLst>
            <a:ext uri="{FF2B5EF4-FFF2-40B4-BE49-F238E27FC236}">
              <a16:creationId xmlns:a16="http://schemas.microsoft.com/office/drawing/2014/main" id="{9809DE26-3BFF-4D26-B739-5E8B6F2C7FB3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20" name="Text Box 858">
          <a:extLst>
            <a:ext uri="{FF2B5EF4-FFF2-40B4-BE49-F238E27FC236}">
              <a16:creationId xmlns:a16="http://schemas.microsoft.com/office/drawing/2014/main" id="{BDD2B26B-3BDE-4C1E-ABCB-799E0BA04A6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21" name="Text Box 859">
          <a:extLst>
            <a:ext uri="{FF2B5EF4-FFF2-40B4-BE49-F238E27FC236}">
              <a16:creationId xmlns:a16="http://schemas.microsoft.com/office/drawing/2014/main" id="{7E17F354-E753-4576-8827-3D9F067C4D7A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22" name="Text Box 860">
          <a:extLst>
            <a:ext uri="{FF2B5EF4-FFF2-40B4-BE49-F238E27FC236}">
              <a16:creationId xmlns:a16="http://schemas.microsoft.com/office/drawing/2014/main" id="{3422B1BF-CCC2-4C1B-9706-70F8B1C897B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23" name="Text Box 861">
          <a:extLst>
            <a:ext uri="{FF2B5EF4-FFF2-40B4-BE49-F238E27FC236}">
              <a16:creationId xmlns:a16="http://schemas.microsoft.com/office/drawing/2014/main" id="{31BF33BE-0258-440D-B040-314FE001724E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24" name="Text Box 862">
          <a:extLst>
            <a:ext uri="{FF2B5EF4-FFF2-40B4-BE49-F238E27FC236}">
              <a16:creationId xmlns:a16="http://schemas.microsoft.com/office/drawing/2014/main" id="{FFBACB12-DBC6-4E90-A0FB-EA4E81449AE4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25" name="Text Box 863">
          <a:extLst>
            <a:ext uri="{FF2B5EF4-FFF2-40B4-BE49-F238E27FC236}">
              <a16:creationId xmlns:a16="http://schemas.microsoft.com/office/drawing/2014/main" id="{C7CF6224-C488-4C9A-A6F9-D918923AC21B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26" name="Text Box 864">
          <a:extLst>
            <a:ext uri="{FF2B5EF4-FFF2-40B4-BE49-F238E27FC236}">
              <a16:creationId xmlns:a16="http://schemas.microsoft.com/office/drawing/2014/main" id="{AFB34250-0F60-402D-A7E2-8461D8826531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27" name="Text Box 865">
          <a:extLst>
            <a:ext uri="{FF2B5EF4-FFF2-40B4-BE49-F238E27FC236}">
              <a16:creationId xmlns:a16="http://schemas.microsoft.com/office/drawing/2014/main" id="{D6668A83-D0B9-4610-8AB9-E4B7866E7B4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38100"/>
    <xdr:sp macro="" textlink="">
      <xdr:nvSpPr>
        <xdr:cNvPr id="6928" name="Text Box 866">
          <a:extLst>
            <a:ext uri="{FF2B5EF4-FFF2-40B4-BE49-F238E27FC236}">
              <a16:creationId xmlns:a16="http://schemas.microsoft.com/office/drawing/2014/main" id="{0B422DD2-8C0C-4F5B-9D82-F7EBC6302E62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54</xdr:row>
      <xdr:rowOff>0</xdr:rowOff>
    </xdr:from>
    <xdr:ext cx="0" cy="28576"/>
    <xdr:sp macro="" textlink="">
      <xdr:nvSpPr>
        <xdr:cNvPr id="6929" name="Text Box 867">
          <a:extLst>
            <a:ext uri="{FF2B5EF4-FFF2-40B4-BE49-F238E27FC236}">
              <a16:creationId xmlns:a16="http://schemas.microsoft.com/office/drawing/2014/main" id="{77856873-1EC9-4388-9435-BEBD171B1535}"/>
            </a:ext>
          </a:extLst>
        </xdr:cNvPr>
        <xdr:cNvSpPr txBox="1">
          <a:spLocks noChangeArrowheads="1"/>
        </xdr:cNvSpPr>
      </xdr:nvSpPr>
      <xdr:spPr bwMode="auto">
        <a:xfrm>
          <a:off x="1078706" y="6500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54</xdr:row>
      <xdr:rowOff>0</xdr:rowOff>
    </xdr:from>
    <xdr:ext cx="0" cy="38100"/>
    <xdr:sp macro="" textlink="">
      <xdr:nvSpPr>
        <xdr:cNvPr id="6930" name="Text Box 868">
          <a:extLst>
            <a:ext uri="{FF2B5EF4-FFF2-40B4-BE49-F238E27FC236}">
              <a16:creationId xmlns:a16="http://schemas.microsoft.com/office/drawing/2014/main" id="{BAC1B118-7565-4CAF-B839-DA3222EC39E8}"/>
            </a:ext>
          </a:extLst>
        </xdr:cNvPr>
        <xdr:cNvSpPr txBox="1">
          <a:spLocks noChangeArrowheads="1"/>
        </xdr:cNvSpPr>
      </xdr:nvSpPr>
      <xdr:spPr bwMode="auto">
        <a:xfrm>
          <a:off x="136445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54</xdr:row>
      <xdr:rowOff>0</xdr:rowOff>
    </xdr:from>
    <xdr:ext cx="0" cy="38100"/>
    <xdr:sp macro="" textlink="">
      <xdr:nvSpPr>
        <xdr:cNvPr id="6931" name="Text Box 869">
          <a:extLst>
            <a:ext uri="{FF2B5EF4-FFF2-40B4-BE49-F238E27FC236}">
              <a16:creationId xmlns:a16="http://schemas.microsoft.com/office/drawing/2014/main" id="{40004707-4B9B-4536-A29F-7425468A6337}"/>
            </a:ext>
          </a:extLst>
        </xdr:cNvPr>
        <xdr:cNvSpPr txBox="1">
          <a:spLocks noChangeArrowheads="1"/>
        </xdr:cNvSpPr>
      </xdr:nvSpPr>
      <xdr:spPr bwMode="auto">
        <a:xfrm>
          <a:off x="3174206" y="6500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32" name="Text Box 101">
          <a:extLst>
            <a:ext uri="{FF2B5EF4-FFF2-40B4-BE49-F238E27FC236}">
              <a16:creationId xmlns:a16="http://schemas.microsoft.com/office/drawing/2014/main" id="{B0734910-2228-46F5-993D-046714BBCA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33" name="Text Box 102">
          <a:extLst>
            <a:ext uri="{FF2B5EF4-FFF2-40B4-BE49-F238E27FC236}">
              <a16:creationId xmlns:a16="http://schemas.microsoft.com/office/drawing/2014/main" id="{DD12D4E7-0289-4509-B1E9-C520B18875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34" name="Text Box 103">
          <a:extLst>
            <a:ext uri="{FF2B5EF4-FFF2-40B4-BE49-F238E27FC236}">
              <a16:creationId xmlns:a16="http://schemas.microsoft.com/office/drawing/2014/main" id="{3C9D7A10-0E90-4434-AA7E-F4EE477CB45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35" name="Text Box 104">
          <a:extLst>
            <a:ext uri="{FF2B5EF4-FFF2-40B4-BE49-F238E27FC236}">
              <a16:creationId xmlns:a16="http://schemas.microsoft.com/office/drawing/2014/main" id="{62422378-4938-429E-B56A-5DD625F77B3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36" name="Text Box 105">
          <a:extLst>
            <a:ext uri="{FF2B5EF4-FFF2-40B4-BE49-F238E27FC236}">
              <a16:creationId xmlns:a16="http://schemas.microsoft.com/office/drawing/2014/main" id="{6A1A9FEE-E87C-46EE-AF3A-D272657835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37" name="Text Box 106">
          <a:extLst>
            <a:ext uri="{FF2B5EF4-FFF2-40B4-BE49-F238E27FC236}">
              <a16:creationId xmlns:a16="http://schemas.microsoft.com/office/drawing/2014/main" id="{4B644773-717F-49E0-8DB5-443A328B675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38" name="Text Box 107">
          <a:extLst>
            <a:ext uri="{FF2B5EF4-FFF2-40B4-BE49-F238E27FC236}">
              <a16:creationId xmlns:a16="http://schemas.microsoft.com/office/drawing/2014/main" id="{D021A566-AB34-45B5-8721-AF806A16BC7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39" name="Text Box 108">
          <a:extLst>
            <a:ext uri="{FF2B5EF4-FFF2-40B4-BE49-F238E27FC236}">
              <a16:creationId xmlns:a16="http://schemas.microsoft.com/office/drawing/2014/main" id="{A6DFDA80-A82C-4D13-B3E3-DFE6CEC23A5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0" name="Text Box 109">
          <a:extLst>
            <a:ext uri="{FF2B5EF4-FFF2-40B4-BE49-F238E27FC236}">
              <a16:creationId xmlns:a16="http://schemas.microsoft.com/office/drawing/2014/main" id="{4BAE90B8-85B5-490B-BF4E-A9ABEF7504B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1" name="Text Box 110">
          <a:extLst>
            <a:ext uri="{FF2B5EF4-FFF2-40B4-BE49-F238E27FC236}">
              <a16:creationId xmlns:a16="http://schemas.microsoft.com/office/drawing/2014/main" id="{ED32155A-2DCA-4768-B7FD-89553BA5208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2" name="Text Box 111">
          <a:extLst>
            <a:ext uri="{FF2B5EF4-FFF2-40B4-BE49-F238E27FC236}">
              <a16:creationId xmlns:a16="http://schemas.microsoft.com/office/drawing/2014/main" id="{DCB0D168-2A3A-4D22-A835-F886576D870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3" name="Text Box 112">
          <a:extLst>
            <a:ext uri="{FF2B5EF4-FFF2-40B4-BE49-F238E27FC236}">
              <a16:creationId xmlns:a16="http://schemas.microsoft.com/office/drawing/2014/main" id="{400B7879-A7DD-43A2-94EB-38FBCA3A5A0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4" name="Text Box 113">
          <a:extLst>
            <a:ext uri="{FF2B5EF4-FFF2-40B4-BE49-F238E27FC236}">
              <a16:creationId xmlns:a16="http://schemas.microsoft.com/office/drawing/2014/main" id="{7DB83242-4D25-4F8B-9AB1-A83ECA322EB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5" name="Text Box 114">
          <a:extLst>
            <a:ext uri="{FF2B5EF4-FFF2-40B4-BE49-F238E27FC236}">
              <a16:creationId xmlns:a16="http://schemas.microsoft.com/office/drawing/2014/main" id="{DD22CD91-F897-4D1D-B1C8-FD5C492A91B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6" name="Text Box 115">
          <a:extLst>
            <a:ext uri="{FF2B5EF4-FFF2-40B4-BE49-F238E27FC236}">
              <a16:creationId xmlns:a16="http://schemas.microsoft.com/office/drawing/2014/main" id="{2982941E-7F2F-4149-9729-C79B3728FA7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7" name="Text Box 116">
          <a:extLst>
            <a:ext uri="{FF2B5EF4-FFF2-40B4-BE49-F238E27FC236}">
              <a16:creationId xmlns:a16="http://schemas.microsoft.com/office/drawing/2014/main" id="{4005F4F9-AB67-4BB0-91B4-2AFE09DDD55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8" name="Text Box 117">
          <a:extLst>
            <a:ext uri="{FF2B5EF4-FFF2-40B4-BE49-F238E27FC236}">
              <a16:creationId xmlns:a16="http://schemas.microsoft.com/office/drawing/2014/main" id="{AE9B1BDA-3C8D-4D33-AE4E-8D83E1EFAA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49" name="Text Box 118">
          <a:extLst>
            <a:ext uri="{FF2B5EF4-FFF2-40B4-BE49-F238E27FC236}">
              <a16:creationId xmlns:a16="http://schemas.microsoft.com/office/drawing/2014/main" id="{F4FF4114-BCDE-4E29-B0A3-12930FA8A67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0" name="Text Box 119">
          <a:extLst>
            <a:ext uri="{FF2B5EF4-FFF2-40B4-BE49-F238E27FC236}">
              <a16:creationId xmlns:a16="http://schemas.microsoft.com/office/drawing/2014/main" id="{9B7E9D0D-1D98-4C63-8F88-FB6A5ED490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1" name="Text Box 120">
          <a:extLst>
            <a:ext uri="{FF2B5EF4-FFF2-40B4-BE49-F238E27FC236}">
              <a16:creationId xmlns:a16="http://schemas.microsoft.com/office/drawing/2014/main" id="{CDBCCF77-6EAF-4CFC-9E33-ECB2818F62E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2" name="Text Box 121">
          <a:extLst>
            <a:ext uri="{FF2B5EF4-FFF2-40B4-BE49-F238E27FC236}">
              <a16:creationId xmlns:a16="http://schemas.microsoft.com/office/drawing/2014/main" id="{4F865128-258A-4671-96A4-98144FD9B31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3" name="Text Box 122">
          <a:extLst>
            <a:ext uri="{FF2B5EF4-FFF2-40B4-BE49-F238E27FC236}">
              <a16:creationId xmlns:a16="http://schemas.microsoft.com/office/drawing/2014/main" id="{6659629C-0BE7-4C6B-ACC2-D60B407DBE5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4" name="Text Box 123">
          <a:extLst>
            <a:ext uri="{FF2B5EF4-FFF2-40B4-BE49-F238E27FC236}">
              <a16:creationId xmlns:a16="http://schemas.microsoft.com/office/drawing/2014/main" id="{9BAB13E6-F570-4590-B247-2F6E30B5A64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5" name="Text Box 124">
          <a:extLst>
            <a:ext uri="{FF2B5EF4-FFF2-40B4-BE49-F238E27FC236}">
              <a16:creationId xmlns:a16="http://schemas.microsoft.com/office/drawing/2014/main" id="{ED2737E8-67A0-4B9B-9334-91F41FE578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6" name="Text Box 125">
          <a:extLst>
            <a:ext uri="{FF2B5EF4-FFF2-40B4-BE49-F238E27FC236}">
              <a16:creationId xmlns:a16="http://schemas.microsoft.com/office/drawing/2014/main" id="{ECE870AF-1323-4063-A412-BAF12C246BA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7" name="Text Box 126">
          <a:extLst>
            <a:ext uri="{FF2B5EF4-FFF2-40B4-BE49-F238E27FC236}">
              <a16:creationId xmlns:a16="http://schemas.microsoft.com/office/drawing/2014/main" id="{F834889D-6972-433A-A2FE-287F1E1514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8" name="Text Box 127">
          <a:extLst>
            <a:ext uri="{FF2B5EF4-FFF2-40B4-BE49-F238E27FC236}">
              <a16:creationId xmlns:a16="http://schemas.microsoft.com/office/drawing/2014/main" id="{973F3BAA-2775-41CA-BBBF-804890B9DE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59" name="Text Box 128">
          <a:extLst>
            <a:ext uri="{FF2B5EF4-FFF2-40B4-BE49-F238E27FC236}">
              <a16:creationId xmlns:a16="http://schemas.microsoft.com/office/drawing/2014/main" id="{4625F6EE-689E-45B2-BB84-4A51696216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6960" name="Text Box 129">
          <a:extLst>
            <a:ext uri="{FF2B5EF4-FFF2-40B4-BE49-F238E27FC236}">
              <a16:creationId xmlns:a16="http://schemas.microsoft.com/office/drawing/2014/main" id="{26972C37-2897-4017-89EB-10E8914B73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6961" name="Text Box 130">
          <a:extLst>
            <a:ext uri="{FF2B5EF4-FFF2-40B4-BE49-F238E27FC236}">
              <a16:creationId xmlns:a16="http://schemas.microsoft.com/office/drawing/2014/main" id="{CE4D1EE3-B5D4-40D9-85C3-2D0E6D097C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6962" name="Text Box 131">
          <a:extLst>
            <a:ext uri="{FF2B5EF4-FFF2-40B4-BE49-F238E27FC236}">
              <a16:creationId xmlns:a16="http://schemas.microsoft.com/office/drawing/2014/main" id="{E9F83874-7F50-467D-BC2C-00391DE517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63" name="Text Box 132">
          <a:extLst>
            <a:ext uri="{FF2B5EF4-FFF2-40B4-BE49-F238E27FC236}">
              <a16:creationId xmlns:a16="http://schemas.microsoft.com/office/drawing/2014/main" id="{BBC96B03-2381-4E0A-A2E8-3B10CF292C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64" name="Text Box 133">
          <a:extLst>
            <a:ext uri="{FF2B5EF4-FFF2-40B4-BE49-F238E27FC236}">
              <a16:creationId xmlns:a16="http://schemas.microsoft.com/office/drawing/2014/main" id="{78C7AE15-0BCE-4B1F-8400-2F3C5B1FB4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6965" name="Text Box 134">
          <a:extLst>
            <a:ext uri="{FF2B5EF4-FFF2-40B4-BE49-F238E27FC236}">
              <a16:creationId xmlns:a16="http://schemas.microsoft.com/office/drawing/2014/main" id="{881685CA-E2DB-4FE1-A0BE-70F541978B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66" name="Text Box 135">
          <a:extLst>
            <a:ext uri="{FF2B5EF4-FFF2-40B4-BE49-F238E27FC236}">
              <a16:creationId xmlns:a16="http://schemas.microsoft.com/office/drawing/2014/main" id="{E4C9C2D4-E30A-4ECA-87EA-486BFBB0B7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67" name="Text Box 136">
          <a:extLst>
            <a:ext uri="{FF2B5EF4-FFF2-40B4-BE49-F238E27FC236}">
              <a16:creationId xmlns:a16="http://schemas.microsoft.com/office/drawing/2014/main" id="{04367A2B-D50D-49D6-87F3-67C8F85F1D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6968" name="Text Box 137">
          <a:extLst>
            <a:ext uri="{FF2B5EF4-FFF2-40B4-BE49-F238E27FC236}">
              <a16:creationId xmlns:a16="http://schemas.microsoft.com/office/drawing/2014/main" id="{535D9256-9576-47AE-88C4-EB7D230609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69" name="Text Box 138">
          <a:extLst>
            <a:ext uri="{FF2B5EF4-FFF2-40B4-BE49-F238E27FC236}">
              <a16:creationId xmlns:a16="http://schemas.microsoft.com/office/drawing/2014/main" id="{F7D68108-565A-4041-8394-6A4791EE2E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70" name="Text Box 139">
          <a:extLst>
            <a:ext uri="{FF2B5EF4-FFF2-40B4-BE49-F238E27FC236}">
              <a16:creationId xmlns:a16="http://schemas.microsoft.com/office/drawing/2014/main" id="{109D850D-C45E-4C66-9E3F-CDCF64C83A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6971" name="Text Box 140">
          <a:extLst>
            <a:ext uri="{FF2B5EF4-FFF2-40B4-BE49-F238E27FC236}">
              <a16:creationId xmlns:a16="http://schemas.microsoft.com/office/drawing/2014/main" id="{925FCC5F-FDB3-4BA8-8FD2-52182BBCE4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72" name="Text Box 141">
          <a:extLst>
            <a:ext uri="{FF2B5EF4-FFF2-40B4-BE49-F238E27FC236}">
              <a16:creationId xmlns:a16="http://schemas.microsoft.com/office/drawing/2014/main" id="{A2002CDC-609C-4D06-9D6E-83CC52C888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73" name="Text Box 142">
          <a:extLst>
            <a:ext uri="{FF2B5EF4-FFF2-40B4-BE49-F238E27FC236}">
              <a16:creationId xmlns:a16="http://schemas.microsoft.com/office/drawing/2014/main" id="{C86ED3CD-A09A-43A5-8090-0739B74D4E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6974" name="Text Box 143">
          <a:extLst>
            <a:ext uri="{FF2B5EF4-FFF2-40B4-BE49-F238E27FC236}">
              <a16:creationId xmlns:a16="http://schemas.microsoft.com/office/drawing/2014/main" id="{CF4C1431-D6EC-480F-ADC8-DEBECC4B85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75" name="Text Box 144">
          <a:extLst>
            <a:ext uri="{FF2B5EF4-FFF2-40B4-BE49-F238E27FC236}">
              <a16:creationId xmlns:a16="http://schemas.microsoft.com/office/drawing/2014/main" id="{3B62A144-EAF7-40C4-AF36-5503040CC8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76" name="Text Box 145">
          <a:extLst>
            <a:ext uri="{FF2B5EF4-FFF2-40B4-BE49-F238E27FC236}">
              <a16:creationId xmlns:a16="http://schemas.microsoft.com/office/drawing/2014/main" id="{3A058157-B067-46B8-A2AE-A6B021D045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6977" name="Text Box 146">
          <a:extLst>
            <a:ext uri="{FF2B5EF4-FFF2-40B4-BE49-F238E27FC236}">
              <a16:creationId xmlns:a16="http://schemas.microsoft.com/office/drawing/2014/main" id="{913493ED-AAAD-45BF-A65D-D734A79582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6978" name="Text Box 147">
          <a:extLst>
            <a:ext uri="{FF2B5EF4-FFF2-40B4-BE49-F238E27FC236}">
              <a16:creationId xmlns:a16="http://schemas.microsoft.com/office/drawing/2014/main" id="{5BFE5DC7-8D30-48DF-B3C9-55B2694BE2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79" name="Text Box 148">
          <a:extLst>
            <a:ext uri="{FF2B5EF4-FFF2-40B4-BE49-F238E27FC236}">
              <a16:creationId xmlns:a16="http://schemas.microsoft.com/office/drawing/2014/main" id="{4F0FC70E-B94F-4271-83C1-91B1663F88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80" name="Text Box 149">
          <a:extLst>
            <a:ext uri="{FF2B5EF4-FFF2-40B4-BE49-F238E27FC236}">
              <a16:creationId xmlns:a16="http://schemas.microsoft.com/office/drawing/2014/main" id="{E392ABDD-E71D-4BF2-8BAA-FF05919F8A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6981" name="Text Box 150">
          <a:extLst>
            <a:ext uri="{FF2B5EF4-FFF2-40B4-BE49-F238E27FC236}">
              <a16:creationId xmlns:a16="http://schemas.microsoft.com/office/drawing/2014/main" id="{2B3C0EE3-8F09-407F-8514-2A8C5BC5FA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82" name="Text Box 151">
          <a:extLst>
            <a:ext uri="{FF2B5EF4-FFF2-40B4-BE49-F238E27FC236}">
              <a16:creationId xmlns:a16="http://schemas.microsoft.com/office/drawing/2014/main" id="{FC2BFC7D-355E-49A9-85C1-15572E725D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83" name="Text Box 152">
          <a:extLst>
            <a:ext uri="{FF2B5EF4-FFF2-40B4-BE49-F238E27FC236}">
              <a16:creationId xmlns:a16="http://schemas.microsoft.com/office/drawing/2014/main" id="{88EF6610-87EE-4B9E-BA67-56DEC2C6A6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6984" name="Text Box 153">
          <a:extLst>
            <a:ext uri="{FF2B5EF4-FFF2-40B4-BE49-F238E27FC236}">
              <a16:creationId xmlns:a16="http://schemas.microsoft.com/office/drawing/2014/main" id="{3AF803C6-B991-4640-9B2C-7360EA5F1B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85" name="Text Box 154">
          <a:extLst>
            <a:ext uri="{FF2B5EF4-FFF2-40B4-BE49-F238E27FC236}">
              <a16:creationId xmlns:a16="http://schemas.microsoft.com/office/drawing/2014/main" id="{A4925A99-AA90-448C-9CA6-F06B473CE1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86" name="Text Box 155">
          <a:extLst>
            <a:ext uri="{FF2B5EF4-FFF2-40B4-BE49-F238E27FC236}">
              <a16:creationId xmlns:a16="http://schemas.microsoft.com/office/drawing/2014/main" id="{69999F20-9252-4540-9396-D70BC9A027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6987" name="Text Box 156">
          <a:extLst>
            <a:ext uri="{FF2B5EF4-FFF2-40B4-BE49-F238E27FC236}">
              <a16:creationId xmlns:a16="http://schemas.microsoft.com/office/drawing/2014/main" id="{FA4DB5E1-324D-43CB-BE13-F2EDAC0FA2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88" name="Text Box 157">
          <a:extLst>
            <a:ext uri="{FF2B5EF4-FFF2-40B4-BE49-F238E27FC236}">
              <a16:creationId xmlns:a16="http://schemas.microsoft.com/office/drawing/2014/main" id="{E4302CC4-0DD3-40A5-AB9C-C184CD8557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89" name="Text Box 158">
          <a:extLst>
            <a:ext uri="{FF2B5EF4-FFF2-40B4-BE49-F238E27FC236}">
              <a16:creationId xmlns:a16="http://schemas.microsoft.com/office/drawing/2014/main" id="{1C1B448E-4936-4C45-9AFB-89DD22C2D8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6990" name="Text Box 159">
          <a:extLst>
            <a:ext uri="{FF2B5EF4-FFF2-40B4-BE49-F238E27FC236}">
              <a16:creationId xmlns:a16="http://schemas.microsoft.com/office/drawing/2014/main" id="{5EE063B9-20D3-4B9D-A03F-BC5F9B7561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91" name="Text Box 160">
          <a:extLst>
            <a:ext uri="{FF2B5EF4-FFF2-40B4-BE49-F238E27FC236}">
              <a16:creationId xmlns:a16="http://schemas.microsoft.com/office/drawing/2014/main" id="{B723B3F7-5AA9-4756-88C6-2F01DC2A5D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92" name="Text Box 161">
          <a:extLst>
            <a:ext uri="{FF2B5EF4-FFF2-40B4-BE49-F238E27FC236}">
              <a16:creationId xmlns:a16="http://schemas.microsoft.com/office/drawing/2014/main" id="{4E4CF19E-E315-493B-9D27-4D38D09006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6993" name="Text Box 162">
          <a:extLst>
            <a:ext uri="{FF2B5EF4-FFF2-40B4-BE49-F238E27FC236}">
              <a16:creationId xmlns:a16="http://schemas.microsoft.com/office/drawing/2014/main" id="{4D1B70F6-0463-4BB7-8D27-3AD74A5522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6994" name="Text Box 163">
          <a:extLst>
            <a:ext uri="{FF2B5EF4-FFF2-40B4-BE49-F238E27FC236}">
              <a16:creationId xmlns:a16="http://schemas.microsoft.com/office/drawing/2014/main" id="{31885F4D-F052-4631-AF7D-35E5F39722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95" name="Text Box 164">
          <a:extLst>
            <a:ext uri="{FF2B5EF4-FFF2-40B4-BE49-F238E27FC236}">
              <a16:creationId xmlns:a16="http://schemas.microsoft.com/office/drawing/2014/main" id="{40000E93-D02F-49FF-BD0D-D69A6DCCDA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96" name="Text Box 165">
          <a:extLst>
            <a:ext uri="{FF2B5EF4-FFF2-40B4-BE49-F238E27FC236}">
              <a16:creationId xmlns:a16="http://schemas.microsoft.com/office/drawing/2014/main" id="{4650046C-1AA6-4DB6-9401-EE12ADB85C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6997" name="Text Box 166">
          <a:extLst>
            <a:ext uri="{FF2B5EF4-FFF2-40B4-BE49-F238E27FC236}">
              <a16:creationId xmlns:a16="http://schemas.microsoft.com/office/drawing/2014/main" id="{0954E498-131F-43F9-8F06-97F25350A7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98" name="Text Box 167">
          <a:extLst>
            <a:ext uri="{FF2B5EF4-FFF2-40B4-BE49-F238E27FC236}">
              <a16:creationId xmlns:a16="http://schemas.microsoft.com/office/drawing/2014/main" id="{27912B9D-C72A-4219-9916-5C4DA11C58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6999" name="Text Box 168">
          <a:extLst>
            <a:ext uri="{FF2B5EF4-FFF2-40B4-BE49-F238E27FC236}">
              <a16:creationId xmlns:a16="http://schemas.microsoft.com/office/drawing/2014/main" id="{66323AE9-B60B-4814-9D60-4B0BB10CAB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00" name="Text Box 169">
          <a:extLst>
            <a:ext uri="{FF2B5EF4-FFF2-40B4-BE49-F238E27FC236}">
              <a16:creationId xmlns:a16="http://schemas.microsoft.com/office/drawing/2014/main" id="{2363847D-BB49-4EC6-BD33-E53A640288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01" name="Text Box 170">
          <a:extLst>
            <a:ext uri="{FF2B5EF4-FFF2-40B4-BE49-F238E27FC236}">
              <a16:creationId xmlns:a16="http://schemas.microsoft.com/office/drawing/2014/main" id="{CC75C41A-094F-48C1-BEAC-3D30ECDE02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02" name="Text Box 171">
          <a:extLst>
            <a:ext uri="{FF2B5EF4-FFF2-40B4-BE49-F238E27FC236}">
              <a16:creationId xmlns:a16="http://schemas.microsoft.com/office/drawing/2014/main" id="{1CDF7307-00DA-455A-AC63-E12DA5E3AB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003" name="Text Box 172">
          <a:extLst>
            <a:ext uri="{FF2B5EF4-FFF2-40B4-BE49-F238E27FC236}">
              <a16:creationId xmlns:a16="http://schemas.microsoft.com/office/drawing/2014/main" id="{59709187-E82D-4DA2-AFC9-BEDAB97CE8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04" name="Text Box 173">
          <a:extLst>
            <a:ext uri="{FF2B5EF4-FFF2-40B4-BE49-F238E27FC236}">
              <a16:creationId xmlns:a16="http://schemas.microsoft.com/office/drawing/2014/main" id="{E06C0099-E0CF-403B-9625-99212ADCE9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05" name="Text Box 174">
          <a:extLst>
            <a:ext uri="{FF2B5EF4-FFF2-40B4-BE49-F238E27FC236}">
              <a16:creationId xmlns:a16="http://schemas.microsoft.com/office/drawing/2014/main" id="{B2E5E5A4-C7C6-446C-9B91-4A4B485296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06" name="Text Box 175">
          <a:extLst>
            <a:ext uri="{FF2B5EF4-FFF2-40B4-BE49-F238E27FC236}">
              <a16:creationId xmlns:a16="http://schemas.microsoft.com/office/drawing/2014/main" id="{CBB5C471-9CD8-4115-9AB7-93FB9F01DC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07" name="Text Box 176">
          <a:extLst>
            <a:ext uri="{FF2B5EF4-FFF2-40B4-BE49-F238E27FC236}">
              <a16:creationId xmlns:a16="http://schemas.microsoft.com/office/drawing/2014/main" id="{9155235F-5BC3-4C18-8552-BB98D0CC3D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08" name="Text Box 177">
          <a:extLst>
            <a:ext uri="{FF2B5EF4-FFF2-40B4-BE49-F238E27FC236}">
              <a16:creationId xmlns:a16="http://schemas.microsoft.com/office/drawing/2014/main" id="{5FB75305-2E49-43FE-B718-FBDB5DC446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009" name="Text Box 178">
          <a:extLst>
            <a:ext uri="{FF2B5EF4-FFF2-40B4-BE49-F238E27FC236}">
              <a16:creationId xmlns:a16="http://schemas.microsoft.com/office/drawing/2014/main" id="{EA7D4573-90C8-4612-BC12-44297B2600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10" name="Text Box 179">
          <a:extLst>
            <a:ext uri="{FF2B5EF4-FFF2-40B4-BE49-F238E27FC236}">
              <a16:creationId xmlns:a16="http://schemas.microsoft.com/office/drawing/2014/main" id="{15CAFEA8-DEC7-44F3-9C6C-681C436CC6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11" name="Text Box 180">
          <a:extLst>
            <a:ext uri="{FF2B5EF4-FFF2-40B4-BE49-F238E27FC236}">
              <a16:creationId xmlns:a16="http://schemas.microsoft.com/office/drawing/2014/main" id="{6F806E44-D19A-4651-AEE7-0270F613D8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2" name="Text Box 181">
          <a:extLst>
            <a:ext uri="{FF2B5EF4-FFF2-40B4-BE49-F238E27FC236}">
              <a16:creationId xmlns:a16="http://schemas.microsoft.com/office/drawing/2014/main" id="{B3BE8BD2-581D-452E-9314-A39FB0137EB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3" name="Text Box 182">
          <a:extLst>
            <a:ext uri="{FF2B5EF4-FFF2-40B4-BE49-F238E27FC236}">
              <a16:creationId xmlns:a16="http://schemas.microsoft.com/office/drawing/2014/main" id="{26EDA701-58DE-4A58-B4A2-76A90967ED4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4" name="Text Box 183">
          <a:extLst>
            <a:ext uri="{FF2B5EF4-FFF2-40B4-BE49-F238E27FC236}">
              <a16:creationId xmlns:a16="http://schemas.microsoft.com/office/drawing/2014/main" id="{F96B039D-2FDE-44B0-9DAD-41C6CE6AF6D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5" name="Text Box 184">
          <a:extLst>
            <a:ext uri="{FF2B5EF4-FFF2-40B4-BE49-F238E27FC236}">
              <a16:creationId xmlns:a16="http://schemas.microsoft.com/office/drawing/2014/main" id="{CFBF1A5A-635E-4701-BE16-0DA0F9948F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6" name="Text Box 185">
          <a:extLst>
            <a:ext uri="{FF2B5EF4-FFF2-40B4-BE49-F238E27FC236}">
              <a16:creationId xmlns:a16="http://schemas.microsoft.com/office/drawing/2014/main" id="{BE8E4BE0-E202-499C-B104-A8277D16870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7" name="Text Box 186">
          <a:extLst>
            <a:ext uri="{FF2B5EF4-FFF2-40B4-BE49-F238E27FC236}">
              <a16:creationId xmlns:a16="http://schemas.microsoft.com/office/drawing/2014/main" id="{31177082-07C8-4204-AB02-7A95EF79FAF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8" name="Text Box 187">
          <a:extLst>
            <a:ext uri="{FF2B5EF4-FFF2-40B4-BE49-F238E27FC236}">
              <a16:creationId xmlns:a16="http://schemas.microsoft.com/office/drawing/2014/main" id="{E23A6DC9-4CB4-424F-B059-4CF453DD7D0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19" name="Text Box 188">
          <a:extLst>
            <a:ext uri="{FF2B5EF4-FFF2-40B4-BE49-F238E27FC236}">
              <a16:creationId xmlns:a16="http://schemas.microsoft.com/office/drawing/2014/main" id="{FF042ADE-12AE-48E5-B08F-92C9A348FA5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0" name="Text Box 189">
          <a:extLst>
            <a:ext uri="{FF2B5EF4-FFF2-40B4-BE49-F238E27FC236}">
              <a16:creationId xmlns:a16="http://schemas.microsoft.com/office/drawing/2014/main" id="{36468234-7D5E-4E54-9F2D-FE38902E0F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1" name="Text Box 190">
          <a:extLst>
            <a:ext uri="{FF2B5EF4-FFF2-40B4-BE49-F238E27FC236}">
              <a16:creationId xmlns:a16="http://schemas.microsoft.com/office/drawing/2014/main" id="{0D1512D7-7F94-4502-B654-AEE72D1495B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2" name="Text Box 191">
          <a:extLst>
            <a:ext uri="{FF2B5EF4-FFF2-40B4-BE49-F238E27FC236}">
              <a16:creationId xmlns:a16="http://schemas.microsoft.com/office/drawing/2014/main" id="{D4DDF21E-32AD-4562-BEFE-9FE4B2C76DF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3" name="Text Box 192">
          <a:extLst>
            <a:ext uri="{FF2B5EF4-FFF2-40B4-BE49-F238E27FC236}">
              <a16:creationId xmlns:a16="http://schemas.microsoft.com/office/drawing/2014/main" id="{860F2D91-B5B8-4C01-A43C-111337D4F14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4" name="Text Box 193">
          <a:extLst>
            <a:ext uri="{FF2B5EF4-FFF2-40B4-BE49-F238E27FC236}">
              <a16:creationId xmlns:a16="http://schemas.microsoft.com/office/drawing/2014/main" id="{DAF83491-3988-4EEA-A77F-E314EF9A6D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5" name="Text Box 194">
          <a:extLst>
            <a:ext uri="{FF2B5EF4-FFF2-40B4-BE49-F238E27FC236}">
              <a16:creationId xmlns:a16="http://schemas.microsoft.com/office/drawing/2014/main" id="{1B4AE2DE-8FEB-4758-A7D2-372C1ED4C7C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6" name="Text Box 195">
          <a:extLst>
            <a:ext uri="{FF2B5EF4-FFF2-40B4-BE49-F238E27FC236}">
              <a16:creationId xmlns:a16="http://schemas.microsoft.com/office/drawing/2014/main" id="{429CD4E8-CC41-4A12-A887-0192A51C52C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7" name="Text Box 196">
          <a:extLst>
            <a:ext uri="{FF2B5EF4-FFF2-40B4-BE49-F238E27FC236}">
              <a16:creationId xmlns:a16="http://schemas.microsoft.com/office/drawing/2014/main" id="{51E1C18C-ABB0-4A45-B6F2-15012744EF0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8" name="Text Box 197">
          <a:extLst>
            <a:ext uri="{FF2B5EF4-FFF2-40B4-BE49-F238E27FC236}">
              <a16:creationId xmlns:a16="http://schemas.microsoft.com/office/drawing/2014/main" id="{1FC0BFEE-8241-46F8-A5E7-3C51065C81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29" name="Text Box 198">
          <a:extLst>
            <a:ext uri="{FF2B5EF4-FFF2-40B4-BE49-F238E27FC236}">
              <a16:creationId xmlns:a16="http://schemas.microsoft.com/office/drawing/2014/main" id="{5D1223BC-96F5-4032-8500-8B8EAFD0ACB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0" name="Text Box 199">
          <a:extLst>
            <a:ext uri="{FF2B5EF4-FFF2-40B4-BE49-F238E27FC236}">
              <a16:creationId xmlns:a16="http://schemas.microsoft.com/office/drawing/2014/main" id="{1563571F-DC10-4531-85AD-C320B4FA928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1" name="Text Box 200">
          <a:extLst>
            <a:ext uri="{FF2B5EF4-FFF2-40B4-BE49-F238E27FC236}">
              <a16:creationId xmlns:a16="http://schemas.microsoft.com/office/drawing/2014/main" id="{62EAADF7-A948-4E4E-A455-D2683E6D3B3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2" name="Text Box 201">
          <a:extLst>
            <a:ext uri="{FF2B5EF4-FFF2-40B4-BE49-F238E27FC236}">
              <a16:creationId xmlns:a16="http://schemas.microsoft.com/office/drawing/2014/main" id="{08DF256A-A1F3-4F1B-8F78-3EE29B354F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3" name="Text Box 202">
          <a:extLst>
            <a:ext uri="{FF2B5EF4-FFF2-40B4-BE49-F238E27FC236}">
              <a16:creationId xmlns:a16="http://schemas.microsoft.com/office/drawing/2014/main" id="{EDCED9CC-3B31-4A97-92A8-1A2D2D975AE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4" name="Text Box 203">
          <a:extLst>
            <a:ext uri="{FF2B5EF4-FFF2-40B4-BE49-F238E27FC236}">
              <a16:creationId xmlns:a16="http://schemas.microsoft.com/office/drawing/2014/main" id="{BC31EC72-5874-444D-B257-6878A9CFC86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5" name="Text Box 204">
          <a:extLst>
            <a:ext uri="{FF2B5EF4-FFF2-40B4-BE49-F238E27FC236}">
              <a16:creationId xmlns:a16="http://schemas.microsoft.com/office/drawing/2014/main" id="{1E4E5253-96CC-46F7-A848-4E7866A85B6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6" name="Text Box 205">
          <a:extLst>
            <a:ext uri="{FF2B5EF4-FFF2-40B4-BE49-F238E27FC236}">
              <a16:creationId xmlns:a16="http://schemas.microsoft.com/office/drawing/2014/main" id="{C28CD48D-CF7B-40BD-9F96-DF8CECD75BF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7" name="Text Box 206">
          <a:extLst>
            <a:ext uri="{FF2B5EF4-FFF2-40B4-BE49-F238E27FC236}">
              <a16:creationId xmlns:a16="http://schemas.microsoft.com/office/drawing/2014/main" id="{F0DEA40E-5E1D-4FD2-ABFB-EEB0FBEEDE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038" name="Text Box 207">
          <a:extLst>
            <a:ext uri="{FF2B5EF4-FFF2-40B4-BE49-F238E27FC236}">
              <a16:creationId xmlns:a16="http://schemas.microsoft.com/office/drawing/2014/main" id="{BD21FE4A-D990-490B-8F94-20B73B5022A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039" name="Text Box 208">
          <a:extLst>
            <a:ext uri="{FF2B5EF4-FFF2-40B4-BE49-F238E27FC236}">
              <a16:creationId xmlns:a16="http://schemas.microsoft.com/office/drawing/2014/main" id="{0C19A039-D9A4-4B2F-AF35-0EDE9691B1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40" name="Text Box 209">
          <a:extLst>
            <a:ext uri="{FF2B5EF4-FFF2-40B4-BE49-F238E27FC236}">
              <a16:creationId xmlns:a16="http://schemas.microsoft.com/office/drawing/2014/main" id="{27E0C30D-F56B-4A19-BD71-A73FE95647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41" name="Text Box 210">
          <a:extLst>
            <a:ext uri="{FF2B5EF4-FFF2-40B4-BE49-F238E27FC236}">
              <a16:creationId xmlns:a16="http://schemas.microsoft.com/office/drawing/2014/main" id="{95054DE8-DDF1-46E6-9483-797A0F3A03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42" name="Text Box 211">
          <a:extLst>
            <a:ext uri="{FF2B5EF4-FFF2-40B4-BE49-F238E27FC236}">
              <a16:creationId xmlns:a16="http://schemas.microsoft.com/office/drawing/2014/main" id="{18556CD7-49AA-4AFC-A543-EAC85463F5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43" name="Text Box 212">
          <a:extLst>
            <a:ext uri="{FF2B5EF4-FFF2-40B4-BE49-F238E27FC236}">
              <a16:creationId xmlns:a16="http://schemas.microsoft.com/office/drawing/2014/main" id="{D09B0D5C-A33F-4430-B1E1-404AA75786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44" name="Text Box 213">
          <a:extLst>
            <a:ext uri="{FF2B5EF4-FFF2-40B4-BE49-F238E27FC236}">
              <a16:creationId xmlns:a16="http://schemas.microsoft.com/office/drawing/2014/main" id="{D65E9443-E500-484A-B241-C2D75E05B1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45" name="Text Box 214">
          <a:extLst>
            <a:ext uri="{FF2B5EF4-FFF2-40B4-BE49-F238E27FC236}">
              <a16:creationId xmlns:a16="http://schemas.microsoft.com/office/drawing/2014/main" id="{FE80A0E2-D261-4C40-B33F-756CD2E9E2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46" name="Text Box 215">
          <a:extLst>
            <a:ext uri="{FF2B5EF4-FFF2-40B4-BE49-F238E27FC236}">
              <a16:creationId xmlns:a16="http://schemas.microsoft.com/office/drawing/2014/main" id="{649A2781-C8B5-48EB-88FE-A4CD37C899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47" name="Text Box 216">
          <a:extLst>
            <a:ext uri="{FF2B5EF4-FFF2-40B4-BE49-F238E27FC236}">
              <a16:creationId xmlns:a16="http://schemas.microsoft.com/office/drawing/2014/main" id="{6CA0C503-439D-4CB5-A9D2-7A1337C6C6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48" name="Text Box 217">
          <a:extLst>
            <a:ext uri="{FF2B5EF4-FFF2-40B4-BE49-F238E27FC236}">
              <a16:creationId xmlns:a16="http://schemas.microsoft.com/office/drawing/2014/main" id="{2A4BF632-889B-4483-8C53-22814A40EF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49" name="Text Box 218">
          <a:extLst>
            <a:ext uri="{FF2B5EF4-FFF2-40B4-BE49-F238E27FC236}">
              <a16:creationId xmlns:a16="http://schemas.microsoft.com/office/drawing/2014/main" id="{A2D5056F-62CE-47DB-AA48-624B022500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50" name="Text Box 219">
          <a:extLst>
            <a:ext uri="{FF2B5EF4-FFF2-40B4-BE49-F238E27FC236}">
              <a16:creationId xmlns:a16="http://schemas.microsoft.com/office/drawing/2014/main" id="{BC3012C6-DE7B-410C-9B3F-6331849FA3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51" name="Text Box 220">
          <a:extLst>
            <a:ext uri="{FF2B5EF4-FFF2-40B4-BE49-F238E27FC236}">
              <a16:creationId xmlns:a16="http://schemas.microsoft.com/office/drawing/2014/main" id="{0D96BD20-B3F2-4538-8FF8-31269553B5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52" name="Text Box 221">
          <a:extLst>
            <a:ext uri="{FF2B5EF4-FFF2-40B4-BE49-F238E27FC236}">
              <a16:creationId xmlns:a16="http://schemas.microsoft.com/office/drawing/2014/main" id="{B68CF19C-7A5A-48E0-B2CA-A7B097F712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53" name="Text Box 222">
          <a:extLst>
            <a:ext uri="{FF2B5EF4-FFF2-40B4-BE49-F238E27FC236}">
              <a16:creationId xmlns:a16="http://schemas.microsoft.com/office/drawing/2014/main" id="{E537EEC2-5A17-49B8-A4EA-1A802EC900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54" name="Text Box 223">
          <a:extLst>
            <a:ext uri="{FF2B5EF4-FFF2-40B4-BE49-F238E27FC236}">
              <a16:creationId xmlns:a16="http://schemas.microsoft.com/office/drawing/2014/main" id="{E5AA5015-8DA7-434D-B17A-83B778F254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55" name="Text Box 224">
          <a:extLst>
            <a:ext uri="{FF2B5EF4-FFF2-40B4-BE49-F238E27FC236}">
              <a16:creationId xmlns:a16="http://schemas.microsoft.com/office/drawing/2014/main" id="{D343DDA4-BB81-4E04-A49C-09ED526FDA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56" name="Text Box 225">
          <a:extLst>
            <a:ext uri="{FF2B5EF4-FFF2-40B4-BE49-F238E27FC236}">
              <a16:creationId xmlns:a16="http://schemas.microsoft.com/office/drawing/2014/main" id="{4769D9DB-807E-4C03-B788-09CD7A65D7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57" name="Text Box 226">
          <a:extLst>
            <a:ext uri="{FF2B5EF4-FFF2-40B4-BE49-F238E27FC236}">
              <a16:creationId xmlns:a16="http://schemas.microsoft.com/office/drawing/2014/main" id="{83006DC2-795A-46C6-B338-F42947995B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58" name="Text Box 227">
          <a:extLst>
            <a:ext uri="{FF2B5EF4-FFF2-40B4-BE49-F238E27FC236}">
              <a16:creationId xmlns:a16="http://schemas.microsoft.com/office/drawing/2014/main" id="{BAE501C9-0339-4AEC-97BA-39DEB0D569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59" name="Text Box 228">
          <a:extLst>
            <a:ext uri="{FF2B5EF4-FFF2-40B4-BE49-F238E27FC236}">
              <a16:creationId xmlns:a16="http://schemas.microsoft.com/office/drawing/2014/main" id="{39019ABB-CD13-44EB-B295-6F3786DDD5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60" name="Text Box 229">
          <a:extLst>
            <a:ext uri="{FF2B5EF4-FFF2-40B4-BE49-F238E27FC236}">
              <a16:creationId xmlns:a16="http://schemas.microsoft.com/office/drawing/2014/main" id="{FB142C18-DCEF-4728-AC1C-CABB39FCC6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61" name="Text Box 230">
          <a:extLst>
            <a:ext uri="{FF2B5EF4-FFF2-40B4-BE49-F238E27FC236}">
              <a16:creationId xmlns:a16="http://schemas.microsoft.com/office/drawing/2014/main" id="{2D3E0DC1-3D13-4306-975F-8FC20EEF58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62" name="Text Box 231">
          <a:extLst>
            <a:ext uri="{FF2B5EF4-FFF2-40B4-BE49-F238E27FC236}">
              <a16:creationId xmlns:a16="http://schemas.microsoft.com/office/drawing/2014/main" id="{2C6B3995-FB41-480A-B16B-05880ED2A0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63" name="Text Box 232">
          <a:extLst>
            <a:ext uri="{FF2B5EF4-FFF2-40B4-BE49-F238E27FC236}">
              <a16:creationId xmlns:a16="http://schemas.microsoft.com/office/drawing/2014/main" id="{987DAAC1-7BA7-4ADD-9AFE-AE4E50CD2E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64" name="Text Box 233">
          <a:extLst>
            <a:ext uri="{FF2B5EF4-FFF2-40B4-BE49-F238E27FC236}">
              <a16:creationId xmlns:a16="http://schemas.microsoft.com/office/drawing/2014/main" id="{03073730-2658-4B2C-A703-8265ED0B82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65" name="Text Box 234">
          <a:extLst>
            <a:ext uri="{FF2B5EF4-FFF2-40B4-BE49-F238E27FC236}">
              <a16:creationId xmlns:a16="http://schemas.microsoft.com/office/drawing/2014/main" id="{08BF2318-7208-46D4-AA9C-C535525B95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66" name="Text Box 235">
          <a:extLst>
            <a:ext uri="{FF2B5EF4-FFF2-40B4-BE49-F238E27FC236}">
              <a16:creationId xmlns:a16="http://schemas.microsoft.com/office/drawing/2014/main" id="{BADADA38-08E9-4836-A22A-6B768CAF54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67" name="Text Box 236">
          <a:extLst>
            <a:ext uri="{FF2B5EF4-FFF2-40B4-BE49-F238E27FC236}">
              <a16:creationId xmlns:a16="http://schemas.microsoft.com/office/drawing/2014/main" id="{1668F7DD-DD0C-4E81-BC58-91F03FA8E2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68" name="Text Box 237">
          <a:extLst>
            <a:ext uri="{FF2B5EF4-FFF2-40B4-BE49-F238E27FC236}">
              <a16:creationId xmlns:a16="http://schemas.microsoft.com/office/drawing/2014/main" id="{2C9D15E1-E208-47D2-800C-C42BD58EC7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69" name="Text Box 238">
          <a:extLst>
            <a:ext uri="{FF2B5EF4-FFF2-40B4-BE49-F238E27FC236}">
              <a16:creationId xmlns:a16="http://schemas.microsoft.com/office/drawing/2014/main" id="{92F2E0AC-7F6F-4DEC-9068-38C2672528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70" name="Text Box 239">
          <a:extLst>
            <a:ext uri="{FF2B5EF4-FFF2-40B4-BE49-F238E27FC236}">
              <a16:creationId xmlns:a16="http://schemas.microsoft.com/office/drawing/2014/main" id="{C1C92810-58E6-43AC-808C-41A7139102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71" name="Text Box 240">
          <a:extLst>
            <a:ext uri="{FF2B5EF4-FFF2-40B4-BE49-F238E27FC236}">
              <a16:creationId xmlns:a16="http://schemas.microsoft.com/office/drawing/2014/main" id="{D02E9560-6813-48D7-B81D-BFA0F30952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72" name="Text Box 241">
          <a:extLst>
            <a:ext uri="{FF2B5EF4-FFF2-40B4-BE49-F238E27FC236}">
              <a16:creationId xmlns:a16="http://schemas.microsoft.com/office/drawing/2014/main" id="{7A106242-3B60-400B-A356-8EFDEE544D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73" name="Text Box 242">
          <a:extLst>
            <a:ext uri="{FF2B5EF4-FFF2-40B4-BE49-F238E27FC236}">
              <a16:creationId xmlns:a16="http://schemas.microsoft.com/office/drawing/2014/main" id="{49670726-24AE-4971-ABDB-4CEFB8CF5F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74" name="Text Box 243">
          <a:extLst>
            <a:ext uri="{FF2B5EF4-FFF2-40B4-BE49-F238E27FC236}">
              <a16:creationId xmlns:a16="http://schemas.microsoft.com/office/drawing/2014/main" id="{98EF3E5F-FC58-4AB1-A5B4-8DD6644CD9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75" name="Text Box 244">
          <a:extLst>
            <a:ext uri="{FF2B5EF4-FFF2-40B4-BE49-F238E27FC236}">
              <a16:creationId xmlns:a16="http://schemas.microsoft.com/office/drawing/2014/main" id="{5CC6DF8C-AD70-4120-BF44-6635F8C948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76" name="Text Box 245">
          <a:extLst>
            <a:ext uri="{FF2B5EF4-FFF2-40B4-BE49-F238E27FC236}">
              <a16:creationId xmlns:a16="http://schemas.microsoft.com/office/drawing/2014/main" id="{2C3E67F3-EC9A-43DE-8FBD-AFF7834EE5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77" name="Text Box 246">
          <a:extLst>
            <a:ext uri="{FF2B5EF4-FFF2-40B4-BE49-F238E27FC236}">
              <a16:creationId xmlns:a16="http://schemas.microsoft.com/office/drawing/2014/main" id="{9E0B4CD2-DBD6-4F49-B00B-027E3A746B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78" name="Text Box 247">
          <a:extLst>
            <a:ext uri="{FF2B5EF4-FFF2-40B4-BE49-F238E27FC236}">
              <a16:creationId xmlns:a16="http://schemas.microsoft.com/office/drawing/2014/main" id="{C7DB968A-5DE0-4A27-B97B-9490B82CD6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79" name="Text Box 248">
          <a:extLst>
            <a:ext uri="{FF2B5EF4-FFF2-40B4-BE49-F238E27FC236}">
              <a16:creationId xmlns:a16="http://schemas.microsoft.com/office/drawing/2014/main" id="{84DFFA85-77BF-48F3-99F6-38EDD10EC8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80" name="Text Box 249">
          <a:extLst>
            <a:ext uri="{FF2B5EF4-FFF2-40B4-BE49-F238E27FC236}">
              <a16:creationId xmlns:a16="http://schemas.microsoft.com/office/drawing/2014/main" id="{FA0ED6B1-C503-44FD-ADE6-8AC3C28A3D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81" name="Text Box 250">
          <a:extLst>
            <a:ext uri="{FF2B5EF4-FFF2-40B4-BE49-F238E27FC236}">
              <a16:creationId xmlns:a16="http://schemas.microsoft.com/office/drawing/2014/main" id="{830588DD-8795-43BB-BB39-85C3E59FA4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82" name="Text Box 251">
          <a:extLst>
            <a:ext uri="{FF2B5EF4-FFF2-40B4-BE49-F238E27FC236}">
              <a16:creationId xmlns:a16="http://schemas.microsoft.com/office/drawing/2014/main" id="{CF34ED39-2A33-4FF0-95A5-FEDE27B106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83" name="Text Box 252">
          <a:extLst>
            <a:ext uri="{FF2B5EF4-FFF2-40B4-BE49-F238E27FC236}">
              <a16:creationId xmlns:a16="http://schemas.microsoft.com/office/drawing/2014/main" id="{C573D9E6-A17E-4CB6-8A28-716B20434D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84" name="Text Box 253">
          <a:extLst>
            <a:ext uri="{FF2B5EF4-FFF2-40B4-BE49-F238E27FC236}">
              <a16:creationId xmlns:a16="http://schemas.microsoft.com/office/drawing/2014/main" id="{3BF9D57C-4DB8-44EF-A170-8AFDEDEB80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85" name="Text Box 254">
          <a:extLst>
            <a:ext uri="{FF2B5EF4-FFF2-40B4-BE49-F238E27FC236}">
              <a16:creationId xmlns:a16="http://schemas.microsoft.com/office/drawing/2014/main" id="{CBD2B241-72D6-42C8-B10E-6E2E803BE0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86" name="Text Box 255">
          <a:extLst>
            <a:ext uri="{FF2B5EF4-FFF2-40B4-BE49-F238E27FC236}">
              <a16:creationId xmlns:a16="http://schemas.microsoft.com/office/drawing/2014/main" id="{5857823E-7DE0-4C3D-AFC5-A89C30167C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87" name="Text Box 256">
          <a:extLst>
            <a:ext uri="{FF2B5EF4-FFF2-40B4-BE49-F238E27FC236}">
              <a16:creationId xmlns:a16="http://schemas.microsoft.com/office/drawing/2014/main" id="{5F1F2A09-348F-44DA-BA54-D86288D96C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088" name="Text Box 257">
          <a:extLst>
            <a:ext uri="{FF2B5EF4-FFF2-40B4-BE49-F238E27FC236}">
              <a16:creationId xmlns:a16="http://schemas.microsoft.com/office/drawing/2014/main" id="{9AFFDB2E-C784-4BAB-A6FB-EE6FCF715A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089" name="Text Box 258">
          <a:extLst>
            <a:ext uri="{FF2B5EF4-FFF2-40B4-BE49-F238E27FC236}">
              <a16:creationId xmlns:a16="http://schemas.microsoft.com/office/drawing/2014/main" id="{4AED218C-34C4-4576-9F9F-BE6130DBF1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90" name="Text Box 259">
          <a:extLst>
            <a:ext uri="{FF2B5EF4-FFF2-40B4-BE49-F238E27FC236}">
              <a16:creationId xmlns:a16="http://schemas.microsoft.com/office/drawing/2014/main" id="{B2886F46-3928-41AC-A70E-39AE7F65E3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91" name="Text Box 260">
          <a:extLst>
            <a:ext uri="{FF2B5EF4-FFF2-40B4-BE49-F238E27FC236}">
              <a16:creationId xmlns:a16="http://schemas.microsoft.com/office/drawing/2014/main" id="{88CBD186-A628-43AE-B2BE-2FEA697F73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092" name="Text Box 261">
          <a:extLst>
            <a:ext uri="{FF2B5EF4-FFF2-40B4-BE49-F238E27FC236}">
              <a16:creationId xmlns:a16="http://schemas.microsoft.com/office/drawing/2014/main" id="{8ECA42CD-37FE-4878-98D0-794060DA13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93" name="Text Box 262">
          <a:extLst>
            <a:ext uri="{FF2B5EF4-FFF2-40B4-BE49-F238E27FC236}">
              <a16:creationId xmlns:a16="http://schemas.microsoft.com/office/drawing/2014/main" id="{24DC8776-EF09-467A-9EE9-A9484BAE50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94" name="Text Box 263">
          <a:extLst>
            <a:ext uri="{FF2B5EF4-FFF2-40B4-BE49-F238E27FC236}">
              <a16:creationId xmlns:a16="http://schemas.microsoft.com/office/drawing/2014/main" id="{31900BA8-7F08-47E9-877E-5F5A47D08A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095" name="Text Box 264">
          <a:extLst>
            <a:ext uri="{FF2B5EF4-FFF2-40B4-BE49-F238E27FC236}">
              <a16:creationId xmlns:a16="http://schemas.microsoft.com/office/drawing/2014/main" id="{65736E84-5076-4636-9D5A-35FA7DED21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96" name="Text Box 265">
          <a:extLst>
            <a:ext uri="{FF2B5EF4-FFF2-40B4-BE49-F238E27FC236}">
              <a16:creationId xmlns:a16="http://schemas.microsoft.com/office/drawing/2014/main" id="{80A7A060-5ECE-4E9A-B81F-2335F35CCA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097" name="Text Box 266">
          <a:extLst>
            <a:ext uri="{FF2B5EF4-FFF2-40B4-BE49-F238E27FC236}">
              <a16:creationId xmlns:a16="http://schemas.microsoft.com/office/drawing/2014/main" id="{87E49D74-DA65-49E1-AFA0-3F016860F5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098" name="Text Box 267">
          <a:extLst>
            <a:ext uri="{FF2B5EF4-FFF2-40B4-BE49-F238E27FC236}">
              <a16:creationId xmlns:a16="http://schemas.microsoft.com/office/drawing/2014/main" id="{5CD696E7-49AF-4171-8B3D-832DFF8840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099" name="Text Box 268">
          <a:extLst>
            <a:ext uri="{FF2B5EF4-FFF2-40B4-BE49-F238E27FC236}">
              <a16:creationId xmlns:a16="http://schemas.microsoft.com/office/drawing/2014/main" id="{A28E0A57-7165-463D-8433-DF82C6C59A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00" name="Text Box 269">
          <a:extLst>
            <a:ext uri="{FF2B5EF4-FFF2-40B4-BE49-F238E27FC236}">
              <a16:creationId xmlns:a16="http://schemas.microsoft.com/office/drawing/2014/main" id="{D3F35779-95F3-4F64-BE75-E3150881B2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01" name="Text Box 270">
          <a:extLst>
            <a:ext uri="{FF2B5EF4-FFF2-40B4-BE49-F238E27FC236}">
              <a16:creationId xmlns:a16="http://schemas.microsoft.com/office/drawing/2014/main" id="{FF2E1C20-0E2B-4AC3-8E17-E54DEB5C19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102" name="Text Box 271">
          <a:extLst>
            <a:ext uri="{FF2B5EF4-FFF2-40B4-BE49-F238E27FC236}">
              <a16:creationId xmlns:a16="http://schemas.microsoft.com/office/drawing/2014/main" id="{B9F5569E-5660-4AA0-B4EB-1492FF8993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03" name="Text Box 272">
          <a:extLst>
            <a:ext uri="{FF2B5EF4-FFF2-40B4-BE49-F238E27FC236}">
              <a16:creationId xmlns:a16="http://schemas.microsoft.com/office/drawing/2014/main" id="{6A3E841E-455B-4C75-965A-ABD03FE9E6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04" name="Text Box 273">
          <a:extLst>
            <a:ext uri="{FF2B5EF4-FFF2-40B4-BE49-F238E27FC236}">
              <a16:creationId xmlns:a16="http://schemas.microsoft.com/office/drawing/2014/main" id="{FF8F8D31-6EB7-442B-B3B4-23D0A28EDD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105" name="Text Box 274">
          <a:extLst>
            <a:ext uri="{FF2B5EF4-FFF2-40B4-BE49-F238E27FC236}">
              <a16:creationId xmlns:a16="http://schemas.microsoft.com/office/drawing/2014/main" id="{21ACD685-7E10-41C9-924F-CD72DDEF94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06" name="Text Box 275">
          <a:extLst>
            <a:ext uri="{FF2B5EF4-FFF2-40B4-BE49-F238E27FC236}">
              <a16:creationId xmlns:a16="http://schemas.microsoft.com/office/drawing/2014/main" id="{B9A8B452-A20B-4233-9D56-B9E934B97D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07" name="Text Box 276">
          <a:extLst>
            <a:ext uri="{FF2B5EF4-FFF2-40B4-BE49-F238E27FC236}">
              <a16:creationId xmlns:a16="http://schemas.microsoft.com/office/drawing/2014/main" id="{3248A366-E54C-4D8B-96A2-A47A2DB54E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108" name="Text Box 277">
          <a:extLst>
            <a:ext uri="{FF2B5EF4-FFF2-40B4-BE49-F238E27FC236}">
              <a16:creationId xmlns:a16="http://schemas.microsoft.com/office/drawing/2014/main" id="{FE981BE8-DF84-47BC-9E45-C430E9C677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09" name="Text Box 278">
          <a:extLst>
            <a:ext uri="{FF2B5EF4-FFF2-40B4-BE49-F238E27FC236}">
              <a16:creationId xmlns:a16="http://schemas.microsoft.com/office/drawing/2014/main" id="{00B30559-6FF3-49B2-A77E-F546846B73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10" name="Text Box 279">
          <a:extLst>
            <a:ext uri="{FF2B5EF4-FFF2-40B4-BE49-F238E27FC236}">
              <a16:creationId xmlns:a16="http://schemas.microsoft.com/office/drawing/2014/main" id="{79B248C6-CA7D-40D5-B0A6-106E03F27C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11" name="Text Box 280">
          <a:extLst>
            <a:ext uri="{FF2B5EF4-FFF2-40B4-BE49-F238E27FC236}">
              <a16:creationId xmlns:a16="http://schemas.microsoft.com/office/drawing/2014/main" id="{4A019738-39D7-42A4-894B-8C4599EA6B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12" name="Text Box 281">
          <a:extLst>
            <a:ext uri="{FF2B5EF4-FFF2-40B4-BE49-F238E27FC236}">
              <a16:creationId xmlns:a16="http://schemas.microsoft.com/office/drawing/2014/main" id="{3B29E67D-D646-4F6D-94ED-547C09B1BA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13" name="Text Box 282">
          <a:extLst>
            <a:ext uri="{FF2B5EF4-FFF2-40B4-BE49-F238E27FC236}">
              <a16:creationId xmlns:a16="http://schemas.microsoft.com/office/drawing/2014/main" id="{2086A034-3104-40DE-926B-BEB6742D97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14" name="Text Box 283">
          <a:extLst>
            <a:ext uri="{FF2B5EF4-FFF2-40B4-BE49-F238E27FC236}">
              <a16:creationId xmlns:a16="http://schemas.microsoft.com/office/drawing/2014/main" id="{4052BA78-5DBF-4F1D-A9D5-832511BDDB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15" name="Text Box 284">
          <a:extLst>
            <a:ext uri="{FF2B5EF4-FFF2-40B4-BE49-F238E27FC236}">
              <a16:creationId xmlns:a16="http://schemas.microsoft.com/office/drawing/2014/main" id="{52DA1932-823B-4D7A-B340-E3800D477F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16" name="Text Box 285">
          <a:extLst>
            <a:ext uri="{FF2B5EF4-FFF2-40B4-BE49-F238E27FC236}">
              <a16:creationId xmlns:a16="http://schemas.microsoft.com/office/drawing/2014/main" id="{69A59090-B7FC-4E56-8F66-F86A949EE3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17" name="Text Box 286">
          <a:extLst>
            <a:ext uri="{FF2B5EF4-FFF2-40B4-BE49-F238E27FC236}">
              <a16:creationId xmlns:a16="http://schemas.microsoft.com/office/drawing/2014/main" id="{79D4C594-9067-4EB4-8B10-7E46D1731E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18" name="Text Box 287">
          <a:extLst>
            <a:ext uri="{FF2B5EF4-FFF2-40B4-BE49-F238E27FC236}">
              <a16:creationId xmlns:a16="http://schemas.microsoft.com/office/drawing/2014/main" id="{22F4362C-1E50-476F-A945-A47018EF0B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19" name="Text Box 288">
          <a:extLst>
            <a:ext uri="{FF2B5EF4-FFF2-40B4-BE49-F238E27FC236}">
              <a16:creationId xmlns:a16="http://schemas.microsoft.com/office/drawing/2014/main" id="{89D4DDAF-4910-4D5D-BA06-ECC461353F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20" name="Text Box 289">
          <a:extLst>
            <a:ext uri="{FF2B5EF4-FFF2-40B4-BE49-F238E27FC236}">
              <a16:creationId xmlns:a16="http://schemas.microsoft.com/office/drawing/2014/main" id="{C2FC09A6-B28E-4F92-B948-D568D17587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21" name="Text Box 290">
          <a:extLst>
            <a:ext uri="{FF2B5EF4-FFF2-40B4-BE49-F238E27FC236}">
              <a16:creationId xmlns:a16="http://schemas.microsoft.com/office/drawing/2014/main" id="{E2A32CF9-BD87-4AD5-8D76-6B83F4DC05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22" name="Text Box 291">
          <a:extLst>
            <a:ext uri="{FF2B5EF4-FFF2-40B4-BE49-F238E27FC236}">
              <a16:creationId xmlns:a16="http://schemas.microsoft.com/office/drawing/2014/main" id="{D59201FC-2DAF-4D56-B4E7-091CDCFF83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23" name="Text Box 292">
          <a:extLst>
            <a:ext uri="{FF2B5EF4-FFF2-40B4-BE49-F238E27FC236}">
              <a16:creationId xmlns:a16="http://schemas.microsoft.com/office/drawing/2014/main" id="{11184E98-B6E9-4AEB-95BD-EE193C44AD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24" name="Text Box 293">
          <a:extLst>
            <a:ext uri="{FF2B5EF4-FFF2-40B4-BE49-F238E27FC236}">
              <a16:creationId xmlns:a16="http://schemas.microsoft.com/office/drawing/2014/main" id="{A344340D-68DC-48A7-BDBC-1C9863F524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25" name="Text Box 294">
          <a:extLst>
            <a:ext uri="{FF2B5EF4-FFF2-40B4-BE49-F238E27FC236}">
              <a16:creationId xmlns:a16="http://schemas.microsoft.com/office/drawing/2014/main" id="{A97F9DB7-57B3-49FD-A459-A490AF08AA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26" name="Text Box 295">
          <a:extLst>
            <a:ext uri="{FF2B5EF4-FFF2-40B4-BE49-F238E27FC236}">
              <a16:creationId xmlns:a16="http://schemas.microsoft.com/office/drawing/2014/main" id="{6AAD5654-8058-4985-92FC-CC257A59A2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27" name="Text Box 296">
          <a:extLst>
            <a:ext uri="{FF2B5EF4-FFF2-40B4-BE49-F238E27FC236}">
              <a16:creationId xmlns:a16="http://schemas.microsoft.com/office/drawing/2014/main" id="{3DF0EBBA-8A82-4398-B75C-CA00182B52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28" name="Text Box 297">
          <a:extLst>
            <a:ext uri="{FF2B5EF4-FFF2-40B4-BE49-F238E27FC236}">
              <a16:creationId xmlns:a16="http://schemas.microsoft.com/office/drawing/2014/main" id="{E3108A55-701B-4DF1-8BCC-EFE8CF7F73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29" name="Text Box 298">
          <a:extLst>
            <a:ext uri="{FF2B5EF4-FFF2-40B4-BE49-F238E27FC236}">
              <a16:creationId xmlns:a16="http://schemas.microsoft.com/office/drawing/2014/main" id="{79600F4A-98D4-4F1D-B437-FEF2883545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30" name="Text Box 299">
          <a:extLst>
            <a:ext uri="{FF2B5EF4-FFF2-40B4-BE49-F238E27FC236}">
              <a16:creationId xmlns:a16="http://schemas.microsoft.com/office/drawing/2014/main" id="{718E62B1-BDA8-46CF-821A-A14319F527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31" name="Text Box 300">
          <a:extLst>
            <a:ext uri="{FF2B5EF4-FFF2-40B4-BE49-F238E27FC236}">
              <a16:creationId xmlns:a16="http://schemas.microsoft.com/office/drawing/2014/main" id="{E8E6EDB9-4B14-481C-8F00-6093FB5A61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32" name="Text Box 301">
          <a:extLst>
            <a:ext uri="{FF2B5EF4-FFF2-40B4-BE49-F238E27FC236}">
              <a16:creationId xmlns:a16="http://schemas.microsoft.com/office/drawing/2014/main" id="{2B08FFD6-5509-484B-96F7-BA7F978946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33" name="Text Box 302">
          <a:extLst>
            <a:ext uri="{FF2B5EF4-FFF2-40B4-BE49-F238E27FC236}">
              <a16:creationId xmlns:a16="http://schemas.microsoft.com/office/drawing/2014/main" id="{3EDF7511-A7BD-4AFB-A707-5889587E06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34" name="Text Box 303">
          <a:extLst>
            <a:ext uri="{FF2B5EF4-FFF2-40B4-BE49-F238E27FC236}">
              <a16:creationId xmlns:a16="http://schemas.microsoft.com/office/drawing/2014/main" id="{D31FE440-B35A-4493-90D3-E597E08801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35" name="Text Box 304">
          <a:extLst>
            <a:ext uri="{FF2B5EF4-FFF2-40B4-BE49-F238E27FC236}">
              <a16:creationId xmlns:a16="http://schemas.microsoft.com/office/drawing/2014/main" id="{09C3BE3F-C9FC-4787-9379-02BBCFE457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36" name="Text Box 305">
          <a:extLst>
            <a:ext uri="{FF2B5EF4-FFF2-40B4-BE49-F238E27FC236}">
              <a16:creationId xmlns:a16="http://schemas.microsoft.com/office/drawing/2014/main" id="{4F1FCFEA-D923-4A46-9D73-B9A5C32149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37" name="Text Box 306">
          <a:extLst>
            <a:ext uri="{FF2B5EF4-FFF2-40B4-BE49-F238E27FC236}">
              <a16:creationId xmlns:a16="http://schemas.microsoft.com/office/drawing/2014/main" id="{FFD27D8A-C748-43E4-B024-C3AA6F83CC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38" name="Text Box 307">
          <a:extLst>
            <a:ext uri="{FF2B5EF4-FFF2-40B4-BE49-F238E27FC236}">
              <a16:creationId xmlns:a16="http://schemas.microsoft.com/office/drawing/2014/main" id="{80CCBADF-C324-4B04-A47E-208C723132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39" name="Text Box 308">
          <a:extLst>
            <a:ext uri="{FF2B5EF4-FFF2-40B4-BE49-F238E27FC236}">
              <a16:creationId xmlns:a16="http://schemas.microsoft.com/office/drawing/2014/main" id="{FE5E583E-45AE-42DF-A6E0-D44C82A366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0" name="Text Box 309">
          <a:extLst>
            <a:ext uri="{FF2B5EF4-FFF2-40B4-BE49-F238E27FC236}">
              <a16:creationId xmlns:a16="http://schemas.microsoft.com/office/drawing/2014/main" id="{31F1B794-7116-4BC7-B0CA-A4AF0DDF096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1" name="Text Box 310">
          <a:extLst>
            <a:ext uri="{FF2B5EF4-FFF2-40B4-BE49-F238E27FC236}">
              <a16:creationId xmlns:a16="http://schemas.microsoft.com/office/drawing/2014/main" id="{EE88B43E-22ED-4A2B-91B6-461DF705464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2" name="Text Box 311">
          <a:extLst>
            <a:ext uri="{FF2B5EF4-FFF2-40B4-BE49-F238E27FC236}">
              <a16:creationId xmlns:a16="http://schemas.microsoft.com/office/drawing/2014/main" id="{5F81052A-A2A0-4F93-8A20-4CDFA053057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3" name="Text Box 312">
          <a:extLst>
            <a:ext uri="{FF2B5EF4-FFF2-40B4-BE49-F238E27FC236}">
              <a16:creationId xmlns:a16="http://schemas.microsoft.com/office/drawing/2014/main" id="{DD22CA10-9353-4BF3-9B14-0E8C50D8424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4" name="Text Box 313">
          <a:extLst>
            <a:ext uri="{FF2B5EF4-FFF2-40B4-BE49-F238E27FC236}">
              <a16:creationId xmlns:a16="http://schemas.microsoft.com/office/drawing/2014/main" id="{CDD7AFED-AF72-43F9-B1F7-25A7E91CBE7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5" name="Text Box 314">
          <a:extLst>
            <a:ext uri="{FF2B5EF4-FFF2-40B4-BE49-F238E27FC236}">
              <a16:creationId xmlns:a16="http://schemas.microsoft.com/office/drawing/2014/main" id="{3E1A1D18-4509-47A4-A581-E00749FA595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6" name="Text Box 315">
          <a:extLst>
            <a:ext uri="{FF2B5EF4-FFF2-40B4-BE49-F238E27FC236}">
              <a16:creationId xmlns:a16="http://schemas.microsoft.com/office/drawing/2014/main" id="{67D7AA48-1DDC-418C-99B3-57E3269C0E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7" name="Text Box 316">
          <a:extLst>
            <a:ext uri="{FF2B5EF4-FFF2-40B4-BE49-F238E27FC236}">
              <a16:creationId xmlns:a16="http://schemas.microsoft.com/office/drawing/2014/main" id="{64B9F903-1923-4254-8853-572DB3D169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8" name="Text Box 317">
          <a:extLst>
            <a:ext uri="{FF2B5EF4-FFF2-40B4-BE49-F238E27FC236}">
              <a16:creationId xmlns:a16="http://schemas.microsoft.com/office/drawing/2014/main" id="{4935A126-DA48-441A-8A4D-830367F536D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49" name="Text Box 318">
          <a:extLst>
            <a:ext uri="{FF2B5EF4-FFF2-40B4-BE49-F238E27FC236}">
              <a16:creationId xmlns:a16="http://schemas.microsoft.com/office/drawing/2014/main" id="{76AB7C1A-BA10-4AF0-BBA0-29750F612C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0" name="Text Box 319">
          <a:extLst>
            <a:ext uri="{FF2B5EF4-FFF2-40B4-BE49-F238E27FC236}">
              <a16:creationId xmlns:a16="http://schemas.microsoft.com/office/drawing/2014/main" id="{18A9E724-DE6F-4CAF-A589-E04AEC5758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1" name="Text Box 320">
          <a:extLst>
            <a:ext uri="{FF2B5EF4-FFF2-40B4-BE49-F238E27FC236}">
              <a16:creationId xmlns:a16="http://schemas.microsoft.com/office/drawing/2014/main" id="{8943E698-D05E-49AF-A479-3363155A3CB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2" name="Text Box 321">
          <a:extLst>
            <a:ext uri="{FF2B5EF4-FFF2-40B4-BE49-F238E27FC236}">
              <a16:creationId xmlns:a16="http://schemas.microsoft.com/office/drawing/2014/main" id="{7BAAC6C1-22BD-41D0-AB18-8FC8E400640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3" name="Text Box 322">
          <a:extLst>
            <a:ext uri="{FF2B5EF4-FFF2-40B4-BE49-F238E27FC236}">
              <a16:creationId xmlns:a16="http://schemas.microsoft.com/office/drawing/2014/main" id="{23B06223-0BAD-4B04-8F36-8FE307C18F0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4" name="Text Box 323">
          <a:extLst>
            <a:ext uri="{FF2B5EF4-FFF2-40B4-BE49-F238E27FC236}">
              <a16:creationId xmlns:a16="http://schemas.microsoft.com/office/drawing/2014/main" id="{8AB65E2D-371E-4819-8250-B4DC399710B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5" name="Text Box 324">
          <a:extLst>
            <a:ext uri="{FF2B5EF4-FFF2-40B4-BE49-F238E27FC236}">
              <a16:creationId xmlns:a16="http://schemas.microsoft.com/office/drawing/2014/main" id="{6C8F759C-2C6D-44EC-8E87-FB3EDAA7C33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6" name="Text Box 325">
          <a:extLst>
            <a:ext uri="{FF2B5EF4-FFF2-40B4-BE49-F238E27FC236}">
              <a16:creationId xmlns:a16="http://schemas.microsoft.com/office/drawing/2014/main" id="{375CBF91-A7BC-44A6-9AE6-E74B70EDF04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7" name="Text Box 326">
          <a:extLst>
            <a:ext uri="{FF2B5EF4-FFF2-40B4-BE49-F238E27FC236}">
              <a16:creationId xmlns:a16="http://schemas.microsoft.com/office/drawing/2014/main" id="{25BD85EC-E718-4FCA-A283-2F46817AD1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8" name="Text Box 327">
          <a:extLst>
            <a:ext uri="{FF2B5EF4-FFF2-40B4-BE49-F238E27FC236}">
              <a16:creationId xmlns:a16="http://schemas.microsoft.com/office/drawing/2014/main" id="{554A1B85-FC63-4D2D-BB5E-FB7AA54DD84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59" name="Text Box 328">
          <a:extLst>
            <a:ext uri="{FF2B5EF4-FFF2-40B4-BE49-F238E27FC236}">
              <a16:creationId xmlns:a16="http://schemas.microsoft.com/office/drawing/2014/main" id="{66DFA0EA-AB23-43F1-8170-3F5D854998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60" name="Text Box 329">
          <a:extLst>
            <a:ext uri="{FF2B5EF4-FFF2-40B4-BE49-F238E27FC236}">
              <a16:creationId xmlns:a16="http://schemas.microsoft.com/office/drawing/2014/main" id="{D2608F25-9C45-4144-AF36-B0CDF2BDD3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61" name="Text Box 330">
          <a:extLst>
            <a:ext uri="{FF2B5EF4-FFF2-40B4-BE49-F238E27FC236}">
              <a16:creationId xmlns:a16="http://schemas.microsoft.com/office/drawing/2014/main" id="{1A8CE4F9-76BA-4FA5-B3DD-F981B33D020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62" name="Text Box 331">
          <a:extLst>
            <a:ext uri="{FF2B5EF4-FFF2-40B4-BE49-F238E27FC236}">
              <a16:creationId xmlns:a16="http://schemas.microsoft.com/office/drawing/2014/main" id="{0022D3CC-D72B-4583-81CE-385E99376B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63" name="Text Box 332">
          <a:extLst>
            <a:ext uri="{FF2B5EF4-FFF2-40B4-BE49-F238E27FC236}">
              <a16:creationId xmlns:a16="http://schemas.microsoft.com/office/drawing/2014/main" id="{682E3452-FB3D-4BAA-9DE6-8FA9D38F9E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64" name="Text Box 333">
          <a:extLst>
            <a:ext uri="{FF2B5EF4-FFF2-40B4-BE49-F238E27FC236}">
              <a16:creationId xmlns:a16="http://schemas.microsoft.com/office/drawing/2014/main" id="{579A3F83-30C8-49D0-A1B1-50402F66626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65" name="Text Box 334">
          <a:extLst>
            <a:ext uri="{FF2B5EF4-FFF2-40B4-BE49-F238E27FC236}">
              <a16:creationId xmlns:a16="http://schemas.microsoft.com/office/drawing/2014/main" id="{E3751C1A-5D8C-4953-9498-D7B906B95EE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66" name="Text Box 335">
          <a:extLst>
            <a:ext uri="{FF2B5EF4-FFF2-40B4-BE49-F238E27FC236}">
              <a16:creationId xmlns:a16="http://schemas.microsoft.com/office/drawing/2014/main" id="{F6A77E99-5671-41A7-9E02-E8E203DE33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67" name="Text Box 336">
          <a:extLst>
            <a:ext uri="{FF2B5EF4-FFF2-40B4-BE49-F238E27FC236}">
              <a16:creationId xmlns:a16="http://schemas.microsoft.com/office/drawing/2014/main" id="{84BC2FC2-C719-4FAB-8B6A-790384FFD3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68" name="Text Box 337">
          <a:extLst>
            <a:ext uri="{FF2B5EF4-FFF2-40B4-BE49-F238E27FC236}">
              <a16:creationId xmlns:a16="http://schemas.microsoft.com/office/drawing/2014/main" id="{AA98A6C9-263C-4023-8245-974DD4C1C2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69" name="Text Box 338">
          <a:extLst>
            <a:ext uri="{FF2B5EF4-FFF2-40B4-BE49-F238E27FC236}">
              <a16:creationId xmlns:a16="http://schemas.microsoft.com/office/drawing/2014/main" id="{63F819FA-8FAB-4639-A125-2E36F8989B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70" name="Text Box 339">
          <a:extLst>
            <a:ext uri="{FF2B5EF4-FFF2-40B4-BE49-F238E27FC236}">
              <a16:creationId xmlns:a16="http://schemas.microsoft.com/office/drawing/2014/main" id="{46BF74E2-194A-438A-A378-041B7B26D2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71" name="Text Box 340">
          <a:extLst>
            <a:ext uri="{FF2B5EF4-FFF2-40B4-BE49-F238E27FC236}">
              <a16:creationId xmlns:a16="http://schemas.microsoft.com/office/drawing/2014/main" id="{F08A905D-7FA9-44DC-B596-18C80F881A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72" name="Text Box 341">
          <a:extLst>
            <a:ext uri="{FF2B5EF4-FFF2-40B4-BE49-F238E27FC236}">
              <a16:creationId xmlns:a16="http://schemas.microsoft.com/office/drawing/2014/main" id="{2238EC64-10DB-40B0-931D-35A62E1AFA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73" name="Text Box 342">
          <a:extLst>
            <a:ext uri="{FF2B5EF4-FFF2-40B4-BE49-F238E27FC236}">
              <a16:creationId xmlns:a16="http://schemas.microsoft.com/office/drawing/2014/main" id="{5B030F6A-10A1-4154-876E-2200F55D5F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174" name="Text Box 343">
          <a:extLst>
            <a:ext uri="{FF2B5EF4-FFF2-40B4-BE49-F238E27FC236}">
              <a16:creationId xmlns:a16="http://schemas.microsoft.com/office/drawing/2014/main" id="{9C7F26ED-C305-4BE2-8F32-5A738A2C0F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75" name="Text Box 344">
          <a:extLst>
            <a:ext uri="{FF2B5EF4-FFF2-40B4-BE49-F238E27FC236}">
              <a16:creationId xmlns:a16="http://schemas.microsoft.com/office/drawing/2014/main" id="{F41CF8F8-8D89-4C89-8F82-769B4E143A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176" name="Text Box 345">
          <a:extLst>
            <a:ext uri="{FF2B5EF4-FFF2-40B4-BE49-F238E27FC236}">
              <a16:creationId xmlns:a16="http://schemas.microsoft.com/office/drawing/2014/main" id="{9D40CDE1-2A61-47EC-996E-6BA485894A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77" name="Text Box 346">
          <a:extLst>
            <a:ext uri="{FF2B5EF4-FFF2-40B4-BE49-F238E27FC236}">
              <a16:creationId xmlns:a16="http://schemas.microsoft.com/office/drawing/2014/main" id="{66FAD014-62A2-401A-B09A-C0F25250924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78" name="Text Box 347">
          <a:extLst>
            <a:ext uri="{FF2B5EF4-FFF2-40B4-BE49-F238E27FC236}">
              <a16:creationId xmlns:a16="http://schemas.microsoft.com/office/drawing/2014/main" id="{A446A3C3-A573-4E94-A603-38DBAC2587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79" name="Text Box 348">
          <a:extLst>
            <a:ext uri="{FF2B5EF4-FFF2-40B4-BE49-F238E27FC236}">
              <a16:creationId xmlns:a16="http://schemas.microsoft.com/office/drawing/2014/main" id="{B9E34C71-EC40-4FC9-B336-0A5D7790112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0" name="Text Box 349">
          <a:extLst>
            <a:ext uri="{FF2B5EF4-FFF2-40B4-BE49-F238E27FC236}">
              <a16:creationId xmlns:a16="http://schemas.microsoft.com/office/drawing/2014/main" id="{7EAD7DFF-E449-402E-A342-F47CF555867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1" name="Text Box 350">
          <a:extLst>
            <a:ext uri="{FF2B5EF4-FFF2-40B4-BE49-F238E27FC236}">
              <a16:creationId xmlns:a16="http://schemas.microsoft.com/office/drawing/2014/main" id="{0326D161-B4A0-4A7F-A710-75F324EE5BD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2" name="Text Box 351">
          <a:extLst>
            <a:ext uri="{FF2B5EF4-FFF2-40B4-BE49-F238E27FC236}">
              <a16:creationId xmlns:a16="http://schemas.microsoft.com/office/drawing/2014/main" id="{98283A5E-C2FB-46FC-8A7A-7B33EF17DD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3" name="Text Box 352">
          <a:extLst>
            <a:ext uri="{FF2B5EF4-FFF2-40B4-BE49-F238E27FC236}">
              <a16:creationId xmlns:a16="http://schemas.microsoft.com/office/drawing/2014/main" id="{AD603D05-EB6E-4574-B969-65E3A963B4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4" name="Text Box 353">
          <a:extLst>
            <a:ext uri="{FF2B5EF4-FFF2-40B4-BE49-F238E27FC236}">
              <a16:creationId xmlns:a16="http://schemas.microsoft.com/office/drawing/2014/main" id="{513BD11E-774C-4319-9AF4-3E75F36CCC2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5" name="Text Box 354">
          <a:extLst>
            <a:ext uri="{FF2B5EF4-FFF2-40B4-BE49-F238E27FC236}">
              <a16:creationId xmlns:a16="http://schemas.microsoft.com/office/drawing/2014/main" id="{E63AB949-DF43-4A07-936D-1A161F9D5D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6" name="Text Box 355">
          <a:extLst>
            <a:ext uri="{FF2B5EF4-FFF2-40B4-BE49-F238E27FC236}">
              <a16:creationId xmlns:a16="http://schemas.microsoft.com/office/drawing/2014/main" id="{F6D22D28-8924-4378-B746-3E2D1FB4F5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7" name="Text Box 356">
          <a:extLst>
            <a:ext uri="{FF2B5EF4-FFF2-40B4-BE49-F238E27FC236}">
              <a16:creationId xmlns:a16="http://schemas.microsoft.com/office/drawing/2014/main" id="{201CEC3E-EB05-45AC-921D-C874708805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8" name="Text Box 357">
          <a:extLst>
            <a:ext uri="{FF2B5EF4-FFF2-40B4-BE49-F238E27FC236}">
              <a16:creationId xmlns:a16="http://schemas.microsoft.com/office/drawing/2014/main" id="{502E9A5E-481E-4F4B-8134-E1964E6CE2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89" name="Text Box 358">
          <a:extLst>
            <a:ext uri="{FF2B5EF4-FFF2-40B4-BE49-F238E27FC236}">
              <a16:creationId xmlns:a16="http://schemas.microsoft.com/office/drawing/2014/main" id="{10A3172B-0188-46CA-835F-57FA4DEF24C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0" name="Text Box 359">
          <a:extLst>
            <a:ext uri="{FF2B5EF4-FFF2-40B4-BE49-F238E27FC236}">
              <a16:creationId xmlns:a16="http://schemas.microsoft.com/office/drawing/2014/main" id="{9CC5F5E7-033B-4038-925A-23134D5652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1" name="Text Box 360">
          <a:extLst>
            <a:ext uri="{FF2B5EF4-FFF2-40B4-BE49-F238E27FC236}">
              <a16:creationId xmlns:a16="http://schemas.microsoft.com/office/drawing/2014/main" id="{4AFB2B78-42B8-4DF9-8FF9-5F587A71EE9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2" name="Text Box 361">
          <a:extLst>
            <a:ext uri="{FF2B5EF4-FFF2-40B4-BE49-F238E27FC236}">
              <a16:creationId xmlns:a16="http://schemas.microsoft.com/office/drawing/2014/main" id="{C2039FB6-3474-4DC0-9B0C-E33D7F42EE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3" name="Text Box 362">
          <a:extLst>
            <a:ext uri="{FF2B5EF4-FFF2-40B4-BE49-F238E27FC236}">
              <a16:creationId xmlns:a16="http://schemas.microsoft.com/office/drawing/2014/main" id="{FCFAFB5E-6474-44F5-AFBC-78AE9226EA7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4" name="Text Box 363">
          <a:extLst>
            <a:ext uri="{FF2B5EF4-FFF2-40B4-BE49-F238E27FC236}">
              <a16:creationId xmlns:a16="http://schemas.microsoft.com/office/drawing/2014/main" id="{3913BEBC-0492-4FB3-B136-407DD8B74A1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5" name="Text Box 364">
          <a:extLst>
            <a:ext uri="{FF2B5EF4-FFF2-40B4-BE49-F238E27FC236}">
              <a16:creationId xmlns:a16="http://schemas.microsoft.com/office/drawing/2014/main" id="{00DE1DE3-0DE6-42F9-B538-0F4E459290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6" name="Text Box 365">
          <a:extLst>
            <a:ext uri="{FF2B5EF4-FFF2-40B4-BE49-F238E27FC236}">
              <a16:creationId xmlns:a16="http://schemas.microsoft.com/office/drawing/2014/main" id="{892D8A36-EE40-43D5-8232-3ECD5EE285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7" name="Text Box 366">
          <a:extLst>
            <a:ext uri="{FF2B5EF4-FFF2-40B4-BE49-F238E27FC236}">
              <a16:creationId xmlns:a16="http://schemas.microsoft.com/office/drawing/2014/main" id="{B6133D84-009F-472B-AB7D-E7A8F86F05C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8" name="Text Box 367">
          <a:extLst>
            <a:ext uri="{FF2B5EF4-FFF2-40B4-BE49-F238E27FC236}">
              <a16:creationId xmlns:a16="http://schemas.microsoft.com/office/drawing/2014/main" id="{B22B909B-6C98-4A84-A161-D75535518EB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199" name="Text Box 368">
          <a:extLst>
            <a:ext uri="{FF2B5EF4-FFF2-40B4-BE49-F238E27FC236}">
              <a16:creationId xmlns:a16="http://schemas.microsoft.com/office/drawing/2014/main" id="{F145EEC8-F3EB-4627-A101-C96DFB7C804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00" name="Text Box 369">
          <a:extLst>
            <a:ext uri="{FF2B5EF4-FFF2-40B4-BE49-F238E27FC236}">
              <a16:creationId xmlns:a16="http://schemas.microsoft.com/office/drawing/2014/main" id="{0C338B3A-6FBA-413E-A3C8-38900EA740A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01" name="Text Box 370">
          <a:extLst>
            <a:ext uri="{FF2B5EF4-FFF2-40B4-BE49-F238E27FC236}">
              <a16:creationId xmlns:a16="http://schemas.microsoft.com/office/drawing/2014/main" id="{A8F9DF75-947E-4AFB-BD5B-3B5DD5B1DFB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02" name="Text Box 371">
          <a:extLst>
            <a:ext uri="{FF2B5EF4-FFF2-40B4-BE49-F238E27FC236}">
              <a16:creationId xmlns:a16="http://schemas.microsoft.com/office/drawing/2014/main" id="{AEB47811-8F31-4796-A5C9-06CD34CF86B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03" name="Text Box 372">
          <a:extLst>
            <a:ext uri="{FF2B5EF4-FFF2-40B4-BE49-F238E27FC236}">
              <a16:creationId xmlns:a16="http://schemas.microsoft.com/office/drawing/2014/main" id="{E7FB8A79-3DB8-4E6E-A5E4-EEE9EF6BD7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204" name="Text Box 373">
          <a:extLst>
            <a:ext uri="{FF2B5EF4-FFF2-40B4-BE49-F238E27FC236}">
              <a16:creationId xmlns:a16="http://schemas.microsoft.com/office/drawing/2014/main" id="{D3FC197B-1DB9-4BC7-A647-9A4E7DFBB9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205" name="Text Box 374">
          <a:extLst>
            <a:ext uri="{FF2B5EF4-FFF2-40B4-BE49-F238E27FC236}">
              <a16:creationId xmlns:a16="http://schemas.microsoft.com/office/drawing/2014/main" id="{4A95B22B-31B9-4031-A547-0E85F35996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06" name="Text Box 375">
          <a:extLst>
            <a:ext uri="{FF2B5EF4-FFF2-40B4-BE49-F238E27FC236}">
              <a16:creationId xmlns:a16="http://schemas.microsoft.com/office/drawing/2014/main" id="{1BF87D78-357E-40C0-A521-4F86A246D0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07" name="Text Box 376">
          <a:extLst>
            <a:ext uri="{FF2B5EF4-FFF2-40B4-BE49-F238E27FC236}">
              <a16:creationId xmlns:a16="http://schemas.microsoft.com/office/drawing/2014/main" id="{A7EA28BF-85D3-4FAF-8779-C463D12C6F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208" name="Text Box 377">
          <a:extLst>
            <a:ext uri="{FF2B5EF4-FFF2-40B4-BE49-F238E27FC236}">
              <a16:creationId xmlns:a16="http://schemas.microsoft.com/office/drawing/2014/main" id="{E632FFC1-FC22-46D4-9259-622EFFECCB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09" name="Text Box 378">
          <a:extLst>
            <a:ext uri="{FF2B5EF4-FFF2-40B4-BE49-F238E27FC236}">
              <a16:creationId xmlns:a16="http://schemas.microsoft.com/office/drawing/2014/main" id="{9F93FE80-F457-4F79-ABB1-CE51044D48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10" name="Text Box 379">
          <a:extLst>
            <a:ext uri="{FF2B5EF4-FFF2-40B4-BE49-F238E27FC236}">
              <a16:creationId xmlns:a16="http://schemas.microsoft.com/office/drawing/2014/main" id="{E4E4886F-1E6C-48F5-8A0B-8D2EF348D5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211" name="Text Box 380">
          <a:extLst>
            <a:ext uri="{FF2B5EF4-FFF2-40B4-BE49-F238E27FC236}">
              <a16:creationId xmlns:a16="http://schemas.microsoft.com/office/drawing/2014/main" id="{F60EB018-469D-4897-8875-7D1AB58686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12" name="Text Box 381">
          <a:extLst>
            <a:ext uri="{FF2B5EF4-FFF2-40B4-BE49-F238E27FC236}">
              <a16:creationId xmlns:a16="http://schemas.microsoft.com/office/drawing/2014/main" id="{6047361A-A4D3-4EB9-9F29-DECA66FF07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13" name="Text Box 382">
          <a:extLst>
            <a:ext uri="{FF2B5EF4-FFF2-40B4-BE49-F238E27FC236}">
              <a16:creationId xmlns:a16="http://schemas.microsoft.com/office/drawing/2014/main" id="{5F513F43-1C5A-46F6-92DE-CAAB84303A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14" name="Text Box 383">
          <a:extLst>
            <a:ext uri="{FF2B5EF4-FFF2-40B4-BE49-F238E27FC236}">
              <a16:creationId xmlns:a16="http://schemas.microsoft.com/office/drawing/2014/main" id="{8C964730-0DA6-4908-876A-BA632FF9505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15" name="Text Box 384">
          <a:extLst>
            <a:ext uri="{FF2B5EF4-FFF2-40B4-BE49-F238E27FC236}">
              <a16:creationId xmlns:a16="http://schemas.microsoft.com/office/drawing/2014/main" id="{BE4FFB62-25FA-469F-8241-03D911B0C6A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16" name="Text Box 385">
          <a:extLst>
            <a:ext uri="{FF2B5EF4-FFF2-40B4-BE49-F238E27FC236}">
              <a16:creationId xmlns:a16="http://schemas.microsoft.com/office/drawing/2014/main" id="{FD45BCBB-D54F-4DB6-9131-88FCCFD59A4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17" name="Text Box 386">
          <a:extLst>
            <a:ext uri="{FF2B5EF4-FFF2-40B4-BE49-F238E27FC236}">
              <a16:creationId xmlns:a16="http://schemas.microsoft.com/office/drawing/2014/main" id="{AB6E4397-F16A-4714-92A7-3B6BDEA595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18" name="Text Box 387">
          <a:extLst>
            <a:ext uri="{FF2B5EF4-FFF2-40B4-BE49-F238E27FC236}">
              <a16:creationId xmlns:a16="http://schemas.microsoft.com/office/drawing/2014/main" id="{BA451799-E206-4F60-BD65-976484D9F6B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19" name="Text Box 388">
          <a:extLst>
            <a:ext uri="{FF2B5EF4-FFF2-40B4-BE49-F238E27FC236}">
              <a16:creationId xmlns:a16="http://schemas.microsoft.com/office/drawing/2014/main" id="{870E0169-8458-4B28-A32F-57895DBBBEB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0" name="Text Box 389">
          <a:extLst>
            <a:ext uri="{FF2B5EF4-FFF2-40B4-BE49-F238E27FC236}">
              <a16:creationId xmlns:a16="http://schemas.microsoft.com/office/drawing/2014/main" id="{EA4A60C3-F4AF-42C3-84EE-0716501DB0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1" name="Text Box 390">
          <a:extLst>
            <a:ext uri="{FF2B5EF4-FFF2-40B4-BE49-F238E27FC236}">
              <a16:creationId xmlns:a16="http://schemas.microsoft.com/office/drawing/2014/main" id="{F827FD06-5138-4C55-9C0C-3AD1E632780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2" name="Text Box 391">
          <a:extLst>
            <a:ext uri="{FF2B5EF4-FFF2-40B4-BE49-F238E27FC236}">
              <a16:creationId xmlns:a16="http://schemas.microsoft.com/office/drawing/2014/main" id="{1DC39BE7-21DE-45F1-B57A-1EA948B8905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3" name="Text Box 392">
          <a:extLst>
            <a:ext uri="{FF2B5EF4-FFF2-40B4-BE49-F238E27FC236}">
              <a16:creationId xmlns:a16="http://schemas.microsoft.com/office/drawing/2014/main" id="{F7BEE451-1D53-430A-9F0D-72683C5C9D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4" name="Text Box 393">
          <a:extLst>
            <a:ext uri="{FF2B5EF4-FFF2-40B4-BE49-F238E27FC236}">
              <a16:creationId xmlns:a16="http://schemas.microsoft.com/office/drawing/2014/main" id="{8CD2BD19-F3F2-4750-A5B5-59835AE9FA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5" name="Text Box 394">
          <a:extLst>
            <a:ext uri="{FF2B5EF4-FFF2-40B4-BE49-F238E27FC236}">
              <a16:creationId xmlns:a16="http://schemas.microsoft.com/office/drawing/2014/main" id="{83456248-4272-4BED-840C-0D6D7AE25B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6" name="Text Box 395">
          <a:extLst>
            <a:ext uri="{FF2B5EF4-FFF2-40B4-BE49-F238E27FC236}">
              <a16:creationId xmlns:a16="http://schemas.microsoft.com/office/drawing/2014/main" id="{208E4CDC-B269-41A3-AC63-DEBC41A0BB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7" name="Text Box 396">
          <a:extLst>
            <a:ext uri="{FF2B5EF4-FFF2-40B4-BE49-F238E27FC236}">
              <a16:creationId xmlns:a16="http://schemas.microsoft.com/office/drawing/2014/main" id="{0D07A638-18AE-40B0-BCDD-55AE581C4C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8" name="Text Box 397">
          <a:extLst>
            <a:ext uri="{FF2B5EF4-FFF2-40B4-BE49-F238E27FC236}">
              <a16:creationId xmlns:a16="http://schemas.microsoft.com/office/drawing/2014/main" id="{6865DFE5-A979-4833-86BA-0F327A12C65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29" name="Text Box 398">
          <a:extLst>
            <a:ext uri="{FF2B5EF4-FFF2-40B4-BE49-F238E27FC236}">
              <a16:creationId xmlns:a16="http://schemas.microsoft.com/office/drawing/2014/main" id="{C7DC6384-39A8-47C8-BDCD-9B2D538AEA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0" name="Text Box 399">
          <a:extLst>
            <a:ext uri="{FF2B5EF4-FFF2-40B4-BE49-F238E27FC236}">
              <a16:creationId xmlns:a16="http://schemas.microsoft.com/office/drawing/2014/main" id="{B054EAA8-1984-44AA-8639-30CAAADF3F1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1" name="Text Box 400">
          <a:extLst>
            <a:ext uri="{FF2B5EF4-FFF2-40B4-BE49-F238E27FC236}">
              <a16:creationId xmlns:a16="http://schemas.microsoft.com/office/drawing/2014/main" id="{7055D715-B271-4CFC-B5D3-FC44D60922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2" name="Text Box 401">
          <a:extLst>
            <a:ext uri="{FF2B5EF4-FFF2-40B4-BE49-F238E27FC236}">
              <a16:creationId xmlns:a16="http://schemas.microsoft.com/office/drawing/2014/main" id="{6AF45AE9-175C-404B-BB06-E354652D22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3" name="Text Box 402">
          <a:extLst>
            <a:ext uri="{FF2B5EF4-FFF2-40B4-BE49-F238E27FC236}">
              <a16:creationId xmlns:a16="http://schemas.microsoft.com/office/drawing/2014/main" id="{A51B3D84-1AA4-4A8B-B412-D8AA0197A12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4" name="Text Box 403">
          <a:extLst>
            <a:ext uri="{FF2B5EF4-FFF2-40B4-BE49-F238E27FC236}">
              <a16:creationId xmlns:a16="http://schemas.microsoft.com/office/drawing/2014/main" id="{FA268E8E-DB4F-4A72-9C81-41AB4E44EA2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5" name="Text Box 404">
          <a:extLst>
            <a:ext uri="{FF2B5EF4-FFF2-40B4-BE49-F238E27FC236}">
              <a16:creationId xmlns:a16="http://schemas.microsoft.com/office/drawing/2014/main" id="{B85D7F4E-9583-43B3-A16D-EBFDFBCA58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6" name="Text Box 405">
          <a:extLst>
            <a:ext uri="{FF2B5EF4-FFF2-40B4-BE49-F238E27FC236}">
              <a16:creationId xmlns:a16="http://schemas.microsoft.com/office/drawing/2014/main" id="{324DE39A-81F1-412D-921C-CDA82393F43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7" name="Text Box 406">
          <a:extLst>
            <a:ext uri="{FF2B5EF4-FFF2-40B4-BE49-F238E27FC236}">
              <a16:creationId xmlns:a16="http://schemas.microsoft.com/office/drawing/2014/main" id="{774A4764-9E9A-40A4-8FEA-16FB5652C96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8" name="Text Box 407">
          <a:extLst>
            <a:ext uri="{FF2B5EF4-FFF2-40B4-BE49-F238E27FC236}">
              <a16:creationId xmlns:a16="http://schemas.microsoft.com/office/drawing/2014/main" id="{9EFCB0B4-BFC1-414A-BAAC-A26ADC07FEB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39" name="Text Box 408">
          <a:extLst>
            <a:ext uri="{FF2B5EF4-FFF2-40B4-BE49-F238E27FC236}">
              <a16:creationId xmlns:a16="http://schemas.microsoft.com/office/drawing/2014/main" id="{C317F17D-15D9-459C-ABDE-6A4D9E3AEC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40" name="Text Box 409">
          <a:extLst>
            <a:ext uri="{FF2B5EF4-FFF2-40B4-BE49-F238E27FC236}">
              <a16:creationId xmlns:a16="http://schemas.microsoft.com/office/drawing/2014/main" id="{2586BD42-5DAA-4708-8E69-009CBC8C5BB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241" name="Text Box 410">
          <a:extLst>
            <a:ext uri="{FF2B5EF4-FFF2-40B4-BE49-F238E27FC236}">
              <a16:creationId xmlns:a16="http://schemas.microsoft.com/office/drawing/2014/main" id="{2CFA5C43-7A97-4159-B790-6F34DDADF1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242" name="Text Box 411">
          <a:extLst>
            <a:ext uri="{FF2B5EF4-FFF2-40B4-BE49-F238E27FC236}">
              <a16:creationId xmlns:a16="http://schemas.microsoft.com/office/drawing/2014/main" id="{D96F8C44-E48A-4179-897D-CE071A9264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43" name="Text Box 412">
          <a:extLst>
            <a:ext uri="{FF2B5EF4-FFF2-40B4-BE49-F238E27FC236}">
              <a16:creationId xmlns:a16="http://schemas.microsoft.com/office/drawing/2014/main" id="{9FB8EC11-5DBC-4DA3-A740-D35006E937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44" name="Text Box 413">
          <a:extLst>
            <a:ext uri="{FF2B5EF4-FFF2-40B4-BE49-F238E27FC236}">
              <a16:creationId xmlns:a16="http://schemas.microsoft.com/office/drawing/2014/main" id="{8266B2C3-2A3F-4249-86DB-C3099B5B27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245" name="Text Box 414">
          <a:extLst>
            <a:ext uri="{FF2B5EF4-FFF2-40B4-BE49-F238E27FC236}">
              <a16:creationId xmlns:a16="http://schemas.microsoft.com/office/drawing/2014/main" id="{8DFF8B4B-8A6D-4D5B-B9BF-817E078AEF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46" name="Text Box 415">
          <a:extLst>
            <a:ext uri="{FF2B5EF4-FFF2-40B4-BE49-F238E27FC236}">
              <a16:creationId xmlns:a16="http://schemas.microsoft.com/office/drawing/2014/main" id="{792343C2-15A5-4E26-955C-E31161872E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47" name="Text Box 416">
          <a:extLst>
            <a:ext uri="{FF2B5EF4-FFF2-40B4-BE49-F238E27FC236}">
              <a16:creationId xmlns:a16="http://schemas.microsoft.com/office/drawing/2014/main" id="{D5AF92E0-4959-444D-BB07-F91F536DCE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248" name="Text Box 417">
          <a:extLst>
            <a:ext uri="{FF2B5EF4-FFF2-40B4-BE49-F238E27FC236}">
              <a16:creationId xmlns:a16="http://schemas.microsoft.com/office/drawing/2014/main" id="{81D6B92C-CBD5-4D00-9DC9-94617B9C9A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49" name="Text Box 418">
          <a:extLst>
            <a:ext uri="{FF2B5EF4-FFF2-40B4-BE49-F238E27FC236}">
              <a16:creationId xmlns:a16="http://schemas.microsoft.com/office/drawing/2014/main" id="{08EFFF3F-7333-4D4E-BB98-D9D9B3F71A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50" name="Text Box 419">
          <a:extLst>
            <a:ext uri="{FF2B5EF4-FFF2-40B4-BE49-F238E27FC236}">
              <a16:creationId xmlns:a16="http://schemas.microsoft.com/office/drawing/2014/main" id="{309862A8-5CBC-457D-A53E-DE9314767C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1" name="Text Box 420">
          <a:extLst>
            <a:ext uri="{FF2B5EF4-FFF2-40B4-BE49-F238E27FC236}">
              <a16:creationId xmlns:a16="http://schemas.microsoft.com/office/drawing/2014/main" id="{E4FFFE08-2E82-46FA-BD9B-4ACBCC5369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2" name="Text Box 421">
          <a:extLst>
            <a:ext uri="{FF2B5EF4-FFF2-40B4-BE49-F238E27FC236}">
              <a16:creationId xmlns:a16="http://schemas.microsoft.com/office/drawing/2014/main" id="{10A22F50-7677-45CF-88C2-B462CA63B5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3" name="Text Box 422">
          <a:extLst>
            <a:ext uri="{FF2B5EF4-FFF2-40B4-BE49-F238E27FC236}">
              <a16:creationId xmlns:a16="http://schemas.microsoft.com/office/drawing/2014/main" id="{33C33DB5-BE1C-4E4C-9C8B-9C2A9ED397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4" name="Text Box 423">
          <a:extLst>
            <a:ext uri="{FF2B5EF4-FFF2-40B4-BE49-F238E27FC236}">
              <a16:creationId xmlns:a16="http://schemas.microsoft.com/office/drawing/2014/main" id="{2B202F8F-B410-4CAC-83E1-D8F373FDC8F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5" name="Text Box 424">
          <a:extLst>
            <a:ext uri="{FF2B5EF4-FFF2-40B4-BE49-F238E27FC236}">
              <a16:creationId xmlns:a16="http://schemas.microsoft.com/office/drawing/2014/main" id="{E7439F1A-F4F3-4A2C-ABE1-D43123F04F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6" name="Text Box 425">
          <a:extLst>
            <a:ext uri="{FF2B5EF4-FFF2-40B4-BE49-F238E27FC236}">
              <a16:creationId xmlns:a16="http://schemas.microsoft.com/office/drawing/2014/main" id="{4A6B720C-3BC6-472D-846D-9D75D39565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7" name="Text Box 426">
          <a:extLst>
            <a:ext uri="{FF2B5EF4-FFF2-40B4-BE49-F238E27FC236}">
              <a16:creationId xmlns:a16="http://schemas.microsoft.com/office/drawing/2014/main" id="{0D36FD76-643A-4053-B6AF-BC8E44CE65C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8" name="Text Box 427">
          <a:extLst>
            <a:ext uri="{FF2B5EF4-FFF2-40B4-BE49-F238E27FC236}">
              <a16:creationId xmlns:a16="http://schemas.microsoft.com/office/drawing/2014/main" id="{F9E3E36C-00AE-4AA5-A237-7B3A83BB3AE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59" name="Text Box 428">
          <a:extLst>
            <a:ext uri="{FF2B5EF4-FFF2-40B4-BE49-F238E27FC236}">
              <a16:creationId xmlns:a16="http://schemas.microsoft.com/office/drawing/2014/main" id="{2F11574C-B6F9-48DA-B9C0-C140787F2C6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0" name="Text Box 429">
          <a:extLst>
            <a:ext uri="{FF2B5EF4-FFF2-40B4-BE49-F238E27FC236}">
              <a16:creationId xmlns:a16="http://schemas.microsoft.com/office/drawing/2014/main" id="{AB0C4F71-10ED-443E-ADFA-833BCAD957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1" name="Text Box 430">
          <a:extLst>
            <a:ext uri="{FF2B5EF4-FFF2-40B4-BE49-F238E27FC236}">
              <a16:creationId xmlns:a16="http://schemas.microsoft.com/office/drawing/2014/main" id="{5D5A43BD-C99A-4DEE-ABC0-86F7945EC15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2" name="Text Box 431">
          <a:extLst>
            <a:ext uri="{FF2B5EF4-FFF2-40B4-BE49-F238E27FC236}">
              <a16:creationId xmlns:a16="http://schemas.microsoft.com/office/drawing/2014/main" id="{566BACDC-25E6-4980-9575-42E672D328A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3" name="Text Box 432">
          <a:extLst>
            <a:ext uri="{FF2B5EF4-FFF2-40B4-BE49-F238E27FC236}">
              <a16:creationId xmlns:a16="http://schemas.microsoft.com/office/drawing/2014/main" id="{BB711301-0DAB-429A-92F5-83FDBB194CF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4" name="Text Box 433">
          <a:extLst>
            <a:ext uri="{FF2B5EF4-FFF2-40B4-BE49-F238E27FC236}">
              <a16:creationId xmlns:a16="http://schemas.microsoft.com/office/drawing/2014/main" id="{90F884EA-51EA-4D95-9B47-A6278D4761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5" name="Text Box 434">
          <a:extLst>
            <a:ext uri="{FF2B5EF4-FFF2-40B4-BE49-F238E27FC236}">
              <a16:creationId xmlns:a16="http://schemas.microsoft.com/office/drawing/2014/main" id="{37D2C1A9-92A9-4862-9C95-220A45471C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6" name="Text Box 435">
          <a:extLst>
            <a:ext uri="{FF2B5EF4-FFF2-40B4-BE49-F238E27FC236}">
              <a16:creationId xmlns:a16="http://schemas.microsoft.com/office/drawing/2014/main" id="{7D471E31-6422-48B3-ABE0-CB583ED7FDB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7" name="Text Box 436">
          <a:extLst>
            <a:ext uri="{FF2B5EF4-FFF2-40B4-BE49-F238E27FC236}">
              <a16:creationId xmlns:a16="http://schemas.microsoft.com/office/drawing/2014/main" id="{757A2812-C2B8-4657-8DF1-C049E2DCE6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8" name="Text Box 437">
          <a:extLst>
            <a:ext uri="{FF2B5EF4-FFF2-40B4-BE49-F238E27FC236}">
              <a16:creationId xmlns:a16="http://schemas.microsoft.com/office/drawing/2014/main" id="{6D563A06-6381-4837-A863-1B110D9147E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69" name="Text Box 438">
          <a:extLst>
            <a:ext uri="{FF2B5EF4-FFF2-40B4-BE49-F238E27FC236}">
              <a16:creationId xmlns:a16="http://schemas.microsoft.com/office/drawing/2014/main" id="{B5D1FEB8-4677-4602-924A-E0C9F400BDB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0" name="Text Box 439">
          <a:extLst>
            <a:ext uri="{FF2B5EF4-FFF2-40B4-BE49-F238E27FC236}">
              <a16:creationId xmlns:a16="http://schemas.microsoft.com/office/drawing/2014/main" id="{83F18633-68A9-4F31-9571-FA149416BFC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1" name="Text Box 440">
          <a:extLst>
            <a:ext uri="{FF2B5EF4-FFF2-40B4-BE49-F238E27FC236}">
              <a16:creationId xmlns:a16="http://schemas.microsoft.com/office/drawing/2014/main" id="{B985F617-1D5C-4EEB-A11E-E0CE0099DF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2" name="Text Box 441">
          <a:extLst>
            <a:ext uri="{FF2B5EF4-FFF2-40B4-BE49-F238E27FC236}">
              <a16:creationId xmlns:a16="http://schemas.microsoft.com/office/drawing/2014/main" id="{84A2D8BD-DDC6-4299-9BDD-0D9BE3F638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3" name="Text Box 442">
          <a:extLst>
            <a:ext uri="{FF2B5EF4-FFF2-40B4-BE49-F238E27FC236}">
              <a16:creationId xmlns:a16="http://schemas.microsoft.com/office/drawing/2014/main" id="{1DB768CD-90EA-47A1-9AB1-16540C939B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4" name="Text Box 443">
          <a:extLst>
            <a:ext uri="{FF2B5EF4-FFF2-40B4-BE49-F238E27FC236}">
              <a16:creationId xmlns:a16="http://schemas.microsoft.com/office/drawing/2014/main" id="{7020302A-E3EC-4354-B7EC-DC463212425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5" name="Text Box 444">
          <a:extLst>
            <a:ext uri="{FF2B5EF4-FFF2-40B4-BE49-F238E27FC236}">
              <a16:creationId xmlns:a16="http://schemas.microsoft.com/office/drawing/2014/main" id="{6DA23415-D819-4C9B-81F5-25E7B8F8844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6" name="Text Box 445">
          <a:extLst>
            <a:ext uri="{FF2B5EF4-FFF2-40B4-BE49-F238E27FC236}">
              <a16:creationId xmlns:a16="http://schemas.microsoft.com/office/drawing/2014/main" id="{51D90F45-E209-482D-BDBF-28F06180FDE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277" name="Text Box 446">
          <a:extLst>
            <a:ext uri="{FF2B5EF4-FFF2-40B4-BE49-F238E27FC236}">
              <a16:creationId xmlns:a16="http://schemas.microsoft.com/office/drawing/2014/main" id="{FE5DB8F9-183B-4AB2-ACA6-036248DA28F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278" name="Text Box 447">
          <a:extLst>
            <a:ext uri="{FF2B5EF4-FFF2-40B4-BE49-F238E27FC236}">
              <a16:creationId xmlns:a16="http://schemas.microsoft.com/office/drawing/2014/main" id="{8FBCBE11-8091-4682-A89E-4E3FCEB603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79" name="Text Box 448">
          <a:extLst>
            <a:ext uri="{FF2B5EF4-FFF2-40B4-BE49-F238E27FC236}">
              <a16:creationId xmlns:a16="http://schemas.microsoft.com/office/drawing/2014/main" id="{0E204FE9-2CC2-4801-8AF0-0E47078C4F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80" name="Text Box 449">
          <a:extLst>
            <a:ext uri="{FF2B5EF4-FFF2-40B4-BE49-F238E27FC236}">
              <a16:creationId xmlns:a16="http://schemas.microsoft.com/office/drawing/2014/main" id="{B8D2D888-A66D-47B6-82C3-7C84BC7F2E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81" name="Text Box 450">
          <a:extLst>
            <a:ext uri="{FF2B5EF4-FFF2-40B4-BE49-F238E27FC236}">
              <a16:creationId xmlns:a16="http://schemas.microsoft.com/office/drawing/2014/main" id="{30C76277-94D1-4126-975D-46E69761F7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82" name="Text Box 451">
          <a:extLst>
            <a:ext uri="{FF2B5EF4-FFF2-40B4-BE49-F238E27FC236}">
              <a16:creationId xmlns:a16="http://schemas.microsoft.com/office/drawing/2014/main" id="{6799FF05-643F-44AA-9218-4647776427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83" name="Text Box 452">
          <a:extLst>
            <a:ext uri="{FF2B5EF4-FFF2-40B4-BE49-F238E27FC236}">
              <a16:creationId xmlns:a16="http://schemas.microsoft.com/office/drawing/2014/main" id="{13E9F379-9A30-4547-AA9A-73FD20FB37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84" name="Text Box 453">
          <a:extLst>
            <a:ext uri="{FF2B5EF4-FFF2-40B4-BE49-F238E27FC236}">
              <a16:creationId xmlns:a16="http://schemas.microsoft.com/office/drawing/2014/main" id="{4B778848-8B96-45F3-AAB9-8B49F402C3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85" name="Text Box 454">
          <a:extLst>
            <a:ext uri="{FF2B5EF4-FFF2-40B4-BE49-F238E27FC236}">
              <a16:creationId xmlns:a16="http://schemas.microsoft.com/office/drawing/2014/main" id="{E29D5125-BCD4-4A8A-80C3-702D93CD53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86" name="Text Box 455">
          <a:extLst>
            <a:ext uri="{FF2B5EF4-FFF2-40B4-BE49-F238E27FC236}">
              <a16:creationId xmlns:a16="http://schemas.microsoft.com/office/drawing/2014/main" id="{A44D1CA7-16E8-48E5-8AB7-14B6538D76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87" name="Text Box 456">
          <a:extLst>
            <a:ext uri="{FF2B5EF4-FFF2-40B4-BE49-F238E27FC236}">
              <a16:creationId xmlns:a16="http://schemas.microsoft.com/office/drawing/2014/main" id="{DC4E8972-CCE8-4A10-BAF1-AA1E4F25A4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88" name="Text Box 457">
          <a:extLst>
            <a:ext uri="{FF2B5EF4-FFF2-40B4-BE49-F238E27FC236}">
              <a16:creationId xmlns:a16="http://schemas.microsoft.com/office/drawing/2014/main" id="{D64B1C58-6DC8-4560-B000-2AE2B77790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89" name="Text Box 458">
          <a:extLst>
            <a:ext uri="{FF2B5EF4-FFF2-40B4-BE49-F238E27FC236}">
              <a16:creationId xmlns:a16="http://schemas.microsoft.com/office/drawing/2014/main" id="{D0B8BB0A-B49D-49F0-AAA1-2C830FF4EC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90" name="Text Box 459">
          <a:extLst>
            <a:ext uri="{FF2B5EF4-FFF2-40B4-BE49-F238E27FC236}">
              <a16:creationId xmlns:a16="http://schemas.microsoft.com/office/drawing/2014/main" id="{5B100F5E-DE34-4F27-B4BF-E3FAAD58B5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91" name="Text Box 460">
          <a:extLst>
            <a:ext uri="{FF2B5EF4-FFF2-40B4-BE49-F238E27FC236}">
              <a16:creationId xmlns:a16="http://schemas.microsoft.com/office/drawing/2014/main" id="{24DBD081-5E00-4003-9810-0C259C5F03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92" name="Text Box 461">
          <a:extLst>
            <a:ext uri="{FF2B5EF4-FFF2-40B4-BE49-F238E27FC236}">
              <a16:creationId xmlns:a16="http://schemas.microsoft.com/office/drawing/2014/main" id="{5508E666-64A1-47B4-B105-E5B59D7782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93" name="Text Box 462">
          <a:extLst>
            <a:ext uri="{FF2B5EF4-FFF2-40B4-BE49-F238E27FC236}">
              <a16:creationId xmlns:a16="http://schemas.microsoft.com/office/drawing/2014/main" id="{3E1C348A-7BD6-4223-9C80-ECA8D69A27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94" name="Text Box 463">
          <a:extLst>
            <a:ext uri="{FF2B5EF4-FFF2-40B4-BE49-F238E27FC236}">
              <a16:creationId xmlns:a16="http://schemas.microsoft.com/office/drawing/2014/main" id="{3BAFA9AC-78FE-435C-85C6-EF470D9812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95" name="Text Box 464">
          <a:extLst>
            <a:ext uri="{FF2B5EF4-FFF2-40B4-BE49-F238E27FC236}">
              <a16:creationId xmlns:a16="http://schemas.microsoft.com/office/drawing/2014/main" id="{6A71F64E-A8D1-4478-B873-8EA0BE2457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96" name="Text Box 465">
          <a:extLst>
            <a:ext uri="{FF2B5EF4-FFF2-40B4-BE49-F238E27FC236}">
              <a16:creationId xmlns:a16="http://schemas.microsoft.com/office/drawing/2014/main" id="{AE4075CB-5107-4F13-A941-33362A3884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97" name="Text Box 466">
          <a:extLst>
            <a:ext uri="{FF2B5EF4-FFF2-40B4-BE49-F238E27FC236}">
              <a16:creationId xmlns:a16="http://schemas.microsoft.com/office/drawing/2014/main" id="{AF254860-8051-40F3-B8E8-16DE6DFFD3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298" name="Text Box 467">
          <a:extLst>
            <a:ext uri="{FF2B5EF4-FFF2-40B4-BE49-F238E27FC236}">
              <a16:creationId xmlns:a16="http://schemas.microsoft.com/office/drawing/2014/main" id="{3D901E17-06BA-4C60-9DAB-1F2275C112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299" name="Text Box 468">
          <a:extLst>
            <a:ext uri="{FF2B5EF4-FFF2-40B4-BE49-F238E27FC236}">
              <a16:creationId xmlns:a16="http://schemas.microsoft.com/office/drawing/2014/main" id="{09CEA465-2F07-4E7E-98CA-E993746357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00" name="Text Box 469">
          <a:extLst>
            <a:ext uri="{FF2B5EF4-FFF2-40B4-BE49-F238E27FC236}">
              <a16:creationId xmlns:a16="http://schemas.microsoft.com/office/drawing/2014/main" id="{F8E0FC61-D9F5-4BD9-8785-94B80C3066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01" name="Text Box 470">
          <a:extLst>
            <a:ext uri="{FF2B5EF4-FFF2-40B4-BE49-F238E27FC236}">
              <a16:creationId xmlns:a16="http://schemas.microsoft.com/office/drawing/2014/main" id="{F8F856DB-8899-467B-97AD-C5E069AD06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02" name="Text Box 471">
          <a:extLst>
            <a:ext uri="{FF2B5EF4-FFF2-40B4-BE49-F238E27FC236}">
              <a16:creationId xmlns:a16="http://schemas.microsoft.com/office/drawing/2014/main" id="{FEE12C16-CAB5-4FD0-8CFC-77E983F620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03" name="Text Box 472">
          <a:extLst>
            <a:ext uri="{FF2B5EF4-FFF2-40B4-BE49-F238E27FC236}">
              <a16:creationId xmlns:a16="http://schemas.microsoft.com/office/drawing/2014/main" id="{7112E443-A230-4037-A2E2-A93B85DF63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04" name="Text Box 473">
          <a:extLst>
            <a:ext uri="{FF2B5EF4-FFF2-40B4-BE49-F238E27FC236}">
              <a16:creationId xmlns:a16="http://schemas.microsoft.com/office/drawing/2014/main" id="{03166AD2-46DA-4B84-9969-95D7E4F56D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05" name="Text Box 474">
          <a:extLst>
            <a:ext uri="{FF2B5EF4-FFF2-40B4-BE49-F238E27FC236}">
              <a16:creationId xmlns:a16="http://schemas.microsoft.com/office/drawing/2014/main" id="{6378804D-8DC5-4AE1-AE62-9A9417C6A3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06" name="Text Box 475">
          <a:extLst>
            <a:ext uri="{FF2B5EF4-FFF2-40B4-BE49-F238E27FC236}">
              <a16:creationId xmlns:a16="http://schemas.microsoft.com/office/drawing/2014/main" id="{2346E4D9-DC84-4A30-9F62-65D5AAEBCC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07" name="Text Box 476">
          <a:extLst>
            <a:ext uri="{FF2B5EF4-FFF2-40B4-BE49-F238E27FC236}">
              <a16:creationId xmlns:a16="http://schemas.microsoft.com/office/drawing/2014/main" id="{D0C1D53F-5FC4-46E8-A472-5D9A4990A1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08" name="Text Box 477">
          <a:extLst>
            <a:ext uri="{FF2B5EF4-FFF2-40B4-BE49-F238E27FC236}">
              <a16:creationId xmlns:a16="http://schemas.microsoft.com/office/drawing/2014/main" id="{4EDA2960-0715-4809-883B-78EB35DCB1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09" name="Text Box 478">
          <a:extLst>
            <a:ext uri="{FF2B5EF4-FFF2-40B4-BE49-F238E27FC236}">
              <a16:creationId xmlns:a16="http://schemas.microsoft.com/office/drawing/2014/main" id="{B931952F-44D1-4243-BE6B-4FAD8E43C6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10" name="Text Box 479">
          <a:extLst>
            <a:ext uri="{FF2B5EF4-FFF2-40B4-BE49-F238E27FC236}">
              <a16:creationId xmlns:a16="http://schemas.microsoft.com/office/drawing/2014/main" id="{4DA26C75-1859-4F06-B774-AC23C2050F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11" name="Text Box 480">
          <a:extLst>
            <a:ext uri="{FF2B5EF4-FFF2-40B4-BE49-F238E27FC236}">
              <a16:creationId xmlns:a16="http://schemas.microsoft.com/office/drawing/2014/main" id="{393DDE38-1107-47B4-B79F-9CAEFA775D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12" name="Text Box 481">
          <a:extLst>
            <a:ext uri="{FF2B5EF4-FFF2-40B4-BE49-F238E27FC236}">
              <a16:creationId xmlns:a16="http://schemas.microsoft.com/office/drawing/2014/main" id="{19CAAAA2-FE61-45B3-B89B-12EA163B82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13" name="Text Box 482">
          <a:extLst>
            <a:ext uri="{FF2B5EF4-FFF2-40B4-BE49-F238E27FC236}">
              <a16:creationId xmlns:a16="http://schemas.microsoft.com/office/drawing/2014/main" id="{C2EE44D9-D8E2-44B0-A65C-EFDA0A313C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14" name="Text Box 483">
          <a:extLst>
            <a:ext uri="{FF2B5EF4-FFF2-40B4-BE49-F238E27FC236}">
              <a16:creationId xmlns:a16="http://schemas.microsoft.com/office/drawing/2014/main" id="{79D5A512-EFED-4FEF-BDC2-872D2658E1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15" name="Text Box 484">
          <a:extLst>
            <a:ext uri="{FF2B5EF4-FFF2-40B4-BE49-F238E27FC236}">
              <a16:creationId xmlns:a16="http://schemas.microsoft.com/office/drawing/2014/main" id="{206DDA67-5DDB-43CE-BF3C-C1FE1DD60D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16" name="Text Box 485">
          <a:extLst>
            <a:ext uri="{FF2B5EF4-FFF2-40B4-BE49-F238E27FC236}">
              <a16:creationId xmlns:a16="http://schemas.microsoft.com/office/drawing/2014/main" id="{1E9D4AF0-B3F8-45D6-B753-64AAB7F9EF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17" name="Text Box 486">
          <a:extLst>
            <a:ext uri="{FF2B5EF4-FFF2-40B4-BE49-F238E27FC236}">
              <a16:creationId xmlns:a16="http://schemas.microsoft.com/office/drawing/2014/main" id="{624ABB97-6CD3-4A6D-A0DD-B876F89D06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18" name="Text Box 487">
          <a:extLst>
            <a:ext uri="{FF2B5EF4-FFF2-40B4-BE49-F238E27FC236}">
              <a16:creationId xmlns:a16="http://schemas.microsoft.com/office/drawing/2014/main" id="{AF0F58E2-F452-4217-8697-5B47BC7CFE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19" name="Text Box 488">
          <a:extLst>
            <a:ext uri="{FF2B5EF4-FFF2-40B4-BE49-F238E27FC236}">
              <a16:creationId xmlns:a16="http://schemas.microsoft.com/office/drawing/2014/main" id="{A277B54C-F739-4171-80CB-E11A34A386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20" name="Text Box 489">
          <a:extLst>
            <a:ext uri="{FF2B5EF4-FFF2-40B4-BE49-F238E27FC236}">
              <a16:creationId xmlns:a16="http://schemas.microsoft.com/office/drawing/2014/main" id="{6B48EC0D-9A97-4858-AD7D-5BE579553D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21" name="Text Box 490">
          <a:extLst>
            <a:ext uri="{FF2B5EF4-FFF2-40B4-BE49-F238E27FC236}">
              <a16:creationId xmlns:a16="http://schemas.microsoft.com/office/drawing/2014/main" id="{48060703-AB83-4E50-97AC-A96047E9A1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22" name="Text Box 491">
          <a:extLst>
            <a:ext uri="{FF2B5EF4-FFF2-40B4-BE49-F238E27FC236}">
              <a16:creationId xmlns:a16="http://schemas.microsoft.com/office/drawing/2014/main" id="{F1EB15F8-E9B0-42B8-A4A4-9EB3D28AD8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23" name="Text Box 492">
          <a:extLst>
            <a:ext uri="{FF2B5EF4-FFF2-40B4-BE49-F238E27FC236}">
              <a16:creationId xmlns:a16="http://schemas.microsoft.com/office/drawing/2014/main" id="{3A094C6C-E3C1-490D-B117-AA32D7D370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24" name="Text Box 493">
          <a:extLst>
            <a:ext uri="{FF2B5EF4-FFF2-40B4-BE49-F238E27FC236}">
              <a16:creationId xmlns:a16="http://schemas.microsoft.com/office/drawing/2014/main" id="{AB3238F6-4388-4DC9-B50E-F6106708E6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25" name="Text Box 494">
          <a:extLst>
            <a:ext uri="{FF2B5EF4-FFF2-40B4-BE49-F238E27FC236}">
              <a16:creationId xmlns:a16="http://schemas.microsoft.com/office/drawing/2014/main" id="{D5D7A6CC-01B7-4884-B401-5B9F83F6BA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26" name="Text Box 495">
          <a:extLst>
            <a:ext uri="{FF2B5EF4-FFF2-40B4-BE49-F238E27FC236}">
              <a16:creationId xmlns:a16="http://schemas.microsoft.com/office/drawing/2014/main" id="{25E56B83-62A2-4935-B776-D79B9B51A1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27" name="Text Box 496">
          <a:extLst>
            <a:ext uri="{FF2B5EF4-FFF2-40B4-BE49-F238E27FC236}">
              <a16:creationId xmlns:a16="http://schemas.microsoft.com/office/drawing/2014/main" id="{1E321899-32E0-4B78-AD1D-0F1E6B6E0E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28" name="Text Box 497">
          <a:extLst>
            <a:ext uri="{FF2B5EF4-FFF2-40B4-BE49-F238E27FC236}">
              <a16:creationId xmlns:a16="http://schemas.microsoft.com/office/drawing/2014/main" id="{CA7C9DDF-15D0-4052-B320-206724260E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29" name="Text Box 498">
          <a:extLst>
            <a:ext uri="{FF2B5EF4-FFF2-40B4-BE49-F238E27FC236}">
              <a16:creationId xmlns:a16="http://schemas.microsoft.com/office/drawing/2014/main" id="{11499097-BC93-402C-9A1A-BC3A7FE872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30" name="Text Box 499">
          <a:extLst>
            <a:ext uri="{FF2B5EF4-FFF2-40B4-BE49-F238E27FC236}">
              <a16:creationId xmlns:a16="http://schemas.microsoft.com/office/drawing/2014/main" id="{903C7495-27EB-41D5-8DA3-087BF41822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31" name="Text Box 500">
          <a:extLst>
            <a:ext uri="{FF2B5EF4-FFF2-40B4-BE49-F238E27FC236}">
              <a16:creationId xmlns:a16="http://schemas.microsoft.com/office/drawing/2014/main" id="{91808597-943E-48C1-8B3E-8465CD4AE6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32" name="Text Box 501">
          <a:extLst>
            <a:ext uri="{FF2B5EF4-FFF2-40B4-BE49-F238E27FC236}">
              <a16:creationId xmlns:a16="http://schemas.microsoft.com/office/drawing/2014/main" id="{AC0494A8-DD59-429A-870E-A0056F98D2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33" name="Text Box 502">
          <a:extLst>
            <a:ext uri="{FF2B5EF4-FFF2-40B4-BE49-F238E27FC236}">
              <a16:creationId xmlns:a16="http://schemas.microsoft.com/office/drawing/2014/main" id="{0327336F-9B9E-4754-B79F-77211CA04A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34" name="Text Box 503">
          <a:extLst>
            <a:ext uri="{FF2B5EF4-FFF2-40B4-BE49-F238E27FC236}">
              <a16:creationId xmlns:a16="http://schemas.microsoft.com/office/drawing/2014/main" id="{922F6B0B-1D78-46D3-A48B-3C87BD0358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35" name="Text Box 504">
          <a:extLst>
            <a:ext uri="{FF2B5EF4-FFF2-40B4-BE49-F238E27FC236}">
              <a16:creationId xmlns:a16="http://schemas.microsoft.com/office/drawing/2014/main" id="{0F7A92B6-4A8B-4443-9E64-3A2A9BFAFA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7336" name="Text Box 505">
          <a:extLst>
            <a:ext uri="{FF2B5EF4-FFF2-40B4-BE49-F238E27FC236}">
              <a16:creationId xmlns:a16="http://schemas.microsoft.com/office/drawing/2014/main" id="{05B76CB4-1286-4D7A-B1AD-0F85C56041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37" name="Text Box 506">
          <a:extLst>
            <a:ext uri="{FF2B5EF4-FFF2-40B4-BE49-F238E27FC236}">
              <a16:creationId xmlns:a16="http://schemas.microsoft.com/office/drawing/2014/main" id="{BA5BDE5F-8F6D-42D8-BC06-052EECECAB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38" name="Text Box 507">
          <a:extLst>
            <a:ext uri="{FF2B5EF4-FFF2-40B4-BE49-F238E27FC236}">
              <a16:creationId xmlns:a16="http://schemas.microsoft.com/office/drawing/2014/main" id="{979E06B4-7BE2-4004-AD5A-94E58FB554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39" name="Text Box 508">
          <a:extLst>
            <a:ext uri="{FF2B5EF4-FFF2-40B4-BE49-F238E27FC236}">
              <a16:creationId xmlns:a16="http://schemas.microsoft.com/office/drawing/2014/main" id="{A3C7EF8A-0A6F-403B-9F1E-77B26B7220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40" name="Text Box 509">
          <a:extLst>
            <a:ext uri="{FF2B5EF4-FFF2-40B4-BE49-F238E27FC236}">
              <a16:creationId xmlns:a16="http://schemas.microsoft.com/office/drawing/2014/main" id="{2F67EEA7-023A-466C-9C4B-63B88027E7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41" name="Text Box 510">
          <a:extLst>
            <a:ext uri="{FF2B5EF4-FFF2-40B4-BE49-F238E27FC236}">
              <a16:creationId xmlns:a16="http://schemas.microsoft.com/office/drawing/2014/main" id="{B75AEB98-6248-41B7-87DB-26E1F381C5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42" name="Text Box 511">
          <a:extLst>
            <a:ext uri="{FF2B5EF4-FFF2-40B4-BE49-F238E27FC236}">
              <a16:creationId xmlns:a16="http://schemas.microsoft.com/office/drawing/2014/main" id="{94425423-B169-402F-8396-84966AD4FF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43" name="Text Box 512">
          <a:extLst>
            <a:ext uri="{FF2B5EF4-FFF2-40B4-BE49-F238E27FC236}">
              <a16:creationId xmlns:a16="http://schemas.microsoft.com/office/drawing/2014/main" id="{89106008-ED2B-4BBB-9DAA-CEAAB5BE84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44" name="Text Box 513">
          <a:extLst>
            <a:ext uri="{FF2B5EF4-FFF2-40B4-BE49-F238E27FC236}">
              <a16:creationId xmlns:a16="http://schemas.microsoft.com/office/drawing/2014/main" id="{1AF9B11B-2B62-47C3-A314-D7E24C00B0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45" name="Text Box 514">
          <a:extLst>
            <a:ext uri="{FF2B5EF4-FFF2-40B4-BE49-F238E27FC236}">
              <a16:creationId xmlns:a16="http://schemas.microsoft.com/office/drawing/2014/main" id="{CD8D5DB2-85FC-488D-AC33-C3C982B858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46" name="Text Box 515">
          <a:extLst>
            <a:ext uri="{FF2B5EF4-FFF2-40B4-BE49-F238E27FC236}">
              <a16:creationId xmlns:a16="http://schemas.microsoft.com/office/drawing/2014/main" id="{2B04C4D6-EFCA-444E-A62A-44A407D9F8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47" name="Text Box 516">
          <a:extLst>
            <a:ext uri="{FF2B5EF4-FFF2-40B4-BE49-F238E27FC236}">
              <a16:creationId xmlns:a16="http://schemas.microsoft.com/office/drawing/2014/main" id="{E8B2C783-EDCF-480E-88B3-DDD1549257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48" name="Text Box 517">
          <a:extLst>
            <a:ext uri="{FF2B5EF4-FFF2-40B4-BE49-F238E27FC236}">
              <a16:creationId xmlns:a16="http://schemas.microsoft.com/office/drawing/2014/main" id="{F51C4CAA-6676-4C17-A478-C20B4FAFE1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49" name="Text Box 518">
          <a:extLst>
            <a:ext uri="{FF2B5EF4-FFF2-40B4-BE49-F238E27FC236}">
              <a16:creationId xmlns:a16="http://schemas.microsoft.com/office/drawing/2014/main" id="{2488AF38-B0CC-4652-B754-B81598E657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50" name="Text Box 519">
          <a:extLst>
            <a:ext uri="{FF2B5EF4-FFF2-40B4-BE49-F238E27FC236}">
              <a16:creationId xmlns:a16="http://schemas.microsoft.com/office/drawing/2014/main" id="{18E4C0BB-EF2A-4A3B-830A-B71A958EBC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51" name="Text Box 520">
          <a:extLst>
            <a:ext uri="{FF2B5EF4-FFF2-40B4-BE49-F238E27FC236}">
              <a16:creationId xmlns:a16="http://schemas.microsoft.com/office/drawing/2014/main" id="{DDB991AB-3C3D-4287-928E-C1BA533ED2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52" name="Text Box 521">
          <a:extLst>
            <a:ext uri="{FF2B5EF4-FFF2-40B4-BE49-F238E27FC236}">
              <a16:creationId xmlns:a16="http://schemas.microsoft.com/office/drawing/2014/main" id="{5BE8E246-E3C9-49F7-A22F-21681DBBCA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53" name="Text Box 522">
          <a:extLst>
            <a:ext uri="{FF2B5EF4-FFF2-40B4-BE49-F238E27FC236}">
              <a16:creationId xmlns:a16="http://schemas.microsoft.com/office/drawing/2014/main" id="{DF3D4568-ECB2-4AB4-9478-64395A917F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54" name="Text Box 523">
          <a:extLst>
            <a:ext uri="{FF2B5EF4-FFF2-40B4-BE49-F238E27FC236}">
              <a16:creationId xmlns:a16="http://schemas.microsoft.com/office/drawing/2014/main" id="{DEC4EF83-4435-4AA5-A904-A36F8B2CF9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55" name="Text Box 524">
          <a:extLst>
            <a:ext uri="{FF2B5EF4-FFF2-40B4-BE49-F238E27FC236}">
              <a16:creationId xmlns:a16="http://schemas.microsoft.com/office/drawing/2014/main" id="{7894074D-8803-45B1-BDFB-53184AD090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56" name="Text Box 525">
          <a:extLst>
            <a:ext uri="{FF2B5EF4-FFF2-40B4-BE49-F238E27FC236}">
              <a16:creationId xmlns:a16="http://schemas.microsoft.com/office/drawing/2014/main" id="{1FB94AF2-6E55-4B8F-BC64-33F926CB4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57" name="Text Box 526">
          <a:extLst>
            <a:ext uri="{FF2B5EF4-FFF2-40B4-BE49-F238E27FC236}">
              <a16:creationId xmlns:a16="http://schemas.microsoft.com/office/drawing/2014/main" id="{DBF149D3-1A85-4715-BD61-20FBB5D96B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58" name="Text Box 527">
          <a:extLst>
            <a:ext uri="{FF2B5EF4-FFF2-40B4-BE49-F238E27FC236}">
              <a16:creationId xmlns:a16="http://schemas.microsoft.com/office/drawing/2014/main" id="{FE176810-556E-439B-B08B-1EA50CBF17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59" name="Text Box 528">
          <a:extLst>
            <a:ext uri="{FF2B5EF4-FFF2-40B4-BE49-F238E27FC236}">
              <a16:creationId xmlns:a16="http://schemas.microsoft.com/office/drawing/2014/main" id="{12200699-D832-4151-BACC-D27136499F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60" name="Text Box 529">
          <a:extLst>
            <a:ext uri="{FF2B5EF4-FFF2-40B4-BE49-F238E27FC236}">
              <a16:creationId xmlns:a16="http://schemas.microsoft.com/office/drawing/2014/main" id="{C114BA91-88D8-498E-B863-5AFE848566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61" name="Text Box 530">
          <a:extLst>
            <a:ext uri="{FF2B5EF4-FFF2-40B4-BE49-F238E27FC236}">
              <a16:creationId xmlns:a16="http://schemas.microsoft.com/office/drawing/2014/main" id="{09E34FD4-27E0-4478-AF91-59BC8751C8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62" name="Text Box 531">
          <a:extLst>
            <a:ext uri="{FF2B5EF4-FFF2-40B4-BE49-F238E27FC236}">
              <a16:creationId xmlns:a16="http://schemas.microsoft.com/office/drawing/2014/main" id="{5116A15F-2669-47C7-AD7D-58CB245129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63" name="Text Box 532">
          <a:extLst>
            <a:ext uri="{FF2B5EF4-FFF2-40B4-BE49-F238E27FC236}">
              <a16:creationId xmlns:a16="http://schemas.microsoft.com/office/drawing/2014/main" id="{4B1FC845-BB9E-46B0-80BB-8693546165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64" name="Text Box 533">
          <a:extLst>
            <a:ext uri="{FF2B5EF4-FFF2-40B4-BE49-F238E27FC236}">
              <a16:creationId xmlns:a16="http://schemas.microsoft.com/office/drawing/2014/main" id="{DA4BF136-47CF-4DE1-A50E-42F46EB560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365" name="Text Box 534">
          <a:extLst>
            <a:ext uri="{FF2B5EF4-FFF2-40B4-BE49-F238E27FC236}">
              <a16:creationId xmlns:a16="http://schemas.microsoft.com/office/drawing/2014/main" id="{824E3E1F-11B5-4DD5-B22B-F5707F552C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66" name="Text Box 535">
          <a:extLst>
            <a:ext uri="{FF2B5EF4-FFF2-40B4-BE49-F238E27FC236}">
              <a16:creationId xmlns:a16="http://schemas.microsoft.com/office/drawing/2014/main" id="{904B64A6-B961-42B9-970F-988180B947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67" name="Text Box 536">
          <a:extLst>
            <a:ext uri="{FF2B5EF4-FFF2-40B4-BE49-F238E27FC236}">
              <a16:creationId xmlns:a16="http://schemas.microsoft.com/office/drawing/2014/main" id="{62765A32-FC36-406F-BA13-E647D1B9EA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68" name="Text Box 537">
          <a:extLst>
            <a:ext uri="{FF2B5EF4-FFF2-40B4-BE49-F238E27FC236}">
              <a16:creationId xmlns:a16="http://schemas.microsoft.com/office/drawing/2014/main" id="{590E25AF-154E-4A79-921C-FE46F28A85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69" name="Text Box 538">
          <a:extLst>
            <a:ext uri="{FF2B5EF4-FFF2-40B4-BE49-F238E27FC236}">
              <a16:creationId xmlns:a16="http://schemas.microsoft.com/office/drawing/2014/main" id="{6D3A650C-C412-403B-BADF-44D6235458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70" name="Text Box 539">
          <a:extLst>
            <a:ext uri="{FF2B5EF4-FFF2-40B4-BE49-F238E27FC236}">
              <a16:creationId xmlns:a16="http://schemas.microsoft.com/office/drawing/2014/main" id="{89D0410C-099A-43F4-A787-E5F88D2BD1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71" name="Text Box 540">
          <a:extLst>
            <a:ext uri="{FF2B5EF4-FFF2-40B4-BE49-F238E27FC236}">
              <a16:creationId xmlns:a16="http://schemas.microsoft.com/office/drawing/2014/main" id="{E7644DE9-87D8-4310-ADC8-17A0C26A33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72" name="Text Box 541">
          <a:extLst>
            <a:ext uri="{FF2B5EF4-FFF2-40B4-BE49-F238E27FC236}">
              <a16:creationId xmlns:a16="http://schemas.microsoft.com/office/drawing/2014/main" id="{DF50862A-CD33-427B-B9F7-E81A0EB5C1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73" name="Text Box 542">
          <a:extLst>
            <a:ext uri="{FF2B5EF4-FFF2-40B4-BE49-F238E27FC236}">
              <a16:creationId xmlns:a16="http://schemas.microsoft.com/office/drawing/2014/main" id="{F3A5D949-CC28-4D55-948B-F3BD1B9A99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74" name="Text Box 543">
          <a:extLst>
            <a:ext uri="{FF2B5EF4-FFF2-40B4-BE49-F238E27FC236}">
              <a16:creationId xmlns:a16="http://schemas.microsoft.com/office/drawing/2014/main" id="{F46B21A3-EE8B-4F50-9DA8-1105366827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75" name="Text Box 544">
          <a:extLst>
            <a:ext uri="{FF2B5EF4-FFF2-40B4-BE49-F238E27FC236}">
              <a16:creationId xmlns:a16="http://schemas.microsoft.com/office/drawing/2014/main" id="{63356445-39C4-4425-B9E5-5A78BFA646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76" name="Text Box 545">
          <a:extLst>
            <a:ext uri="{FF2B5EF4-FFF2-40B4-BE49-F238E27FC236}">
              <a16:creationId xmlns:a16="http://schemas.microsoft.com/office/drawing/2014/main" id="{5AD4BBB9-D21B-4518-AD73-F6C2E3842D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77" name="Text Box 546">
          <a:extLst>
            <a:ext uri="{FF2B5EF4-FFF2-40B4-BE49-F238E27FC236}">
              <a16:creationId xmlns:a16="http://schemas.microsoft.com/office/drawing/2014/main" id="{FBD45CBF-1227-4DE3-8891-6078030683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78" name="Text Box 547">
          <a:extLst>
            <a:ext uri="{FF2B5EF4-FFF2-40B4-BE49-F238E27FC236}">
              <a16:creationId xmlns:a16="http://schemas.microsoft.com/office/drawing/2014/main" id="{860ECE3B-9015-406E-BDC7-2A3194D61C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79" name="Text Box 548">
          <a:extLst>
            <a:ext uri="{FF2B5EF4-FFF2-40B4-BE49-F238E27FC236}">
              <a16:creationId xmlns:a16="http://schemas.microsoft.com/office/drawing/2014/main" id="{2DA03390-EF64-4222-908E-2051B5F035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80" name="Text Box 549">
          <a:extLst>
            <a:ext uri="{FF2B5EF4-FFF2-40B4-BE49-F238E27FC236}">
              <a16:creationId xmlns:a16="http://schemas.microsoft.com/office/drawing/2014/main" id="{7E64D106-C4EE-49F4-92C8-E0054E9DCD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81" name="Text Box 550">
          <a:extLst>
            <a:ext uri="{FF2B5EF4-FFF2-40B4-BE49-F238E27FC236}">
              <a16:creationId xmlns:a16="http://schemas.microsoft.com/office/drawing/2014/main" id="{B9BC7F38-F474-4065-BF31-A779555BAB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82" name="Text Box 551">
          <a:extLst>
            <a:ext uri="{FF2B5EF4-FFF2-40B4-BE49-F238E27FC236}">
              <a16:creationId xmlns:a16="http://schemas.microsoft.com/office/drawing/2014/main" id="{5724AF62-B7C8-4589-A766-C84B401F76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83" name="Text Box 552">
          <a:extLst>
            <a:ext uri="{FF2B5EF4-FFF2-40B4-BE49-F238E27FC236}">
              <a16:creationId xmlns:a16="http://schemas.microsoft.com/office/drawing/2014/main" id="{0DC8A0DC-F118-4CB4-8FC7-0374D10FCE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84" name="Text Box 553">
          <a:extLst>
            <a:ext uri="{FF2B5EF4-FFF2-40B4-BE49-F238E27FC236}">
              <a16:creationId xmlns:a16="http://schemas.microsoft.com/office/drawing/2014/main" id="{B885035B-900A-46AA-B8E4-FFB34E528D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85" name="Text Box 554">
          <a:extLst>
            <a:ext uri="{FF2B5EF4-FFF2-40B4-BE49-F238E27FC236}">
              <a16:creationId xmlns:a16="http://schemas.microsoft.com/office/drawing/2014/main" id="{649D3378-2D2F-457B-8DB9-1E4815B081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86" name="Text Box 555">
          <a:extLst>
            <a:ext uri="{FF2B5EF4-FFF2-40B4-BE49-F238E27FC236}">
              <a16:creationId xmlns:a16="http://schemas.microsoft.com/office/drawing/2014/main" id="{EC63ADD8-A93E-48A0-B252-69B094AE63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87" name="Text Box 556">
          <a:extLst>
            <a:ext uri="{FF2B5EF4-FFF2-40B4-BE49-F238E27FC236}">
              <a16:creationId xmlns:a16="http://schemas.microsoft.com/office/drawing/2014/main" id="{F6B963D0-9687-4791-9379-8DE1493C59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88" name="Text Box 557">
          <a:extLst>
            <a:ext uri="{FF2B5EF4-FFF2-40B4-BE49-F238E27FC236}">
              <a16:creationId xmlns:a16="http://schemas.microsoft.com/office/drawing/2014/main" id="{B71C9AAF-20CC-493C-AC3E-B2FF3F84BA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89" name="Text Box 558">
          <a:extLst>
            <a:ext uri="{FF2B5EF4-FFF2-40B4-BE49-F238E27FC236}">
              <a16:creationId xmlns:a16="http://schemas.microsoft.com/office/drawing/2014/main" id="{243B2E6B-EAC8-4920-AE9F-2B42E8A38A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90" name="Text Box 559">
          <a:extLst>
            <a:ext uri="{FF2B5EF4-FFF2-40B4-BE49-F238E27FC236}">
              <a16:creationId xmlns:a16="http://schemas.microsoft.com/office/drawing/2014/main" id="{1B2859A1-0BB2-4236-AD20-C4A79B22E5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91" name="Text Box 560">
          <a:extLst>
            <a:ext uri="{FF2B5EF4-FFF2-40B4-BE49-F238E27FC236}">
              <a16:creationId xmlns:a16="http://schemas.microsoft.com/office/drawing/2014/main" id="{6832F52D-A1D4-47D9-A1BE-D775F811C5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92" name="Text Box 561">
          <a:extLst>
            <a:ext uri="{FF2B5EF4-FFF2-40B4-BE49-F238E27FC236}">
              <a16:creationId xmlns:a16="http://schemas.microsoft.com/office/drawing/2014/main" id="{B7124905-D932-4892-9F4A-FB7B473D07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93" name="Text Box 562">
          <a:extLst>
            <a:ext uri="{FF2B5EF4-FFF2-40B4-BE49-F238E27FC236}">
              <a16:creationId xmlns:a16="http://schemas.microsoft.com/office/drawing/2014/main" id="{30488B3C-9DD5-41BF-9828-48F6CDA911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94" name="Text Box 563">
          <a:extLst>
            <a:ext uri="{FF2B5EF4-FFF2-40B4-BE49-F238E27FC236}">
              <a16:creationId xmlns:a16="http://schemas.microsoft.com/office/drawing/2014/main" id="{047D5489-B298-4DCF-90EE-2F403B9455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95" name="Text Box 564">
          <a:extLst>
            <a:ext uri="{FF2B5EF4-FFF2-40B4-BE49-F238E27FC236}">
              <a16:creationId xmlns:a16="http://schemas.microsoft.com/office/drawing/2014/main" id="{1BC9BB83-20CB-4861-8547-F321F447BF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96" name="Text Box 565">
          <a:extLst>
            <a:ext uri="{FF2B5EF4-FFF2-40B4-BE49-F238E27FC236}">
              <a16:creationId xmlns:a16="http://schemas.microsoft.com/office/drawing/2014/main" id="{58D0D71D-6D81-4DEF-86C0-2BF577F9C4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97" name="Text Box 566">
          <a:extLst>
            <a:ext uri="{FF2B5EF4-FFF2-40B4-BE49-F238E27FC236}">
              <a16:creationId xmlns:a16="http://schemas.microsoft.com/office/drawing/2014/main" id="{33F6FD6D-01C7-45D2-A63D-C597CD4834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398" name="Text Box 567">
          <a:extLst>
            <a:ext uri="{FF2B5EF4-FFF2-40B4-BE49-F238E27FC236}">
              <a16:creationId xmlns:a16="http://schemas.microsoft.com/office/drawing/2014/main" id="{C245901B-06D2-48F5-AD96-60BFB4782F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399" name="Text Box 568">
          <a:extLst>
            <a:ext uri="{FF2B5EF4-FFF2-40B4-BE49-F238E27FC236}">
              <a16:creationId xmlns:a16="http://schemas.microsoft.com/office/drawing/2014/main" id="{3DA3CE30-0D36-4BA8-9A19-B45506A51E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00" name="Text Box 569">
          <a:extLst>
            <a:ext uri="{FF2B5EF4-FFF2-40B4-BE49-F238E27FC236}">
              <a16:creationId xmlns:a16="http://schemas.microsoft.com/office/drawing/2014/main" id="{4CDAF71F-3EEE-416E-B297-0CE370CE18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01" name="Text Box 570">
          <a:extLst>
            <a:ext uri="{FF2B5EF4-FFF2-40B4-BE49-F238E27FC236}">
              <a16:creationId xmlns:a16="http://schemas.microsoft.com/office/drawing/2014/main" id="{EBECDD14-E4E9-411F-B17A-590195B049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02" name="Text Box 571">
          <a:extLst>
            <a:ext uri="{FF2B5EF4-FFF2-40B4-BE49-F238E27FC236}">
              <a16:creationId xmlns:a16="http://schemas.microsoft.com/office/drawing/2014/main" id="{D8574508-D3FB-4EBA-9B46-16E6CD2225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03" name="Text Box 572">
          <a:extLst>
            <a:ext uri="{FF2B5EF4-FFF2-40B4-BE49-F238E27FC236}">
              <a16:creationId xmlns:a16="http://schemas.microsoft.com/office/drawing/2014/main" id="{E81BDADF-CABD-437B-BC70-F9F218CF4F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04" name="Text Box 573">
          <a:extLst>
            <a:ext uri="{FF2B5EF4-FFF2-40B4-BE49-F238E27FC236}">
              <a16:creationId xmlns:a16="http://schemas.microsoft.com/office/drawing/2014/main" id="{476A327E-76D5-4B79-8AE1-470A68C7D2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05" name="Text Box 574">
          <a:extLst>
            <a:ext uri="{FF2B5EF4-FFF2-40B4-BE49-F238E27FC236}">
              <a16:creationId xmlns:a16="http://schemas.microsoft.com/office/drawing/2014/main" id="{1EFB3964-084B-4DA3-8CB0-2ADBF5C6B8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06" name="Text Box 575">
          <a:extLst>
            <a:ext uri="{FF2B5EF4-FFF2-40B4-BE49-F238E27FC236}">
              <a16:creationId xmlns:a16="http://schemas.microsoft.com/office/drawing/2014/main" id="{41A95C3F-AD48-41FB-8453-D22A4CA6D4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07" name="Text Box 576">
          <a:extLst>
            <a:ext uri="{FF2B5EF4-FFF2-40B4-BE49-F238E27FC236}">
              <a16:creationId xmlns:a16="http://schemas.microsoft.com/office/drawing/2014/main" id="{A3FC670B-6BA6-4C98-8379-B5FC3F3DE5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08" name="Text Box 577">
          <a:extLst>
            <a:ext uri="{FF2B5EF4-FFF2-40B4-BE49-F238E27FC236}">
              <a16:creationId xmlns:a16="http://schemas.microsoft.com/office/drawing/2014/main" id="{A68675B9-57BF-4C25-BDB5-05F3E38279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09" name="Text Box 578">
          <a:extLst>
            <a:ext uri="{FF2B5EF4-FFF2-40B4-BE49-F238E27FC236}">
              <a16:creationId xmlns:a16="http://schemas.microsoft.com/office/drawing/2014/main" id="{6C2D65CC-6A18-4FA9-80FC-1B9B8782F3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10" name="Text Box 579">
          <a:extLst>
            <a:ext uri="{FF2B5EF4-FFF2-40B4-BE49-F238E27FC236}">
              <a16:creationId xmlns:a16="http://schemas.microsoft.com/office/drawing/2014/main" id="{4B44FF07-F6E6-4360-8AF1-56EE87C4B8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11" name="Text Box 580">
          <a:extLst>
            <a:ext uri="{FF2B5EF4-FFF2-40B4-BE49-F238E27FC236}">
              <a16:creationId xmlns:a16="http://schemas.microsoft.com/office/drawing/2014/main" id="{FDD41B1F-EB28-4DB9-8362-C90F78FBB3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12" name="Text Box 581">
          <a:extLst>
            <a:ext uri="{FF2B5EF4-FFF2-40B4-BE49-F238E27FC236}">
              <a16:creationId xmlns:a16="http://schemas.microsoft.com/office/drawing/2014/main" id="{D2CEE01A-AF08-48B9-BF0C-7E82A3F2BC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13" name="Text Box 582">
          <a:extLst>
            <a:ext uri="{FF2B5EF4-FFF2-40B4-BE49-F238E27FC236}">
              <a16:creationId xmlns:a16="http://schemas.microsoft.com/office/drawing/2014/main" id="{E770C38F-FB4B-406F-9DFF-17AC028086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14" name="Text Box 583">
          <a:extLst>
            <a:ext uri="{FF2B5EF4-FFF2-40B4-BE49-F238E27FC236}">
              <a16:creationId xmlns:a16="http://schemas.microsoft.com/office/drawing/2014/main" id="{094A0922-9341-40DA-AD1B-FAE6DF7EAD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15" name="Text Box 584">
          <a:extLst>
            <a:ext uri="{FF2B5EF4-FFF2-40B4-BE49-F238E27FC236}">
              <a16:creationId xmlns:a16="http://schemas.microsoft.com/office/drawing/2014/main" id="{659E6C71-37C3-4ABB-B678-EAEC4897F1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16" name="Text Box 585">
          <a:extLst>
            <a:ext uri="{FF2B5EF4-FFF2-40B4-BE49-F238E27FC236}">
              <a16:creationId xmlns:a16="http://schemas.microsoft.com/office/drawing/2014/main" id="{A5B638BF-84C6-4B8F-9866-C3D95E3E4F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17" name="Text Box 586">
          <a:extLst>
            <a:ext uri="{FF2B5EF4-FFF2-40B4-BE49-F238E27FC236}">
              <a16:creationId xmlns:a16="http://schemas.microsoft.com/office/drawing/2014/main" id="{6DBDB1B6-AE30-48D2-90AD-484E8F3CB7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18" name="Text Box 587">
          <a:extLst>
            <a:ext uri="{FF2B5EF4-FFF2-40B4-BE49-F238E27FC236}">
              <a16:creationId xmlns:a16="http://schemas.microsoft.com/office/drawing/2014/main" id="{E5B82235-8D65-4814-ADED-197B0D5001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19" name="Text Box 588">
          <a:extLst>
            <a:ext uri="{FF2B5EF4-FFF2-40B4-BE49-F238E27FC236}">
              <a16:creationId xmlns:a16="http://schemas.microsoft.com/office/drawing/2014/main" id="{9E068292-C4A2-426C-99C4-EFE66191E6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20" name="Text Box 589">
          <a:extLst>
            <a:ext uri="{FF2B5EF4-FFF2-40B4-BE49-F238E27FC236}">
              <a16:creationId xmlns:a16="http://schemas.microsoft.com/office/drawing/2014/main" id="{2BBBD4CF-6608-46A0-9339-5714E7F387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21" name="Text Box 590">
          <a:extLst>
            <a:ext uri="{FF2B5EF4-FFF2-40B4-BE49-F238E27FC236}">
              <a16:creationId xmlns:a16="http://schemas.microsoft.com/office/drawing/2014/main" id="{C8FB9BEF-8E20-4C81-9319-3104A48517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22" name="Text Box 591">
          <a:extLst>
            <a:ext uri="{FF2B5EF4-FFF2-40B4-BE49-F238E27FC236}">
              <a16:creationId xmlns:a16="http://schemas.microsoft.com/office/drawing/2014/main" id="{A37E88D5-332F-41A3-A599-4A43C8D799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23" name="Text Box 592">
          <a:extLst>
            <a:ext uri="{FF2B5EF4-FFF2-40B4-BE49-F238E27FC236}">
              <a16:creationId xmlns:a16="http://schemas.microsoft.com/office/drawing/2014/main" id="{124A5240-92A0-49DD-ADD9-E75FB7D4BA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24" name="Text Box 593">
          <a:extLst>
            <a:ext uri="{FF2B5EF4-FFF2-40B4-BE49-F238E27FC236}">
              <a16:creationId xmlns:a16="http://schemas.microsoft.com/office/drawing/2014/main" id="{BA3710AD-CCEA-40C6-A21A-234E7C3AFF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25" name="Text Box 594">
          <a:extLst>
            <a:ext uri="{FF2B5EF4-FFF2-40B4-BE49-F238E27FC236}">
              <a16:creationId xmlns:a16="http://schemas.microsoft.com/office/drawing/2014/main" id="{3E93E644-EC01-4757-9751-96DE91FA2D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26" name="Text Box 595">
          <a:extLst>
            <a:ext uri="{FF2B5EF4-FFF2-40B4-BE49-F238E27FC236}">
              <a16:creationId xmlns:a16="http://schemas.microsoft.com/office/drawing/2014/main" id="{73C008F5-1C3C-4956-AEFF-0A48B78072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27" name="Text Box 596">
          <a:extLst>
            <a:ext uri="{FF2B5EF4-FFF2-40B4-BE49-F238E27FC236}">
              <a16:creationId xmlns:a16="http://schemas.microsoft.com/office/drawing/2014/main" id="{FD9BA7DA-DFF7-48DF-B085-3331FF38AE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28" name="Text Box 597">
          <a:extLst>
            <a:ext uri="{FF2B5EF4-FFF2-40B4-BE49-F238E27FC236}">
              <a16:creationId xmlns:a16="http://schemas.microsoft.com/office/drawing/2014/main" id="{F9869563-089B-4404-935B-838AEC1002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29" name="Text Box 598">
          <a:extLst>
            <a:ext uri="{FF2B5EF4-FFF2-40B4-BE49-F238E27FC236}">
              <a16:creationId xmlns:a16="http://schemas.microsoft.com/office/drawing/2014/main" id="{3BF33E08-7C5C-43EB-8F36-A287C42E63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30" name="Text Box 599">
          <a:extLst>
            <a:ext uri="{FF2B5EF4-FFF2-40B4-BE49-F238E27FC236}">
              <a16:creationId xmlns:a16="http://schemas.microsoft.com/office/drawing/2014/main" id="{EABC3919-660C-4542-AA15-41C3C64A68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31" name="Text Box 600">
          <a:extLst>
            <a:ext uri="{FF2B5EF4-FFF2-40B4-BE49-F238E27FC236}">
              <a16:creationId xmlns:a16="http://schemas.microsoft.com/office/drawing/2014/main" id="{8DF1D8AB-A194-4A00-A225-D64C06C351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32" name="Text Box 601">
          <a:extLst>
            <a:ext uri="{FF2B5EF4-FFF2-40B4-BE49-F238E27FC236}">
              <a16:creationId xmlns:a16="http://schemas.microsoft.com/office/drawing/2014/main" id="{82ACBC39-7179-416F-840A-10CEF5402F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33" name="Text Box 602">
          <a:extLst>
            <a:ext uri="{FF2B5EF4-FFF2-40B4-BE49-F238E27FC236}">
              <a16:creationId xmlns:a16="http://schemas.microsoft.com/office/drawing/2014/main" id="{70D134C4-F2C6-49E6-AAD3-2955B36C76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34" name="Text Box 603">
          <a:extLst>
            <a:ext uri="{FF2B5EF4-FFF2-40B4-BE49-F238E27FC236}">
              <a16:creationId xmlns:a16="http://schemas.microsoft.com/office/drawing/2014/main" id="{5D6665B7-DE28-4FE4-86A5-0575B0555C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35" name="Text Box 604">
          <a:extLst>
            <a:ext uri="{FF2B5EF4-FFF2-40B4-BE49-F238E27FC236}">
              <a16:creationId xmlns:a16="http://schemas.microsoft.com/office/drawing/2014/main" id="{C09ABFEE-A5CB-4870-96BD-171A5DEEF4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36" name="Text Box 605">
          <a:extLst>
            <a:ext uri="{FF2B5EF4-FFF2-40B4-BE49-F238E27FC236}">
              <a16:creationId xmlns:a16="http://schemas.microsoft.com/office/drawing/2014/main" id="{34416A4D-8602-4F38-B139-C2CA9B6B99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37" name="Text Box 606">
          <a:extLst>
            <a:ext uri="{FF2B5EF4-FFF2-40B4-BE49-F238E27FC236}">
              <a16:creationId xmlns:a16="http://schemas.microsoft.com/office/drawing/2014/main" id="{CD753C43-4AE0-4EC6-9845-99EBCA72A7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38" name="Text Box 607">
          <a:extLst>
            <a:ext uri="{FF2B5EF4-FFF2-40B4-BE49-F238E27FC236}">
              <a16:creationId xmlns:a16="http://schemas.microsoft.com/office/drawing/2014/main" id="{0D8B8EB3-F8D0-4FC2-8472-1377A5ECF2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39" name="Text Box 608">
          <a:extLst>
            <a:ext uri="{FF2B5EF4-FFF2-40B4-BE49-F238E27FC236}">
              <a16:creationId xmlns:a16="http://schemas.microsoft.com/office/drawing/2014/main" id="{EBB528BD-432B-4349-823A-2CBDEC13C8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40" name="Text Box 609">
          <a:extLst>
            <a:ext uri="{FF2B5EF4-FFF2-40B4-BE49-F238E27FC236}">
              <a16:creationId xmlns:a16="http://schemas.microsoft.com/office/drawing/2014/main" id="{43DFF6B9-4A92-48C6-8318-40D7E9F965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41" name="Text Box 610">
          <a:extLst>
            <a:ext uri="{FF2B5EF4-FFF2-40B4-BE49-F238E27FC236}">
              <a16:creationId xmlns:a16="http://schemas.microsoft.com/office/drawing/2014/main" id="{1BB25135-EA2C-42C2-9B4A-D8C27645DA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42" name="Text Box 611">
          <a:extLst>
            <a:ext uri="{FF2B5EF4-FFF2-40B4-BE49-F238E27FC236}">
              <a16:creationId xmlns:a16="http://schemas.microsoft.com/office/drawing/2014/main" id="{B45D4295-2FFF-4F5C-9A65-67466D2558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43" name="Text Box 612">
          <a:extLst>
            <a:ext uri="{FF2B5EF4-FFF2-40B4-BE49-F238E27FC236}">
              <a16:creationId xmlns:a16="http://schemas.microsoft.com/office/drawing/2014/main" id="{F77691C8-EA8A-486D-ABA5-11F6E2BDAB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44" name="Text Box 613">
          <a:extLst>
            <a:ext uri="{FF2B5EF4-FFF2-40B4-BE49-F238E27FC236}">
              <a16:creationId xmlns:a16="http://schemas.microsoft.com/office/drawing/2014/main" id="{E57FCD1D-0D46-441F-8BB7-D38F9AB96D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45" name="Text Box 614">
          <a:extLst>
            <a:ext uri="{FF2B5EF4-FFF2-40B4-BE49-F238E27FC236}">
              <a16:creationId xmlns:a16="http://schemas.microsoft.com/office/drawing/2014/main" id="{A6E81F5F-B976-464B-B7A8-30A9424AB9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46" name="Text Box 615">
          <a:extLst>
            <a:ext uri="{FF2B5EF4-FFF2-40B4-BE49-F238E27FC236}">
              <a16:creationId xmlns:a16="http://schemas.microsoft.com/office/drawing/2014/main" id="{FBBCEE0B-AD3B-42F4-9CD8-7EF89C794D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47" name="Text Box 616">
          <a:extLst>
            <a:ext uri="{FF2B5EF4-FFF2-40B4-BE49-F238E27FC236}">
              <a16:creationId xmlns:a16="http://schemas.microsoft.com/office/drawing/2014/main" id="{6DC91E7E-6C0B-41F7-A42C-CAB616E429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48" name="Text Box 617">
          <a:extLst>
            <a:ext uri="{FF2B5EF4-FFF2-40B4-BE49-F238E27FC236}">
              <a16:creationId xmlns:a16="http://schemas.microsoft.com/office/drawing/2014/main" id="{8185ADE5-F92F-4D8C-A98E-F32311FFE0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49" name="Text Box 618">
          <a:extLst>
            <a:ext uri="{FF2B5EF4-FFF2-40B4-BE49-F238E27FC236}">
              <a16:creationId xmlns:a16="http://schemas.microsoft.com/office/drawing/2014/main" id="{6161DCDC-7CB5-4593-BD7D-518071DD1C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50" name="Text Box 619">
          <a:extLst>
            <a:ext uri="{FF2B5EF4-FFF2-40B4-BE49-F238E27FC236}">
              <a16:creationId xmlns:a16="http://schemas.microsoft.com/office/drawing/2014/main" id="{99D7E197-E106-4FC8-92EA-2A513F76E4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51" name="Text Box 620">
          <a:extLst>
            <a:ext uri="{FF2B5EF4-FFF2-40B4-BE49-F238E27FC236}">
              <a16:creationId xmlns:a16="http://schemas.microsoft.com/office/drawing/2014/main" id="{C887A105-CDC1-471E-BB7E-7D49D3903E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52" name="Text Box 621">
          <a:extLst>
            <a:ext uri="{FF2B5EF4-FFF2-40B4-BE49-F238E27FC236}">
              <a16:creationId xmlns:a16="http://schemas.microsoft.com/office/drawing/2014/main" id="{D8D3F566-D847-4BD1-8D0A-0E0ECBC861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53" name="Text Box 622">
          <a:extLst>
            <a:ext uri="{FF2B5EF4-FFF2-40B4-BE49-F238E27FC236}">
              <a16:creationId xmlns:a16="http://schemas.microsoft.com/office/drawing/2014/main" id="{D7F04D5D-0AA3-4AA7-AF14-1BE426164B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54" name="Text Box 623">
          <a:extLst>
            <a:ext uri="{FF2B5EF4-FFF2-40B4-BE49-F238E27FC236}">
              <a16:creationId xmlns:a16="http://schemas.microsoft.com/office/drawing/2014/main" id="{CB157BB5-A4AA-4565-B05B-C68CC43BDA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55" name="Text Box 624">
          <a:extLst>
            <a:ext uri="{FF2B5EF4-FFF2-40B4-BE49-F238E27FC236}">
              <a16:creationId xmlns:a16="http://schemas.microsoft.com/office/drawing/2014/main" id="{AC5472F3-C907-4405-976B-A8B31D7B91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56" name="Text Box 625">
          <a:extLst>
            <a:ext uri="{FF2B5EF4-FFF2-40B4-BE49-F238E27FC236}">
              <a16:creationId xmlns:a16="http://schemas.microsoft.com/office/drawing/2014/main" id="{56C44847-3E14-4FF4-A02F-7DD2C1FADE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57" name="Text Box 626">
          <a:extLst>
            <a:ext uri="{FF2B5EF4-FFF2-40B4-BE49-F238E27FC236}">
              <a16:creationId xmlns:a16="http://schemas.microsoft.com/office/drawing/2014/main" id="{974B0F58-9DD5-4CA1-A671-0B11445DFE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58" name="Text Box 627">
          <a:extLst>
            <a:ext uri="{FF2B5EF4-FFF2-40B4-BE49-F238E27FC236}">
              <a16:creationId xmlns:a16="http://schemas.microsoft.com/office/drawing/2014/main" id="{D2479A7F-1F91-4229-B259-2B9AB12D47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59" name="Text Box 628">
          <a:extLst>
            <a:ext uri="{FF2B5EF4-FFF2-40B4-BE49-F238E27FC236}">
              <a16:creationId xmlns:a16="http://schemas.microsoft.com/office/drawing/2014/main" id="{6B936531-E4E3-4ECF-A821-C720CC46CD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60" name="Text Box 629">
          <a:extLst>
            <a:ext uri="{FF2B5EF4-FFF2-40B4-BE49-F238E27FC236}">
              <a16:creationId xmlns:a16="http://schemas.microsoft.com/office/drawing/2014/main" id="{0CFAB7D1-9AD9-467E-A2D4-5B3A4D3E03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61" name="Text Box 630">
          <a:extLst>
            <a:ext uri="{FF2B5EF4-FFF2-40B4-BE49-F238E27FC236}">
              <a16:creationId xmlns:a16="http://schemas.microsoft.com/office/drawing/2014/main" id="{3792E3C2-B170-4AD9-AD65-C6209F61BC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62" name="Text Box 631">
          <a:extLst>
            <a:ext uri="{FF2B5EF4-FFF2-40B4-BE49-F238E27FC236}">
              <a16:creationId xmlns:a16="http://schemas.microsoft.com/office/drawing/2014/main" id="{618578C5-30FD-4BF8-A531-715499A08E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63" name="Text Box 632">
          <a:extLst>
            <a:ext uri="{FF2B5EF4-FFF2-40B4-BE49-F238E27FC236}">
              <a16:creationId xmlns:a16="http://schemas.microsoft.com/office/drawing/2014/main" id="{E7DCDF79-19CE-445C-9738-744D12D0D5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64" name="Text Box 633">
          <a:extLst>
            <a:ext uri="{FF2B5EF4-FFF2-40B4-BE49-F238E27FC236}">
              <a16:creationId xmlns:a16="http://schemas.microsoft.com/office/drawing/2014/main" id="{388D85E3-28D1-462B-8AFC-49EED01798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65" name="Text Box 634">
          <a:extLst>
            <a:ext uri="{FF2B5EF4-FFF2-40B4-BE49-F238E27FC236}">
              <a16:creationId xmlns:a16="http://schemas.microsoft.com/office/drawing/2014/main" id="{E07622AF-D6EB-4CE5-937B-3EFEE38926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66" name="Text Box 635">
          <a:extLst>
            <a:ext uri="{FF2B5EF4-FFF2-40B4-BE49-F238E27FC236}">
              <a16:creationId xmlns:a16="http://schemas.microsoft.com/office/drawing/2014/main" id="{1BFC0A11-6F5E-4F48-8EAC-DC329451D0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67" name="Text Box 636">
          <a:extLst>
            <a:ext uri="{FF2B5EF4-FFF2-40B4-BE49-F238E27FC236}">
              <a16:creationId xmlns:a16="http://schemas.microsoft.com/office/drawing/2014/main" id="{E099EB8A-8468-4A18-A59F-16C7FDFD8C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68" name="Text Box 637">
          <a:extLst>
            <a:ext uri="{FF2B5EF4-FFF2-40B4-BE49-F238E27FC236}">
              <a16:creationId xmlns:a16="http://schemas.microsoft.com/office/drawing/2014/main" id="{23E00767-5120-4E45-B014-5E258B8236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69" name="Text Box 638">
          <a:extLst>
            <a:ext uri="{FF2B5EF4-FFF2-40B4-BE49-F238E27FC236}">
              <a16:creationId xmlns:a16="http://schemas.microsoft.com/office/drawing/2014/main" id="{52A06E62-332D-45DB-A52C-F93D4F2D98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70" name="Text Box 639">
          <a:extLst>
            <a:ext uri="{FF2B5EF4-FFF2-40B4-BE49-F238E27FC236}">
              <a16:creationId xmlns:a16="http://schemas.microsoft.com/office/drawing/2014/main" id="{B6B80645-EF03-41AF-87B3-6ECACFB816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71" name="Text Box 640">
          <a:extLst>
            <a:ext uri="{FF2B5EF4-FFF2-40B4-BE49-F238E27FC236}">
              <a16:creationId xmlns:a16="http://schemas.microsoft.com/office/drawing/2014/main" id="{D8308D43-EFD1-4E0F-94B1-DD0FE021BE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72" name="Text Box 641">
          <a:extLst>
            <a:ext uri="{FF2B5EF4-FFF2-40B4-BE49-F238E27FC236}">
              <a16:creationId xmlns:a16="http://schemas.microsoft.com/office/drawing/2014/main" id="{946B21ED-8557-4FDB-8895-6AAA5F3865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473" name="Text Box 642">
          <a:extLst>
            <a:ext uri="{FF2B5EF4-FFF2-40B4-BE49-F238E27FC236}">
              <a16:creationId xmlns:a16="http://schemas.microsoft.com/office/drawing/2014/main" id="{6FA340AE-B297-4808-B732-B137CC123D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74" name="Text Box 643">
          <a:extLst>
            <a:ext uri="{FF2B5EF4-FFF2-40B4-BE49-F238E27FC236}">
              <a16:creationId xmlns:a16="http://schemas.microsoft.com/office/drawing/2014/main" id="{BC28BBA7-2964-4E2A-999B-CEB0477025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75" name="Text Box 644">
          <a:extLst>
            <a:ext uri="{FF2B5EF4-FFF2-40B4-BE49-F238E27FC236}">
              <a16:creationId xmlns:a16="http://schemas.microsoft.com/office/drawing/2014/main" id="{1763723B-94FC-4603-B03B-094DB200B8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76" name="Text Box 645">
          <a:extLst>
            <a:ext uri="{FF2B5EF4-FFF2-40B4-BE49-F238E27FC236}">
              <a16:creationId xmlns:a16="http://schemas.microsoft.com/office/drawing/2014/main" id="{0FF87B78-C054-43EE-A28C-D27159CFEA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77" name="Text Box 646">
          <a:extLst>
            <a:ext uri="{FF2B5EF4-FFF2-40B4-BE49-F238E27FC236}">
              <a16:creationId xmlns:a16="http://schemas.microsoft.com/office/drawing/2014/main" id="{651B0C4C-D240-4780-A294-82859ABD36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78" name="Text Box 647">
          <a:extLst>
            <a:ext uri="{FF2B5EF4-FFF2-40B4-BE49-F238E27FC236}">
              <a16:creationId xmlns:a16="http://schemas.microsoft.com/office/drawing/2014/main" id="{4C07A35A-9FDC-43CB-925A-CE9E00D86E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79" name="Text Box 648">
          <a:extLst>
            <a:ext uri="{FF2B5EF4-FFF2-40B4-BE49-F238E27FC236}">
              <a16:creationId xmlns:a16="http://schemas.microsoft.com/office/drawing/2014/main" id="{410E2A63-500B-43B9-BFE9-CBF8D807C4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80" name="Text Box 649">
          <a:extLst>
            <a:ext uri="{FF2B5EF4-FFF2-40B4-BE49-F238E27FC236}">
              <a16:creationId xmlns:a16="http://schemas.microsoft.com/office/drawing/2014/main" id="{E623A630-6FAD-407C-89F6-76C73ADC2A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81" name="Text Box 650">
          <a:extLst>
            <a:ext uri="{FF2B5EF4-FFF2-40B4-BE49-F238E27FC236}">
              <a16:creationId xmlns:a16="http://schemas.microsoft.com/office/drawing/2014/main" id="{8AF48A71-DA75-4B7E-93BC-CAC2BAF7E9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82" name="Text Box 651">
          <a:extLst>
            <a:ext uri="{FF2B5EF4-FFF2-40B4-BE49-F238E27FC236}">
              <a16:creationId xmlns:a16="http://schemas.microsoft.com/office/drawing/2014/main" id="{F5EBE141-C43A-45FF-8C16-CF028632D0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83" name="Text Box 652">
          <a:extLst>
            <a:ext uri="{FF2B5EF4-FFF2-40B4-BE49-F238E27FC236}">
              <a16:creationId xmlns:a16="http://schemas.microsoft.com/office/drawing/2014/main" id="{001F9977-17E5-4522-B1B7-478CA6E1DC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84" name="Text Box 653">
          <a:extLst>
            <a:ext uri="{FF2B5EF4-FFF2-40B4-BE49-F238E27FC236}">
              <a16:creationId xmlns:a16="http://schemas.microsoft.com/office/drawing/2014/main" id="{9A624FF5-6F54-4982-A1F9-CDD9C773C7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85" name="Text Box 654">
          <a:extLst>
            <a:ext uri="{FF2B5EF4-FFF2-40B4-BE49-F238E27FC236}">
              <a16:creationId xmlns:a16="http://schemas.microsoft.com/office/drawing/2014/main" id="{547BBFDD-D1CB-4AFD-8734-88BC56C370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86" name="Text Box 655">
          <a:extLst>
            <a:ext uri="{FF2B5EF4-FFF2-40B4-BE49-F238E27FC236}">
              <a16:creationId xmlns:a16="http://schemas.microsoft.com/office/drawing/2014/main" id="{E3164DFA-EC51-470C-A04E-D13F39552C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87" name="Text Box 656">
          <a:extLst>
            <a:ext uri="{FF2B5EF4-FFF2-40B4-BE49-F238E27FC236}">
              <a16:creationId xmlns:a16="http://schemas.microsoft.com/office/drawing/2014/main" id="{118E07E6-4170-4024-A0FE-791132D2C9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88" name="Text Box 657">
          <a:extLst>
            <a:ext uri="{FF2B5EF4-FFF2-40B4-BE49-F238E27FC236}">
              <a16:creationId xmlns:a16="http://schemas.microsoft.com/office/drawing/2014/main" id="{9185BC68-8DDA-47CE-81D1-87DA651B24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89" name="Text Box 658">
          <a:extLst>
            <a:ext uri="{FF2B5EF4-FFF2-40B4-BE49-F238E27FC236}">
              <a16:creationId xmlns:a16="http://schemas.microsoft.com/office/drawing/2014/main" id="{30D0AA3D-1276-4C70-B290-0FB948F8A0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90" name="Text Box 659">
          <a:extLst>
            <a:ext uri="{FF2B5EF4-FFF2-40B4-BE49-F238E27FC236}">
              <a16:creationId xmlns:a16="http://schemas.microsoft.com/office/drawing/2014/main" id="{B873E6E2-2FA9-431F-94A5-147EA72302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91" name="Text Box 660">
          <a:extLst>
            <a:ext uri="{FF2B5EF4-FFF2-40B4-BE49-F238E27FC236}">
              <a16:creationId xmlns:a16="http://schemas.microsoft.com/office/drawing/2014/main" id="{C24DDC21-5370-47B1-AB9F-3A4AAB361E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492" name="Text Box 661">
          <a:extLst>
            <a:ext uri="{FF2B5EF4-FFF2-40B4-BE49-F238E27FC236}">
              <a16:creationId xmlns:a16="http://schemas.microsoft.com/office/drawing/2014/main" id="{2D633E9C-C40F-4EBC-841D-C8F1207211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93" name="Text Box 662">
          <a:extLst>
            <a:ext uri="{FF2B5EF4-FFF2-40B4-BE49-F238E27FC236}">
              <a16:creationId xmlns:a16="http://schemas.microsoft.com/office/drawing/2014/main" id="{E6862238-BF59-4C0B-8134-F316E8D4E9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94" name="Text Box 663">
          <a:extLst>
            <a:ext uri="{FF2B5EF4-FFF2-40B4-BE49-F238E27FC236}">
              <a16:creationId xmlns:a16="http://schemas.microsoft.com/office/drawing/2014/main" id="{53E6AE78-1907-4BB1-82F4-89212717E2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495" name="Text Box 664">
          <a:extLst>
            <a:ext uri="{FF2B5EF4-FFF2-40B4-BE49-F238E27FC236}">
              <a16:creationId xmlns:a16="http://schemas.microsoft.com/office/drawing/2014/main" id="{F0F506D1-82CA-4E19-92C8-984B35AE21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96" name="Text Box 665">
          <a:extLst>
            <a:ext uri="{FF2B5EF4-FFF2-40B4-BE49-F238E27FC236}">
              <a16:creationId xmlns:a16="http://schemas.microsoft.com/office/drawing/2014/main" id="{7782A957-8F21-4524-80F5-6AF4264D7C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97" name="Text Box 666">
          <a:extLst>
            <a:ext uri="{FF2B5EF4-FFF2-40B4-BE49-F238E27FC236}">
              <a16:creationId xmlns:a16="http://schemas.microsoft.com/office/drawing/2014/main" id="{336871E3-39EF-46D1-977F-E2B7098B3F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498" name="Text Box 667">
          <a:extLst>
            <a:ext uri="{FF2B5EF4-FFF2-40B4-BE49-F238E27FC236}">
              <a16:creationId xmlns:a16="http://schemas.microsoft.com/office/drawing/2014/main" id="{D1FCB2B7-7993-4087-9A1F-6EDC951562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499" name="Text Box 668">
          <a:extLst>
            <a:ext uri="{FF2B5EF4-FFF2-40B4-BE49-F238E27FC236}">
              <a16:creationId xmlns:a16="http://schemas.microsoft.com/office/drawing/2014/main" id="{1CAC03BD-DA7D-4D9E-851A-B16866AC46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00" name="Text Box 669">
          <a:extLst>
            <a:ext uri="{FF2B5EF4-FFF2-40B4-BE49-F238E27FC236}">
              <a16:creationId xmlns:a16="http://schemas.microsoft.com/office/drawing/2014/main" id="{5F28F3B6-DCF6-43C3-9675-A9B06E4809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01" name="Text Box 670">
          <a:extLst>
            <a:ext uri="{FF2B5EF4-FFF2-40B4-BE49-F238E27FC236}">
              <a16:creationId xmlns:a16="http://schemas.microsoft.com/office/drawing/2014/main" id="{5D4F9622-F706-4F67-B262-B24EAEDA7C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02" name="Text Box 671">
          <a:extLst>
            <a:ext uri="{FF2B5EF4-FFF2-40B4-BE49-F238E27FC236}">
              <a16:creationId xmlns:a16="http://schemas.microsoft.com/office/drawing/2014/main" id="{05E09B5E-BC77-4AC1-91DF-D7AB2D56D0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03" name="Text Box 672">
          <a:extLst>
            <a:ext uri="{FF2B5EF4-FFF2-40B4-BE49-F238E27FC236}">
              <a16:creationId xmlns:a16="http://schemas.microsoft.com/office/drawing/2014/main" id="{A3906451-6DFC-4EBC-8928-DDFF40DC22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04" name="Text Box 673">
          <a:extLst>
            <a:ext uri="{FF2B5EF4-FFF2-40B4-BE49-F238E27FC236}">
              <a16:creationId xmlns:a16="http://schemas.microsoft.com/office/drawing/2014/main" id="{4EAF2632-86CF-420F-9B4F-002A1CD4BC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05" name="Text Box 674">
          <a:extLst>
            <a:ext uri="{FF2B5EF4-FFF2-40B4-BE49-F238E27FC236}">
              <a16:creationId xmlns:a16="http://schemas.microsoft.com/office/drawing/2014/main" id="{66F945E3-D296-4A1F-AFAD-174E16FF81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06" name="Text Box 675">
          <a:extLst>
            <a:ext uri="{FF2B5EF4-FFF2-40B4-BE49-F238E27FC236}">
              <a16:creationId xmlns:a16="http://schemas.microsoft.com/office/drawing/2014/main" id="{D9AD160B-DD9A-4942-8D4E-2D8556BEA1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07" name="Text Box 676">
          <a:extLst>
            <a:ext uri="{FF2B5EF4-FFF2-40B4-BE49-F238E27FC236}">
              <a16:creationId xmlns:a16="http://schemas.microsoft.com/office/drawing/2014/main" id="{6F24A105-B8F2-4A26-B150-D5C8BE43DF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08" name="Text Box 677">
          <a:extLst>
            <a:ext uri="{FF2B5EF4-FFF2-40B4-BE49-F238E27FC236}">
              <a16:creationId xmlns:a16="http://schemas.microsoft.com/office/drawing/2014/main" id="{5B283948-3391-4158-B1BA-46A39A99E4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09" name="Text Box 678">
          <a:extLst>
            <a:ext uri="{FF2B5EF4-FFF2-40B4-BE49-F238E27FC236}">
              <a16:creationId xmlns:a16="http://schemas.microsoft.com/office/drawing/2014/main" id="{5BE45A5E-FFA0-4334-ADF9-FC2D9509F7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10" name="Text Box 679">
          <a:extLst>
            <a:ext uri="{FF2B5EF4-FFF2-40B4-BE49-F238E27FC236}">
              <a16:creationId xmlns:a16="http://schemas.microsoft.com/office/drawing/2014/main" id="{9D7A8B0D-E869-4863-8F84-7CAF13714C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11" name="Text Box 680">
          <a:extLst>
            <a:ext uri="{FF2B5EF4-FFF2-40B4-BE49-F238E27FC236}">
              <a16:creationId xmlns:a16="http://schemas.microsoft.com/office/drawing/2014/main" id="{7E2167C4-25A1-469D-8E72-8B83D9D074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12" name="Text Box 681">
          <a:extLst>
            <a:ext uri="{FF2B5EF4-FFF2-40B4-BE49-F238E27FC236}">
              <a16:creationId xmlns:a16="http://schemas.microsoft.com/office/drawing/2014/main" id="{0E52F1FB-0EAE-46F9-8AE4-CA7B139977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13" name="Text Box 682">
          <a:extLst>
            <a:ext uri="{FF2B5EF4-FFF2-40B4-BE49-F238E27FC236}">
              <a16:creationId xmlns:a16="http://schemas.microsoft.com/office/drawing/2014/main" id="{267BBEF1-729D-4007-8CC7-8330FCA09A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14" name="Text Box 683">
          <a:extLst>
            <a:ext uri="{FF2B5EF4-FFF2-40B4-BE49-F238E27FC236}">
              <a16:creationId xmlns:a16="http://schemas.microsoft.com/office/drawing/2014/main" id="{F9C6E834-98E5-4B7E-8E75-AEE87CD14F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15" name="Text Box 684">
          <a:extLst>
            <a:ext uri="{FF2B5EF4-FFF2-40B4-BE49-F238E27FC236}">
              <a16:creationId xmlns:a16="http://schemas.microsoft.com/office/drawing/2014/main" id="{F322AAA0-4160-4E74-A259-6A9B92C60A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16" name="Text Box 685">
          <a:extLst>
            <a:ext uri="{FF2B5EF4-FFF2-40B4-BE49-F238E27FC236}">
              <a16:creationId xmlns:a16="http://schemas.microsoft.com/office/drawing/2014/main" id="{7DB38F18-2B59-43FC-8862-DF3F7D8B8F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17" name="Text Box 686">
          <a:extLst>
            <a:ext uri="{FF2B5EF4-FFF2-40B4-BE49-F238E27FC236}">
              <a16:creationId xmlns:a16="http://schemas.microsoft.com/office/drawing/2014/main" id="{D781FCFE-9523-4555-880C-68ACAF0FEC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18" name="Text Box 687">
          <a:extLst>
            <a:ext uri="{FF2B5EF4-FFF2-40B4-BE49-F238E27FC236}">
              <a16:creationId xmlns:a16="http://schemas.microsoft.com/office/drawing/2014/main" id="{8341D1FE-9A0F-40BB-8397-360F9ABAF0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19" name="Text Box 688">
          <a:extLst>
            <a:ext uri="{FF2B5EF4-FFF2-40B4-BE49-F238E27FC236}">
              <a16:creationId xmlns:a16="http://schemas.microsoft.com/office/drawing/2014/main" id="{764DE46B-620D-4204-99AD-77FCBFD3FB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20" name="Text Box 689">
          <a:extLst>
            <a:ext uri="{FF2B5EF4-FFF2-40B4-BE49-F238E27FC236}">
              <a16:creationId xmlns:a16="http://schemas.microsoft.com/office/drawing/2014/main" id="{9AF1FD4A-E473-4B81-A287-075B7715D2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21" name="Text Box 690">
          <a:extLst>
            <a:ext uri="{FF2B5EF4-FFF2-40B4-BE49-F238E27FC236}">
              <a16:creationId xmlns:a16="http://schemas.microsoft.com/office/drawing/2014/main" id="{3CAC42A5-EDF5-41F0-AFBA-B09A2F80D8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22" name="Text Box 691">
          <a:extLst>
            <a:ext uri="{FF2B5EF4-FFF2-40B4-BE49-F238E27FC236}">
              <a16:creationId xmlns:a16="http://schemas.microsoft.com/office/drawing/2014/main" id="{D2147049-5CBB-4A4F-B978-9898C88C3F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23" name="Text Box 692">
          <a:extLst>
            <a:ext uri="{FF2B5EF4-FFF2-40B4-BE49-F238E27FC236}">
              <a16:creationId xmlns:a16="http://schemas.microsoft.com/office/drawing/2014/main" id="{464E35F1-8991-4719-88EF-EDA299D18D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24" name="Text Box 693">
          <a:extLst>
            <a:ext uri="{FF2B5EF4-FFF2-40B4-BE49-F238E27FC236}">
              <a16:creationId xmlns:a16="http://schemas.microsoft.com/office/drawing/2014/main" id="{5E2D472E-36BB-43F5-B4ED-01BA5EC3F4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25" name="Text Box 694">
          <a:extLst>
            <a:ext uri="{FF2B5EF4-FFF2-40B4-BE49-F238E27FC236}">
              <a16:creationId xmlns:a16="http://schemas.microsoft.com/office/drawing/2014/main" id="{F29091FF-F16A-4DDA-9978-797B080141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26" name="Text Box 695">
          <a:extLst>
            <a:ext uri="{FF2B5EF4-FFF2-40B4-BE49-F238E27FC236}">
              <a16:creationId xmlns:a16="http://schemas.microsoft.com/office/drawing/2014/main" id="{801B82C4-675E-4699-9D3A-647C87328B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27" name="Text Box 696">
          <a:extLst>
            <a:ext uri="{FF2B5EF4-FFF2-40B4-BE49-F238E27FC236}">
              <a16:creationId xmlns:a16="http://schemas.microsoft.com/office/drawing/2014/main" id="{AE7E7DAA-E526-4E0D-BB7C-77CECE70CF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28" name="Text Box 697">
          <a:extLst>
            <a:ext uri="{FF2B5EF4-FFF2-40B4-BE49-F238E27FC236}">
              <a16:creationId xmlns:a16="http://schemas.microsoft.com/office/drawing/2014/main" id="{D65EF443-8D26-43F0-BF39-7975DEEE15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29" name="Text Box 698">
          <a:extLst>
            <a:ext uri="{FF2B5EF4-FFF2-40B4-BE49-F238E27FC236}">
              <a16:creationId xmlns:a16="http://schemas.microsoft.com/office/drawing/2014/main" id="{DBC44FE7-2A57-4A71-863B-5DEFBAA768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30" name="Text Box 699">
          <a:extLst>
            <a:ext uri="{FF2B5EF4-FFF2-40B4-BE49-F238E27FC236}">
              <a16:creationId xmlns:a16="http://schemas.microsoft.com/office/drawing/2014/main" id="{E5064AA6-A4DD-4269-912E-112D7CE89C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531" name="Text Box 700">
          <a:extLst>
            <a:ext uri="{FF2B5EF4-FFF2-40B4-BE49-F238E27FC236}">
              <a16:creationId xmlns:a16="http://schemas.microsoft.com/office/drawing/2014/main" id="{0C20BE55-5DB8-4941-B6CE-86D345A805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32" name="Text Box 701">
          <a:extLst>
            <a:ext uri="{FF2B5EF4-FFF2-40B4-BE49-F238E27FC236}">
              <a16:creationId xmlns:a16="http://schemas.microsoft.com/office/drawing/2014/main" id="{0C7F79EF-F915-4A2B-B3E2-BD26A85991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33" name="Text Box 702">
          <a:extLst>
            <a:ext uri="{FF2B5EF4-FFF2-40B4-BE49-F238E27FC236}">
              <a16:creationId xmlns:a16="http://schemas.microsoft.com/office/drawing/2014/main" id="{C8149ECA-33D9-4476-9EBF-3191971953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534" name="Text Box 703">
          <a:extLst>
            <a:ext uri="{FF2B5EF4-FFF2-40B4-BE49-F238E27FC236}">
              <a16:creationId xmlns:a16="http://schemas.microsoft.com/office/drawing/2014/main" id="{F4407F4B-068B-4DBF-AC33-C97B8FB5C6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35" name="Text Box 704">
          <a:extLst>
            <a:ext uri="{FF2B5EF4-FFF2-40B4-BE49-F238E27FC236}">
              <a16:creationId xmlns:a16="http://schemas.microsoft.com/office/drawing/2014/main" id="{32362749-C502-4214-944A-BAA048814A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36" name="Text Box 705">
          <a:extLst>
            <a:ext uri="{FF2B5EF4-FFF2-40B4-BE49-F238E27FC236}">
              <a16:creationId xmlns:a16="http://schemas.microsoft.com/office/drawing/2014/main" id="{3AA6A6EA-CD7C-40E0-ACEA-460CDB8884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537" name="Text Box 706">
          <a:extLst>
            <a:ext uri="{FF2B5EF4-FFF2-40B4-BE49-F238E27FC236}">
              <a16:creationId xmlns:a16="http://schemas.microsoft.com/office/drawing/2014/main" id="{6D6A54A0-9441-4F06-A053-C112A2B152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538" name="Text Box 707">
          <a:extLst>
            <a:ext uri="{FF2B5EF4-FFF2-40B4-BE49-F238E27FC236}">
              <a16:creationId xmlns:a16="http://schemas.microsoft.com/office/drawing/2014/main" id="{6496C9A5-BE67-498D-B398-2FEB76D41C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39" name="Text Box 708">
          <a:extLst>
            <a:ext uri="{FF2B5EF4-FFF2-40B4-BE49-F238E27FC236}">
              <a16:creationId xmlns:a16="http://schemas.microsoft.com/office/drawing/2014/main" id="{CE723738-1ED4-47BB-B814-1A0591C284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40" name="Text Box 709">
          <a:extLst>
            <a:ext uri="{FF2B5EF4-FFF2-40B4-BE49-F238E27FC236}">
              <a16:creationId xmlns:a16="http://schemas.microsoft.com/office/drawing/2014/main" id="{F10ED63E-8A51-4B9F-AA78-FF2372ED65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541" name="Text Box 710">
          <a:extLst>
            <a:ext uri="{FF2B5EF4-FFF2-40B4-BE49-F238E27FC236}">
              <a16:creationId xmlns:a16="http://schemas.microsoft.com/office/drawing/2014/main" id="{7C6D93E3-7670-49B7-A8DE-BA531BDACB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42" name="Text Box 711">
          <a:extLst>
            <a:ext uri="{FF2B5EF4-FFF2-40B4-BE49-F238E27FC236}">
              <a16:creationId xmlns:a16="http://schemas.microsoft.com/office/drawing/2014/main" id="{DDE2E762-911C-4596-B573-77B6D2D06E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43" name="Text Box 712">
          <a:extLst>
            <a:ext uri="{FF2B5EF4-FFF2-40B4-BE49-F238E27FC236}">
              <a16:creationId xmlns:a16="http://schemas.microsoft.com/office/drawing/2014/main" id="{1EA933C5-CA61-4346-A287-BAE74FA6F2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544" name="Text Box 713">
          <a:extLst>
            <a:ext uri="{FF2B5EF4-FFF2-40B4-BE49-F238E27FC236}">
              <a16:creationId xmlns:a16="http://schemas.microsoft.com/office/drawing/2014/main" id="{8A39758F-E02A-4922-9842-BC2C09A5B4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45" name="Text Box 714">
          <a:extLst>
            <a:ext uri="{FF2B5EF4-FFF2-40B4-BE49-F238E27FC236}">
              <a16:creationId xmlns:a16="http://schemas.microsoft.com/office/drawing/2014/main" id="{3A2D6CA1-4890-4AD5-9E2A-4BF5AEE776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46" name="Text Box 715">
          <a:extLst>
            <a:ext uri="{FF2B5EF4-FFF2-40B4-BE49-F238E27FC236}">
              <a16:creationId xmlns:a16="http://schemas.microsoft.com/office/drawing/2014/main" id="{CA652291-887D-4DFF-A9D0-DC39699A65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547" name="Text Box 716">
          <a:extLst>
            <a:ext uri="{FF2B5EF4-FFF2-40B4-BE49-F238E27FC236}">
              <a16:creationId xmlns:a16="http://schemas.microsoft.com/office/drawing/2014/main" id="{EDF84F14-5539-4F16-9CB7-6B59F67CD0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48" name="Text Box 717">
          <a:extLst>
            <a:ext uri="{FF2B5EF4-FFF2-40B4-BE49-F238E27FC236}">
              <a16:creationId xmlns:a16="http://schemas.microsoft.com/office/drawing/2014/main" id="{071F9620-53AE-4371-A396-5A636342FF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49" name="Text Box 718">
          <a:extLst>
            <a:ext uri="{FF2B5EF4-FFF2-40B4-BE49-F238E27FC236}">
              <a16:creationId xmlns:a16="http://schemas.microsoft.com/office/drawing/2014/main" id="{A66D6948-C113-46E6-BEA8-1B506E8C3C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50" name="Text Box 719">
          <a:extLst>
            <a:ext uri="{FF2B5EF4-FFF2-40B4-BE49-F238E27FC236}">
              <a16:creationId xmlns:a16="http://schemas.microsoft.com/office/drawing/2014/main" id="{4886F7B8-A7DE-4539-8C42-AD8E03956C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51" name="Text Box 720">
          <a:extLst>
            <a:ext uri="{FF2B5EF4-FFF2-40B4-BE49-F238E27FC236}">
              <a16:creationId xmlns:a16="http://schemas.microsoft.com/office/drawing/2014/main" id="{A8D2BA38-E521-4618-92D3-923145DC3F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52" name="Text Box 721">
          <a:extLst>
            <a:ext uri="{FF2B5EF4-FFF2-40B4-BE49-F238E27FC236}">
              <a16:creationId xmlns:a16="http://schemas.microsoft.com/office/drawing/2014/main" id="{B53ACE95-D488-40E1-B737-5D06C6EDFF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53" name="Text Box 722">
          <a:extLst>
            <a:ext uri="{FF2B5EF4-FFF2-40B4-BE49-F238E27FC236}">
              <a16:creationId xmlns:a16="http://schemas.microsoft.com/office/drawing/2014/main" id="{E451AF16-27FC-46C7-A781-CD6AFAA666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54" name="Text Box 723">
          <a:extLst>
            <a:ext uri="{FF2B5EF4-FFF2-40B4-BE49-F238E27FC236}">
              <a16:creationId xmlns:a16="http://schemas.microsoft.com/office/drawing/2014/main" id="{2A9C2770-7992-4FE2-BDA8-6B23CAB73B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55" name="Text Box 724">
          <a:extLst>
            <a:ext uri="{FF2B5EF4-FFF2-40B4-BE49-F238E27FC236}">
              <a16:creationId xmlns:a16="http://schemas.microsoft.com/office/drawing/2014/main" id="{C381D97F-C6A3-4333-B6D9-43E2331365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56" name="Text Box 725">
          <a:extLst>
            <a:ext uri="{FF2B5EF4-FFF2-40B4-BE49-F238E27FC236}">
              <a16:creationId xmlns:a16="http://schemas.microsoft.com/office/drawing/2014/main" id="{62DEBD87-D4F2-4809-B28C-DF97839C57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57" name="Text Box 726">
          <a:extLst>
            <a:ext uri="{FF2B5EF4-FFF2-40B4-BE49-F238E27FC236}">
              <a16:creationId xmlns:a16="http://schemas.microsoft.com/office/drawing/2014/main" id="{9119A3D8-4AA7-428D-9232-95E8697A6A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58" name="Text Box 727">
          <a:extLst>
            <a:ext uri="{FF2B5EF4-FFF2-40B4-BE49-F238E27FC236}">
              <a16:creationId xmlns:a16="http://schemas.microsoft.com/office/drawing/2014/main" id="{D15E790F-BD4E-4634-96E6-9ACAB3ED65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59" name="Text Box 728">
          <a:extLst>
            <a:ext uri="{FF2B5EF4-FFF2-40B4-BE49-F238E27FC236}">
              <a16:creationId xmlns:a16="http://schemas.microsoft.com/office/drawing/2014/main" id="{6EA1AAD9-8847-42E2-B8D5-0F820E1C59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60" name="Text Box 729">
          <a:extLst>
            <a:ext uri="{FF2B5EF4-FFF2-40B4-BE49-F238E27FC236}">
              <a16:creationId xmlns:a16="http://schemas.microsoft.com/office/drawing/2014/main" id="{F7153AB3-5580-40B1-ADE5-BDA4D8B87D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61" name="Text Box 730">
          <a:extLst>
            <a:ext uri="{FF2B5EF4-FFF2-40B4-BE49-F238E27FC236}">
              <a16:creationId xmlns:a16="http://schemas.microsoft.com/office/drawing/2014/main" id="{8689542A-3333-4CD7-9707-BB268E39BF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62" name="Text Box 731">
          <a:extLst>
            <a:ext uri="{FF2B5EF4-FFF2-40B4-BE49-F238E27FC236}">
              <a16:creationId xmlns:a16="http://schemas.microsoft.com/office/drawing/2014/main" id="{36D85AC9-1BBE-41ED-B2C6-4DA7D0D38F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63" name="Text Box 732">
          <a:extLst>
            <a:ext uri="{FF2B5EF4-FFF2-40B4-BE49-F238E27FC236}">
              <a16:creationId xmlns:a16="http://schemas.microsoft.com/office/drawing/2014/main" id="{EFA7EE3E-B9DF-4191-8DFD-0104AEDCC0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64" name="Text Box 733">
          <a:extLst>
            <a:ext uri="{FF2B5EF4-FFF2-40B4-BE49-F238E27FC236}">
              <a16:creationId xmlns:a16="http://schemas.microsoft.com/office/drawing/2014/main" id="{7CA2F154-1503-47FF-AE67-1EBFB142CA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65" name="Text Box 734">
          <a:extLst>
            <a:ext uri="{FF2B5EF4-FFF2-40B4-BE49-F238E27FC236}">
              <a16:creationId xmlns:a16="http://schemas.microsoft.com/office/drawing/2014/main" id="{F0EAD601-0385-49F5-AEA1-E00B84FA0B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66" name="Text Box 735">
          <a:extLst>
            <a:ext uri="{FF2B5EF4-FFF2-40B4-BE49-F238E27FC236}">
              <a16:creationId xmlns:a16="http://schemas.microsoft.com/office/drawing/2014/main" id="{C3E4E2A3-0F88-4780-8B46-4472A99DF1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67" name="Text Box 736">
          <a:extLst>
            <a:ext uri="{FF2B5EF4-FFF2-40B4-BE49-F238E27FC236}">
              <a16:creationId xmlns:a16="http://schemas.microsoft.com/office/drawing/2014/main" id="{2EE65144-7388-4FDF-A6A9-CD130E63A6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68" name="Text Box 737">
          <a:extLst>
            <a:ext uri="{FF2B5EF4-FFF2-40B4-BE49-F238E27FC236}">
              <a16:creationId xmlns:a16="http://schemas.microsoft.com/office/drawing/2014/main" id="{BE0FE83D-5A40-4DFF-971E-DA5F75B97F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69" name="Text Box 738">
          <a:extLst>
            <a:ext uri="{FF2B5EF4-FFF2-40B4-BE49-F238E27FC236}">
              <a16:creationId xmlns:a16="http://schemas.microsoft.com/office/drawing/2014/main" id="{15A88AE6-BB71-47FB-A738-19413F0922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70" name="Text Box 739">
          <a:extLst>
            <a:ext uri="{FF2B5EF4-FFF2-40B4-BE49-F238E27FC236}">
              <a16:creationId xmlns:a16="http://schemas.microsoft.com/office/drawing/2014/main" id="{EECD823D-872A-4824-89D2-599CD72468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71" name="Text Box 740">
          <a:extLst>
            <a:ext uri="{FF2B5EF4-FFF2-40B4-BE49-F238E27FC236}">
              <a16:creationId xmlns:a16="http://schemas.microsoft.com/office/drawing/2014/main" id="{B42653A8-2DE0-4792-8131-79BAE69380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72" name="Text Box 741">
          <a:extLst>
            <a:ext uri="{FF2B5EF4-FFF2-40B4-BE49-F238E27FC236}">
              <a16:creationId xmlns:a16="http://schemas.microsoft.com/office/drawing/2014/main" id="{5B57828C-DD2E-4AEB-A3D7-E8D2CB4568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73" name="Text Box 742">
          <a:extLst>
            <a:ext uri="{FF2B5EF4-FFF2-40B4-BE49-F238E27FC236}">
              <a16:creationId xmlns:a16="http://schemas.microsoft.com/office/drawing/2014/main" id="{4ECFEDFD-FDD7-4B51-8EDE-E06C74385F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74" name="Text Box 743">
          <a:extLst>
            <a:ext uri="{FF2B5EF4-FFF2-40B4-BE49-F238E27FC236}">
              <a16:creationId xmlns:a16="http://schemas.microsoft.com/office/drawing/2014/main" id="{AE565E94-FA53-4B63-9A57-E9D16D5CDA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75" name="Text Box 744">
          <a:extLst>
            <a:ext uri="{FF2B5EF4-FFF2-40B4-BE49-F238E27FC236}">
              <a16:creationId xmlns:a16="http://schemas.microsoft.com/office/drawing/2014/main" id="{0A468B92-4201-425C-98B0-8E8B9331A6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76" name="Text Box 745">
          <a:extLst>
            <a:ext uri="{FF2B5EF4-FFF2-40B4-BE49-F238E27FC236}">
              <a16:creationId xmlns:a16="http://schemas.microsoft.com/office/drawing/2014/main" id="{3A3B2534-703C-4531-B1BB-7A77C1FADB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77" name="Text Box 746">
          <a:extLst>
            <a:ext uri="{FF2B5EF4-FFF2-40B4-BE49-F238E27FC236}">
              <a16:creationId xmlns:a16="http://schemas.microsoft.com/office/drawing/2014/main" id="{A394C994-B44E-4818-B790-8384A0426D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78" name="Text Box 747">
          <a:extLst>
            <a:ext uri="{FF2B5EF4-FFF2-40B4-BE49-F238E27FC236}">
              <a16:creationId xmlns:a16="http://schemas.microsoft.com/office/drawing/2014/main" id="{B875C99D-1732-41C4-8FFB-933FCD6B4F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79" name="Text Box 748">
          <a:extLst>
            <a:ext uri="{FF2B5EF4-FFF2-40B4-BE49-F238E27FC236}">
              <a16:creationId xmlns:a16="http://schemas.microsoft.com/office/drawing/2014/main" id="{096326E8-07A8-465A-B935-E2CCE8F316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80" name="Text Box 749">
          <a:extLst>
            <a:ext uri="{FF2B5EF4-FFF2-40B4-BE49-F238E27FC236}">
              <a16:creationId xmlns:a16="http://schemas.microsoft.com/office/drawing/2014/main" id="{518BFFF1-0942-46EB-93A3-AB2F492BEA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581" name="Text Box 750">
          <a:extLst>
            <a:ext uri="{FF2B5EF4-FFF2-40B4-BE49-F238E27FC236}">
              <a16:creationId xmlns:a16="http://schemas.microsoft.com/office/drawing/2014/main" id="{ED2986FE-09D1-4928-9C7F-2B08198C82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82" name="Text Box 751">
          <a:extLst>
            <a:ext uri="{FF2B5EF4-FFF2-40B4-BE49-F238E27FC236}">
              <a16:creationId xmlns:a16="http://schemas.microsoft.com/office/drawing/2014/main" id="{CAB7F69E-7E76-4CA3-85F9-3EEC7B119D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83" name="Text Box 752">
          <a:extLst>
            <a:ext uri="{FF2B5EF4-FFF2-40B4-BE49-F238E27FC236}">
              <a16:creationId xmlns:a16="http://schemas.microsoft.com/office/drawing/2014/main" id="{53AC2C06-B830-41A1-A012-FF06D832D5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84" name="Text Box 753">
          <a:extLst>
            <a:ext uri="{FF2B5EF4-FFF2-40B4-BE49-F238E27FC236}">
              <a16:creationId xmlns:a16="http://schemas.microsoft.com/office/drawing/2014/main" id="{E94C7AC3-4DBB-4EF7-A0F7-D629372F9E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85" name="Text Box 754">
          <a:extLst>
            <a:ext uri="{FF2B5EF4-FFF2-40B4-BE49-F238E27FC236}">
              <a16:creationId xmlns:a16="http://schemas.microsoft.com/office/drawing/2014/main" id="{402C16C0-3634-457E-AC75-A573761962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86" name="Text Box 755">
          <a:extLst>
            <a:ext uri="{FF2B5EF4-FFF2-40B4-BE49-F238E27FC236}">
              <a16:creationId xmlns:a16="http://schemas.microsoft.com/office/drawing/2014/main" id="{C041C24B-FD19-4319-8909-9B11BD5D97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87" name="Text Box 756">
          <a:extLst>
            <a:ext uri="{FF2B5EF4-FFF2-40B4-BE49-F238E27FC236}">
              <a16:creationId xmlns:a16="http://schemas.microsoft.com/office/drawing/2014/main" id="{660CC43C-5FA4-40AE-AEDD-36B67BBC63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88" name="Text Box 757">
          <a:extLst>
            <a:ext uri="{FF2B5EF4-FFF2-40B4-BE49-F238E27FC236}">
              <a16:creationId xmlns:a16="http://schemas.microsoft.com/office/drawing/2014/main" id="{332B178E-829F-43E2-8460-5A25E7DD31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89" name="Text Box 758">
          <a:extLst>
            <a:ext uri="{FF2B5EF4-FFF2-40B4-BE49-F238E27FC236}">
              <a16:creationId xmlns:a16="http://schemas.microsoft.com/office/drawing/2014/main" id="{E837DABB-F51D-4235-BBF8-B198134C9B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90" name="Text Box 759">
          <a:extLst>
            <a:ext uri="{FF2B5EF4-FFF2-40B4-BE49-F238E27FC236}">
              <a16:creationId xmlns:a16="http://schemas.microsoft.com/office/drawing/2014/main" id="{68081F2F-5602-4082-A025-2AA544140D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91" name="Text Box 760">
          <a:extLst>
            <a:ext uri="{FF2B5EF4-FFF2-40B4-BE49-F238E27FC236}">
              <a16:creationId xmlns:a16="http://schemas.microsoft.com/office/drawing/2014/main" id="{6835C994-6B81-4AC5-80EF-CBF4DB3FD8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92" name="Text Box 761">
          <a:extLst>
            <a:ext uri="{FF2B5EF4-FFF2-40B4-BE49-F238E27FC236}">
              <a16:creationId xmlns:a16="http://schemas.microsoft.com/office/drawing/2014/main" id="{E95E948C-8D70-46F0-A7A8-0163230137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93" name="Text Box 762">
          <a:extLst>
            <a:ext uri="{FF2B5EF4-FFF2-40B4-BE49-F238E27FC236}">
              <a16:creationId xmlns:a16="http://schemas.microsoft.com/office/drawing/2014/main" id="{FEEE6644-81EB-45C2-9827-665375900A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94" name="Text Box 763">
          <a:extLst>
            <a:ext uri="{FF2B5EF4-FFF2-40B4-BE49-F238E27FC236}">
              <a16:creationId xmlns:a16="http://schemas.microsoft.com/office/drawing/2014/main" id="{154BC000-FDB0-4B94-8EDD-9B7F75A73A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95" name="Text Box 764">
          <a:extLst>
            <a:ext uri="{FF2B5EF4-FFF2-40B4-BE49-F238E27FC236}">
              <a16:creationId xmlns:a16="http://schemas.microsoft.com/office/drawing/2014/main" id="{01B37404-06CA-4DDB-A3BF-CA47D07992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96" name="Text Box 765">
          <a:extLst>
            <a:ext uri="{FF2B5EF4-FFF2-40B4-BE49-F238E27FC236}">
              <a16:creationId xmlns:a16="http://schemas.microsoft.com/office/drawing/2014/main" id="{47BE0BD1-17CE-4FE5-961B-F6E30BEC03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597" name="Text Box 766">
          <a:extLst>
            <a:ext uri="{FF2B5EF4-FFF2-40B4-BE49-F238E27FC236}">
              <a16:creationId xmlns:a16="http://schemas.microsoft.com/office/drawing/2014/main" id="{D8930BB3-91A7-47BE-9870-DDD24E31A9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98" name="Text Box 767">
          <a:extLst>
            <a:ext uri="{FF2B5EF4-FFF2-40B4-BE49-F238E27FC236}">
              <a16:creationId xmlns:a16="http://schemas.microsoft.com/office/drawing/2014/main" id="{00E36AE0-0431-484C-BE00-9288E8A9CA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599" name="Text Box 768">
          <a:extLst>
            <a:ext uri="{FF2B5EF4-FFF2-40B4-BE49-F238E27FC236}">
              <a16:creationId xmlns:a16="http://schemas.microsoft.com/office/drawing/2014/main" id="{50ECDE3C-BE52-4273-A39A-CD16C1B625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00" name="Text Box 769">
          <a:extLst>
            <a:ext uri="{FF2B5EF4-FFF2-40B4-BE49-F238E27FC236}">
              <a16:creationId xmlns:a16="http://schemas.microsoft.com/office/drawing/2014/main" id="{A26FAC55-4377-42B4-B5FA-59C295F490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01" name="Text Box 770">
          <a:extLst>
            <a:ext uri="{FF2B5EF4-FFF2-40B4-BE49-F238E27FC236}">
              <a16:creationId xmlns:a16="http://schemas.microsoft.com/office/drawing/2014/main" id="{9E3AC3D1-B018-4C61-818D-F15710E8EF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02" name="Text Box 771">
          <a:extLst>
            <a:ext uri="{FF2B5EF4-FFF2-40B4-BE49-F238E27FC236}">
              <a16:creationId xmlns:a16="http://schemas.microsoft.com/office/drawing/2014/main" id="{A57AEDF3-4FEC-4F84-AC37-D3220EAA9D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03" name="Text Box 772">
          <a:extLst>
            <a:ext uri="{FF2B5EF4-FFF2-40B4-BE49-F238E27FC236}">
              <a16:creationId xmlns:a16="http://schemas.microsoft.com/office/drawing/2014/main" id="{2597A242-5F7A-43F9-BE4B-1741B14E35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04" name="Text Box 773">
          <a:extLst>
            <a:ext uri="{FF2B5EF4-FFF2-40B4-BE49-F238E27FC236}">
              <a16:creationId xmlns:a16="http://schemas.microsoft.com/office/drawing/2014/main" id="{E0DD12CB-9BDD-4AAB-B4D2-D390174171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05" name="Text Box 774">
          <a:extLst>
            <a:ext uri="{FF2B5EF4-FFF2-40B4-BE49-F238E27FC236}">
              <a16:creationId xmlns:a16="http://schemas.microsoft.com/office/drawing/2014/main" id="{61E7C98E-9B0B-4925-A63E-7E649FED72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06" name="Text Box 775">
          <a:extLst>
            <a:ext uri="{FF2B5EF4-FFF2-40B4-BE49-F238E27FC236}">
              <a16:creationId xmlns:a16="http://schemas.microsoft.com/office/drawing/2014/main" id="{1D5F09DB-AB6E-43F5-8780-33ACC99C9F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07" name="Text Box 776">
          <a:extLst>
            <a:ext uri="{FF2B5EF4-FFF2-40B4-BE49-F238E27FC236}">
              <a16:creationId xmlns:a16="http://schemas.microsoft.com/office/drawing/2014/main" id="{8DFBF6B9-2B84-4022-8795-3B505661A5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08" name="Text Box 777">
          <a:extLst>
            <a:ext uri="{FF2B5EF4-FFF2-40B4-BE49-F238E27FC236}">
              <a16:creationId xmlns:a16="http://schemas.microsoft.com/office/drawing/2014/main" id="{AC79D952-2D1F-479F-98B1-39757FE2F1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09" name="Text Box 778">
          <a:extLst>
            <a:ext uri="{FF2B5EF4-FFF2-40B4-BE49-F238E27FC236}">
              <a16:creationId xmlns:a16="http://schemas.microsoft.com/office/drawing/2014/main" id="{F88FD121-65C0-49E8-9C9B-877A11E921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10" name="Text Box 779">
          <a:extLst>
            <a:ext uri="{FF2B5EF4-FFF2-40B4-BE49-F238E27FC236}">
              <a16:creationId xmlns:a16="http://schemas.microsoft.com/office/drawing/2014/main" id="{5C03224B-503D-4D34-811F-710CADEF19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11" name="Text Box 780">
          <a:extLst>
            <a:ext uri="{FF2B5EF4-FFF2-40B4-BE49-F238E27FC236}">
              <a16:creationId xmlns:a16="http://schemas.microsoft.com/office/drawing/2014/main" id="{CADFACA9-CF48-4F68-AE01-EB25AB3C9C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12" name="Text Box 781">
          <a:extLst>
            <a:ext uri="{FF2B5EF4-FFF2-40B4-BE49-F238E27FC236}">
              <a16:creationId xmlns:a16="http://schemas.microsoft.com/office/drawing/2014/main" id="{1EDA81AE-4018-4638-9739-9A26A62139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13" name="Text Box 782">
          <a:extLst>
            <a:ext uri="{FF2B5EF4-FFF2-40B4-BE49-F238E27FC236}">
              <a16:creationId xmlns:a16="http://schemas.microsoft.com/office/drawing/2014/main" id="{9E9DADC5-6B32-487D-85FB-711BE26ECD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14" name="Text Box 783">
          <a:extLst>
            <a:ext uri="{FF2B5EF4-FFF2-40B4-BE49-F238E27FC236}">
              <a16:creationId xmlns:a16="http://schemas.microsoft.com/office/drawing/2014/main" id="{7E0CAAF7-325F-4899-BD7B-23C61240A2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15" name="Text Box 784">
          <a:extLst>
            <a:ext uri="{FF2B5EF4-FFF2-40B4-BE49-F238E27FC236}">
              <a16:creationId xmlns:a16="http://schemas.microsoft.com/office/drawing/2014/main" id="{B14106D8-EE0E-4064-A974-0B8A7E6DA9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16" name="Text Box 785">
          <a:extLst>
            <a:ext uri="{FF2B5EF4-FFF2-40B4-BE49-F238E27FC236}">
              <a16:creationId xmlns:a16="http://schemas.microsoft.com/office/drawing/2014/main" id="{CB2A4659-5A85-4B6F-BD19-5A6E73BB77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17" name="Text Box 786">
          <a:extLst>
            <a:ext uri="{FF2B5EF4-FFF2-40B4-BE49-F238E27FC236}">
              <a16:creationId xmlns:a16="http://schemas.microsoft.com/office/drawing/2014/main" id="{E2E91D44-8109-4AFA-975A-7BD9F028D9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18" name="Text Box 787">
          <a:extLst>
            <a:ext uri="{FF2B5EF4-FFF2-40B4-BE49-F238E27FC236}">
              <a16:creationId xmlns:a16="http://schemas.microsoft.com/office/drawing/2014/main" id="{672B8475-699E-464C-A8E7-440E993C74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19" name="Text Box 788">
          <a:extLst>
            <a:ext uri="{FF2B5EF4-FFF2-40B4-BE49-F238E27FC236}">
              <a16:creationId xmlns:a16="http://schemas.microsoft.com/office/drawing/2014/main" id="{F1563A2B-E699-47A1-8846-754F0F4632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20" name="Text Box 789">
          <a:extLst>
            <a:ext uri="{FF2B5EF4-FFF2-40B4-BE49-F238E27FC236}">
              <a16:creationId xmlns:a16="http://schemas.microsoft.com/office/drawing/2014/main" id="{47E138B4-5C26-42B3-BF9A-276B139788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21" name="Text Box 790">
          <a:extLst>
            <a:ext uri="{FF2B5EF4-FFF2-40B4-BE49-F238E27FC236}">
              <a16:creationId xmlns:a16="http://schemas.microsoft.com/office/drawing/2014/main" id="{050E5520-E5C2-4B32-99C1-B8BF553135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22" name="Text Box 791">
          <a:extLst>
            <a:ext uri="{FF2B5EF4-FFF2-40B4-BE49-F238E27FC236}">
              <a16:creationId xmlns:a16="http://schemas.microsoft.com/office/drawing/2014/main" id="{B72D1A72-A95B-40B5-B599-938BE6AC37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23" name="Text Box 792">
          <a:extLst>
            <a:ext uri="{FF2B5EF4-FFF2-40B4-BE49-F238E27FC236}">
              <a16:creationId xmlns:a16="http://schemas.microsoft.com/office/drawing/2014/main" id="{C3EF0DCE-0696-4967-9BE1-F8FF04D61D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24" name="Text Box 793">
          <a:extLst>
            <a:ext uri="{FF2B5EF4-FFF2-40B4-BE49-F238E27FC236}">
              <a16:creationId xmlns:a16="http://schemas.microsoft.com/office/drawing/2014/main" id="{39A6D6FB-F1DB-41B1-9B7D-6BAF64D1D0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25" name="Text Box 794">
          <a:extLst>
            <a:ext uri="{FF2B5EF4-FFF2-40B4-BE49-F238E27FC236}">
              <a16:creationId xmlns:a16="http://schemas.microsoft.com/office/drawing/2014/main" id="{A73F73FA-CBF3-4556-B9A5-CC4C53E664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26" name="Text Box 795">
          <a:extLst>
            <a:ext uri="{FF2B5EF4-FFF2-40B4-BE49-F238E27FC236}">
              <a16:creationId xmlns:a16="http://schemas.microsoft.com/office/drawing/2014/main" id="{E1919A04-22B8-4CCC-8F59-37585F2D98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27" name="Text Box 796">
          <a:extLst>
            <a:ext uri="{FF2B5EF4-FFF2-40B4-BE49-F238E27FC236}">
              <a16:creationId xmlns:a16="http://schemas.microsoft.com/office/drawing/2014/main" id="{2DE4A66A-64E1-47BB-97F1-8BB766ECF9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28" name="Text Box 797">
          <a:extLst>
            <a:ext uri="{FF2B5EF4-FFF2-40B4-BE49-F238E27FC236}">
              <a16:creationId xmlns:a16="http://schemas.microsoft.com/office/drawing/2014/main" id="{B43E0E0C-ECD8-4FD7-8635-DFB7079C2F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29" name="Text Box 798">
          <a:extLst>
            <a:ext uri="{FF2B5EF4-FFF2-40B4-BE49-F238E27FC236}">
              <a16:creationId xmlns:a16="http://schemas.microsoft.com/office/drawing/2014/main" id="{EB3CE597-1A26-4F72-AD34-3A63EE6CA1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30" name="Text Box 799">
          <a:extLst>
            <a:ext uri="{FF2B5EF4-FFF2-40B4-BE49-F238E27FC236}">
              <a16:creationId xmlns:a16="http://schemas.microsoft.com/office/drawing/2014/main" id="{28776FC2-F560-4491-BD46-2B8CCBDD74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31" name="Text Box 800">
          <a:extLst>
            <a:ext uri="{FF2B5EF4-FFF2-40B4-BE49-F238E27FC236}">
              <a16:creationId xmlns:a16="http://schemas.microsoft.com/office/drawing/2014/main" id="{03B58B80-788E-45B5-BB37-9110AA30C1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32" name="Text Box 801">
          <a:extLst>
            <a:ext uri="{FF2B5EF4-FFF2-40B4-BE49-F238E27FC236}">
              <a16:creationId xmlns:a16="http://schemas.microsoft.com/office/drawing/2014/main" id="{8BBC3CD8-7D69-473E-A8EF-8A5BC3947C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33" name="Text Box 802">
          <a:extLst>
            <a:ext uri="{FF2B5EF4-FFF2-40B4-BE49-F238E27FC236}">
              <a16:creationId xmlns:a16="http://schemas.microsoft.com/office/drawing/2014/main" id="{52B0C832-8581-4411-8B9F-D6B0156AF3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34" name="Text Box 803">
          <a:extLst>
            <a:ext uri="{FF2B5EF4-FFF2-40B4-BE49-F238E27FC236}">
              <a16:creationId xmlns:a16="http://schemas.microsoft.com/office/drawing/2014/main" id="{CB5BCEE7-D4AA-4D87-A69F-25D756891B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35" name="Text Box 804">
          <a:extLst>
            <a:ext uri="{FF2B5EF4-FFF2-40B4-BE49-F238E27FC236}">
              <a16:creationId xmlns:a16="http://schemas.microsoft.com/office/drawing/2014/main" id="{E4FF4257-CA50-460D-A447-20F580EE02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36" name="Text Box 805">
          <a:extLst>
            <a:ext uri="{FF2B5EF4-FFF2-40B4-BE49-F238E27FC236}">
              <a16:creationId xmlns:a16="http://schemas.microsoft.com/office/drawing/2014/main" id="{B013331E-677F-4A5F-BCA1-F03BD4A6DA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37" name="Text Box 806">
          <a:extLst>
            <a:ext uri="{FF2B5EF4-FFF2-40B4-BE49-F238E27FC236}">
              <a16:creationId xmlns:a16="http://schemas.microsoft.com/office/drawing/2014/main" id="{5F62930E-5440-49E3-8214-62C9D32C6F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38" name="Text Box 807">
          <a:extLst>
            <a:ext uri="{FF2B5EF4-FFF2-40B4-BE49-F238E27FC236}">
              <a16:creationId xmlns:a16="http://schemas.microsoft.com/office/drawing/2014/main" id="{515967B1-61BC-4730-8273-335F2F0D3A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39" name="Text Box 808">
          <a:extLst>
            <a:ext uri="{FF2B5EF4-FFF2-40B4-BE49-F238E27FC236}">
              <a16:creationId xmlns:a16="http://schemas.microsoft.com/office/drawing/2014/main" id="{66C1EA3C-1F83-422F-89CA-01E8587031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40" name="Text Box 809">
          <a:extLst>
            <a:ext uri="{FF2B5EF4-FFF2-40B4-BE49-F238E27FC236}">
              <a16:creationId xmlns:a16="http://schemas.microsoft.com/office/drawing/2014/main" id="{8BEB9040-AA25-478C-A43D-6CB9EB7A7A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41" name="Text Box 810">
          <a:extLst>
            <a:ext uri="{FF2B5EF4-FFF2-40B4-BE49-F238E27FC236}">
              <a16:creationId xmlns:a16="http://schemas.microsoft.com/office/drawing/2014/main" id="{4C5733A5-3D9D-4595-A77F-A62C41EF5A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42" name="Text Box 811">
          <a:extLst>
            <a:ext uri="{FF2B5EF4-FFF2-40B4-BE49-F238E27FC236}">
              <a16:creationId xmlns:a16="http://schemas.microsoft.com/office/drawing/2014/main" id="{A24018CD-8D57-4183-96FE-132738F810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43" name="Text Box 812">
          <a:extLst>
            <a:ext uri="{FF2B5EF4-FFF2-40B4-BE49-F238E27FC236}">
              <a16:creationId xmlns:a16="http://schemas.microsoft.com/office/drawing/2014/main" id="{C4EAB5CA-C009-48D6-8F37-02260427A6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44" name="Text Box 813">
          <a:extLst>
            <a:ext uri="{FF2B5EF4-FFF2-40B4-BE49-F238E27FC236}">
              <a16:creationId xmlns:a16="http://schemas.microsoft.com/office/drawing/2014/main" id="{B5B51E80-50AC-4C8A-8132-CFB0F26952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45" name="Text Box 814">
          <a:extLst>
            <a:ext uri="{FF2B5EF4-FFF2-40B4-BE49-F238E27FC236}">
              <a16:creationId xmlns:a16="http://schemas.microsoft.com/office/drawing/2014/main" id="{64177222-A614-4AF1-85AB-4BF23DB1E8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46" name="Text Box 815">
          <a:extLst>
            <a:ext uri="{FF2B5EF4-FFF2-40B4-BE49-F238E27FC236}">
              <a16:creationId xmlns:a16="http://schemas.microsoft.com/office/drawing/2014/main" id="{46D7FC2E-7E54-4183-9D18-D1532E37BE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47" name="Text Box 816">
          <a:extLst>
            <a:ext uri="{FF2B5EF4-FFF2-40B4-BE49-F238E27FC236}">
              <a16:creationId xmlns:a16="http://schemas.microsoft.com/office/drawing/2014/main" id="{130EF009-5342-4970-AE9E-C55D4C25BB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48" name="Text Box 817">
          <a:extLst>
            <a:ext uri="{FF2B5EF4-FFF2-40B4-BE49-F238E27FC236}">
              <a16:creationId xmlns:a16="http://schemas.microsoft.com/office/drawing/2014/main" id="{E6DDD914-1984-4E03-87E6-CECE75E36F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49" name="Text Box 818">
          <a:extLst>
            <a:ext uri="{FF2B5EF4-FFF2-40B4-BE49-F238E27FC236}">
              <a16:creationId xmlns:a16="http://schemas.microsoft.com/office/drawing/2014/main" id="{9CC8622B-1495-4507-8C92-5F41C6ABF8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50" name="Text Box 819">
          <a:extLst>
            <a:ext uri="{FF2B5EF4-FFF2-40B4-BE49-F238E27FC236}">
              <a16:creationId xmlns:a16="http://schemas.microsoft.com/office/drawing/2014/main" id="{96D4BC81-32CA-420B-B842-08B674ABA0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51" name="Text Box 820">
          <a:extLst>
            <a:ext uri="{FF2B5EF4-FFF2-40B4-BE49-F238E27FC236}">
              <a16:creationId xmlns:a16="http://schemas.microsoft.com/office/drawing/2014/main" id="{C5AF18F7-65FD-4CE1-A458-8A653D9EE0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52" name="Text Box 821">
          <a:extLst>
            <a:ext uri="{FF2B5EF4-FFF2-40B4-BE49-F238E27FC236}">
              <a16:creationId xmlns:a16="http://schemas.microsoft.com/office/drawing/2014/main" id="{5B961FB9-D649-4B54-B9F9-09EE06649B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53" name="Text Box 822">
          <a:extLst>
            <a:ext uri="{FF2B5EF4-FFF2-40B4-BE49-F238E27FC236}">
              <a16:creationId xmlns:a16="http://schemas.microsoft.com/office/drawing/2014/main" id="{8BC66DA3-018B-4D83-83E4-7A16967641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54" name="Text Box 823">
          <a:extLst>
            <a:ext uri="{FF2B5EF4-FFF2-40B4-BE49-F238E27FC236}">
              <a16:creationId xmlns:a16="http://schemas.microsoft.com/office/drawing/2014/main" id="{81DD3404-BF05-4048-A629-2B401FDE4A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55" name="Text Box 824">
          <a:extLst>
            <a:ext uri="{FF2B5EF4-FFF2-40B4-BE49-F238E27FC236}">
              <a16:creationId xmlns:a16="http://schemas.microsoft.com/office/drawing/2014/main" id="{71B5D47C-AB0F-412C-8490-EED3529EF3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56" name="Text Box 825">
          <a:extLst>
            <a:ext uri="{FF2B5EF4-FFF2-40B4-BE49-F238E27FC236}">
              <a16:creationId xmlns:a16="http://schemas.microsoft.com/office/drawing/2014/main" id="{4A9E9AB1-8089-4C73-AD59-B7122EEBFC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657" name="Text Box 826">
          <a:extLst>
            <a:ext uri="{FF2B5EF4-FFF2-40B4-BE49-F238E27FC236}">
              <a16:creationId xmlns:a16="http://schemas.microsoft.com/office/drawing/2014/main" id="{92BB5703-70BC-478A-83C5-1EF7CFF0F6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58" name="Text Box 827">
          <a:extLst>
            <a:ext uri="{FF2B5EF4-FFF2-40B4-BE49-F238E27FC236}">
              <a16:creationId xmlns:a16="http://schemas.microsoft.com/office/drawing/2014/main" id="{E555972F-7BF1-4784-9292-0A1EE38D00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59" name="Text Box 828">
          <a:extLst>
            <a:ext uri="{FF2B5EF4-FFF2-40B4-BE49-F238E27FC236}">
              <a16:creationId xmlns:a16="http://schemas.microsoft.com/office/drawing/2014/main" id="{1C6D402C-57A6-4313-9339-208FD5A139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60" name="Text Box 829">
          <a:extLst>
            <a:ext uri="{FF2B5EF4-FFF2-40B4-BE49-F238E27FC236}">
              <a16:creationId xmlns:a16="http://schemas.microsoft.com/office/drawing/2014/main" id="{950F6040-4A69-4C6E-9CF4-3C38C61319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61" name="Text Box 830">
          <a:extLst>
            <a:ext uri="{FF2B5EF4-FFF2-40B4-BE49-F238E27FC236}">
              <a16:creationId xmlns:a16="http://schemas.microsoft.com/office/drawing/2014/main" id="{29B18E16-084F-450E-9CB1-41A6E21055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62" name="Text Box 831">
          <a:extLst>
            <a:ext uri="{FF2B5EF4-FFF2-40B4-BE49-F238E27FC236}">
              <a16:creationId xmlns:a16="http://schemas.microsoft.com/office/drawing/2014/main" id="{3F703A9B-63C7-4FF6-9A04-885C928534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63" name="Text Box 832">
          <a:extLst>
            <a:ext uri="{FF2B5EF4-FFF2-40B4-BE49-F238E27FC236}">
              <a16:creationId xmlns:a16="http://schemas.microsoft.com/office/drawing/2014/main" id="{5911301F-2329-4D5E-9A00-64F2114B98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64" name="Text Box 833">
          <a:extLst>
            <a:ext uri="{FF2B5EF4-FFF2-40B4-BE49-F238E27FC236}">
              <a16:creationId xmlns:a16="http://schemas.microsoft.com/office/drawing/2014/main" id="{312C66C3-15D2-4E0E-BEF7-58BE89D120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65" name="Text Box 834">
          <a:extLst>
            <a:ext uri="{FF2B5EF4-FFF2-40B4-BE49-F238E27FC236}">
              <a16:creationId xmlns:a16="http://schemas.microsoft.com/office/drawing/2014/main" id="{4F9B1F18-5AF3-438A-AEAF-95DB458935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66" name="Text Box 835">
          <a:extLst>
            <a:ext uri="{FF2B5EF4-FFF2-40B4-BE49-F238E27FC236}">
              <a16:creationId xmlns:a16="http://schemas.microsoft.com/office/drawing/2014/main" id="{9AE606F2-59A0-434C-B9BC-94AC9DF267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67" name="Text Box 836">
          <a:extLst>
            <a:ext uri="{FF2B5EF4-FFF2-40B4-BE49-F238E27FC236}">
              <a16:creationId xmlns:a16="http://schemas.microsoft.com/office/drawing/2014/main" id="{8825E787-3D6C-4930-875D-59567E8FB0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68" name="Text Box 837">
          <a:extLst>
            <a:ext uri="{FF2B5EF4-FFF2-40B4-BE49-F238E27FC236}">
              <a16:creationId xmlns:a16="http://schemas.microsoft.com/office/drawing/2014/main" id="{7547C7F9-EF73-4E11-A3DE-214729412A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69" name="Text Box 838">
          <a:extLst>
            <a:ext uri="{FF2B5EF4-FFF2-40B4-BE49-F238E27FC236}">
              <a16:creationId xmlns:a16="http://schemas.microsoft.com/office/drawing/2014/main" id="{89594596-4996-4239-A49C-FD582315E5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70" name="Text Box 839">
          <a:extLst>
            <a:ext uri="{FF2B5EF4-FFF2-40B4-BE49-F238E27FC236}">
              <a16:creationId xmlns:a16="http://schemas.microsoft.com/office/drawing/2014/main" id="{0B299E02-BE40-439B-AA7C-804C23660B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71" name="Text Box 840">
          <a:extLst>
            <a:ext uri="{FF2B5EF4-FFF2-40B4-BE49-F238E27FC236}">
              <a16:creationId xmlns:a16="http://schemas.microsoft.com/office/drawing/2014/main" id="{6ADC2BC7-482C-4517-867F-210B9EDA5B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72" name="Text Box 841">
          <a:extLst>
            <a:ext uri="{FF2B5EF4-FFF2-40B4-BE49-F238E27FC236}">
              <a16:creationId xmlns:a16="http://schemas.microsoft.com/office/drawing/2014/main" id="{38B5A181-0968-4A2D-9DE1-3C6DAA471E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73" name="Text Box 842">
          <a:extLst>
            <a:ext uri="{FF2B5EF4-FFF2-40B4-BE49-F238E27FC236}">
              <a16:creationId xmlns:a16="http://schemas.microsoft.com/office/drawing/2014/main" id="{C07E0AAD-D37D-4752-AB25-F9E4BB88C2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74" name="Text Box 843">
          <a:extLst>
            <a:ext uri="{FF2B5EF4-FFF2-40B4-BE49-F238E27FC236}">
              <a16:creationId xmlns:a16="http://schemas.microsoft.com/office/drawing/2014/main" id="{1DB9D096-50E9-4AE9-B377-B776A852F6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75" name="Text Box 844">
          <a:extLst>
            <a:ext uri="{FF2B5EF4-FFF2-40B4-BE49-F238E27FC236}">
              <a16:creationId xmlns:a16="http://schemas.microsoft.com/office/drawing/2014/main" id="{BE02E782-2D53-4F71-92A7-22D6F9ED27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676" name="Text Box 845">
          <a:extLst>
            <a:ext uri="{FF2B5EF4-FFF2-40B4-BE49-F238E27FC236}">
              <a16:creationId xmlns:a16="http://schemas.microsoft.com/office/drawing/2014/main" id="{BF1B918E-7710-4F85-A8C2-730D1F6153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77" name="Text Box 846">
          <a:extLst>
            <a:ext uri="{FF2B5EF4-FFF2-40B4-BE49-F238E27FC236}">
              <a16:creationId xmlns:a16="http://schemas.microsoft.com/office/drawing/2014/main" id="{398C9B47-7A0B-4B25-A00C-80D63EBCA2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78" name="Text Box 847">
          <a:extLst>
            <a:ext uri="{FF2B5EF4-FFF2-40B4-BE49-F238E27FC236}">
              <a16:creationId xmlns:a16="http://schemas.microsoft.com/office/drawing/2014/main" id="{D565D974-5707-407E-B3E2-8160915FD5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79" name="Text Box 848">
          <a:extLst>
            <a:ext uri="{FF2B5EF4-FFF2-40B4-BE49-F238E27FC236}">
              <a16:creationId xmlns:a16="http://schemas.microsoft.com/office/drawing/2014/main" id="{641AA054-D7FF-4C18-BD83-CA9CAB157B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80" name="Text Box 849">
          <a:extLst>
            <a:ext uri="{FF2B5EF4-FFF2-40B4-BE49-F238E27FC236}">
              <a16:creationId xmlns:a16="http://schemas.microsoft.com/office/drawing/2014/main" id="{421A1D38-CCCF-481A-9FD0-BA21E65C1D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81" name="Text Box 850">
          <a:extLst>
            <a:ext uri="{FF2B5EF4-FFF2-40B4-BE49-F238E27FC236}">
              <a16:creationId xmlns:a16="http://schemas.microsoft.com/office/drawing/2014/main" id="{DD953A57-978A-4DA5-8575-F968706A87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82" name="Text Box 851">
          <a:extLst>
            <a:ext uri="{FF2B5EF4-FFF2-40B4-BE49-F238E27FC236}">
              <a16:creationId xmlns:a16="http://schemas.microsoft.com/office/drawing/2014/main" id="{37E1672D-6779-49C5-9933-801E98D37B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83" name="Text Box 852">
          <a:extLst>
            <a:ext uri="{FF2B5EF4-FFF2-40B4-BE49-F238E27FC236}">
              <a16:creationId xmlns:a16="http://schemas.microsoft.com/office/drawing/2014/main" id="{C9DB10CC-A970-45DC-B389-47D93AF367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84" name="Text Box 853">
          <a:extLst>
            <a:ext uri="{FF2B5EF4-FFF2-40B4-BE49-F238E27FC236}">
              <a16:creationId xmlns:a16="http://schemas.microsoft.com/office/drawing/2014/main" id="{9F4D82C8-93B7-4463-8B5E-FD11062805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85" name="Text Box 854">
          <a:extLst>
            <a:ext uri="{FF2B5EF4-FFF2-40B4-BE49-F238E27FC236}">
              <a16:creationId xmlns:a16="http://schemas.microsoft.com/office/drawing/2014/main" id="{34A03F95-4BCC-4275-8534-EC62B023A3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86" name="Text Box 855">
          <a:extLst>
            <a:ext uri="{FF2B5EF4-FFF2-40B4-BE49-F238E27FC236}">
              <a16:creationId xmlns:a16="http://schemas.microsoft.com/office/drawing/2014/main" id="{D924D43B-9464-4EC0-98CB-FFD98E9A88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87" name="Text Box 856">
          <a:extLst>
            <a:ext uri="{FF2B5EF4-FFF2-40B4-BE49-F238E27FC236}">
              <a16:creationId xmlns:a16="http://schemas.microsoft.com/office/drawing/2014/main" id="{578598F8-796F-48B8-AA0F-CC5EDA207E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88" name="Text Box 857">
          <a:extLst>
            <a:ext uri="{FF2B5EF4-FFF2-40B4-BE49-F238E27FC236}">
              <a16:creationId xmlns:a16="http://schemas.microsoft.com/office/drawing/2014/main" id="{B7FACC78-0C2A-4416-9138-75D4DC3823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89" name="Text Box 858">
          <a:extLst>
            <a:ext uri="{FF2B5EF4-FFF2-40B4-BE49-F238E27FC236}">
              <a16:creationId xmlns:a16="http://schemas.microsoft.com/office/drawing/2014/main" id="{97E369EF-3F28-4ED4-83B8-8A75475D04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90" name="Text Box 859">
          <a:extLst>
            <a:ext uri="{FF2B5EF4-FFF2-40B4-BE49-F238E27FC236}">
              <a16:creationId xmlns:a16="http://schemas.microsoft.com/office/drawing/2014/main" id="{6044C9F5-4C60-4A66-A960-579A53F641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91" name="Text Box 860">
          <a:extLst>
            <a:ext uri="{FF2B5EF4-FFF2-40B4-BE49-F238E27FC236}">
              <a16:creationId xmlns:a16="http://schemas.microsoft.com/office/drawing/2014/main" id="{5CE05DA8-A19D-4B6A-9826-18A5264AD8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92" name="Text Box 861">
          <a:extLst>
            <a:ext uri="{FF2B5EF4-FFF2-40B4-BE49-F238E27FC236}">
              <a16:creationId xmlns:a16="http://schemas.microsoft.com/office/drawing/2014/main" id="{D72952BB-C5EA-4E56-8A1A-EE1DCCA211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93" name="Text Box 862">
          <a:extLst>
            <a:ext uri="{FF2B5EF4-FFF2-40B4-BE49-F238E27FC236}">
              <a16:creationId xmlns:a16="http://schemas.microsoft.com/office/drawing/2014/main" id="{C4ECCF86-CF2F-464F-B9FE-D76666721C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94" name="Text Box 863">
          <a:extLst>
            <a:ext uri="{FF2B5EF4-FFF2-40B4-BE49-F238E27FC236}">
              <a16:creationId xmlns:a16="http://schemas.microsoft.com/office/drawing/2014/main" id="{B3C91823-F9B3-479C-8982-418DD31EAA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95" name="Text Box 864">
          <a:extLst>
            <a:ext uri="{FF2B5EF4-FFF2-40B4-BE49-F238E27FC236}">
              <a16:creationId xmlns:a16="http://schemas.microsoft.com/office/drawing/2014/main" id="{21AF9BA7-7011-410C-8D00-2C71068091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96" name="Text Box 865">
          <a:extLst>
            <a:ext uri="{FF2B5EF4-FFF2-40B4-BE49-F238E27FC236}">
              <a16:creationId xmlns:a16="http://schemas.microsoft.com/office/drawing/2014/main" id="{EFD74637-57F8-4870-8CDB-51E0FBC388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697" name="Text Box 866">
          <a:extLst>
            <a:ext uri="{FF2B5EF4-FFF2-40B4-BE49-F238E27FC236}">
              <a16:creationId xmlns:a16="http://schemas.microsoft.com/office/drawing/2014/main" id="{C899C789-9F37-483B-80AD-00151BF52B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698" name="Text Box 867">
          <a:extLst>
            <a:ext uri="{FF2B5EF4-FFF2-40B4-BE49-F238E27FC236}">
              <a16:creationId xmlns:a16="http://schemas.microsoft.com/office/drawing/2014/main" id="{63B2CFC2-3445-4DCA-A770-CC43ADA037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40</xdr:row>
      <xdr:rowOff>0</xdr:rowOff>
    </xdr:from>
    <xdr:ext cx="0" cy="38100"/>
    <xdr:sp macro="" textlink="">
      <xdr:nvSpPr>
        <xdr:cNvPr id="7699" name="Text Box 868">
          <a:extLst>
            <a:ext uri="{FF2B5EF4-FFF2-40B4-BE49-F238E27FC236}">
              <a16:creationId xmlns:a16="http://schemas.microsoft.com/office/drawing/2014/main" id="{A6B0F73F-D72C-4D18-A9CF-AA2742FF8AFA}"/>
            </a:ext>
          </a:extLst>
        </xdr:cNvPr>
        <xdr:cNvSpPr txBox="1">
          <a:spLocks noChangeArrowheads="1"/>
        </xdr:cNvSpPr>
      </xdr:nvSpPr>
      <xdr:spPr bwMode="auto">
        <a:xfrm>
          <a:off x="153246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40</xdr:row>
      <xdr:rowOff>0</xdr:rowOff>
    </xdr:from>
    <xdr:ext cx="0" cy="38100"/>
    <xdr:sp macro="" textlink="">
      <xdr:nvSpPr>
        <xdr:cNvPr id="7700" name="Text Box 869">
          <a:extLst>
            <a:ext uri="{FF2B5EF4-FFF2-40B4-BE49-F238E27FC236}">
              <a16:creationId xmlns:a16="http://schemas.microsoft.com/office/drawing/2014/main" id="{E58F9ADE-E433-4F05-956D-FA92D657B22B}"/>
            </a:ext>
          </a:extLst>
        </xdr:cNvPr>
        <xdr:cNvSpPr txBox="1">
          <a:spLocks noChangeArrowheads="1"/>
        </xdr:cNvSpPr>
      </xdr:nvSpPr>
      <xdr:spPr bwMode="auto">
        <a:xfrm>
          <a:off x="3342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40</xdr:row>
      <xdr:rowOff>0</xdr:rowOff>
    </xdr:from>
    <xdr:ext cx="0" cy="38100"/>
    <xdr:sp macro="" textlink="">
      <xdr:nvSpPr>
        <xdr:cNvPr id="7701" name="Text Box 870">
          <a:extLst>
            <a:ext uri="{FF2B5EF4-FFF2-40B4-BE49-F238E27FC236}">
              <a16:creationId xmlns:a16="http://schemas.microsoft.com/office/drawing/2014/main" id="{654DAB3D-AC63-4226-8692-0974E1D335F9}"/>
            </a:ext>
          </a:extLst>
        </xdr:cNvPr>
        <xdr:cNvSpPr txBox="1">
          <a:spLocks noChangeArrowheads="1"/>
        </xdr:cNvSpPr>
      </xdr:nvSpPr>
      <xdr:spPr bwMode="auto">
        <a:xfrm>
          <a:off x="4485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02" name="Text Box 101">
          <a:extLst>
            <a:ext uri="{FF2B5EF4-FFF2-40B4-BE49-F238E27FC236}">
              <a16:creationId xmlns:a16="http://schemas.microsoft.com/office/drawing/2014/main" id="{BB0348D7-0D55-4A9E-887E-7F73EC2ECA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03" name="Text Box 102">
          <a:extLst>
            <a:ext uri="{FF2B5EF4-FFF2-40B4-BE49-F238E27FC236}">
              <a16:creationId xmlns:a16="http://schemas.microsoft.com/office/drawing/2014/main" id="{E90CB25B-566B-457A-823B-45F76E5C88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04" name="Text Box 103">
          <a:extLst>
            <a:ext uri="{FF2B5EF4-FFF2-40B4-BE49-F238E27FC236}">
              <a16:creationId xmlns:a16="http://schemas.microsoft.com/office/drawing/2014/main" id="{07CFCD2E-48D9-46F0-B823-2FA3E37F751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05" name="Text Box 104">
          <a:extLst>
            <a:ext uri="{FF2B5EF4-FFF2-40B4-BE49-F238E27FC236}">
              <a16:creationId xmlns:a16="http://schemas.microsoft.com/office/drawing/2014/main" id="{0079AA6F-BC49-438B-9E12-1715A3E61F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06" name="Text Box 105">
          <a:extLst>
            <a:ext uri="{FF2B5EF4-FFF2-40B4-BE49-F238E27FC236}">
              <a16:creationId xmlns:a16="http://schemas.microsoft.com/office/drawing/2014/main" id="{AFFC396C-A27C-48AF-9345-FDA01FB80DA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07" name="Text Box 106">
          <a:extLst>
            <a:ext uri="{FF2B5EF4-FFF2-40B4-BE49-F238E27FC236}">
              <a16:creationId xmlns:a16="http://schemas.microsoft.com/office/drawing/2014/main" id="{04378C56-E209-42F5-9794-4751259FD53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08" name="Text Box 107">
          <a:extLst>
            <a:ext uri="{FF2B5EF4-FFF2-40B4-BE49-F238E27FC236}">
              <a16:creationId xmlns:a16="http://schemas.microsoft.com/office/drawing/2014/main" id="{C4AD3813-32BC-4F12-9E38-BE1D1C7BB81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09" name="Text Box 108">
          <a:extLst>
            <a:ext uri="{FF2B5EF4-FFF2-40B4-BE49-F238E27FC236}">
              <a16:creationId xmlns:a16="http://schemas.microsoft.com/office/drawing/2014/main" id="{218D89A8-1B57-443C-B1F8-D5C0E0F6C52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0" name="Text Box 109">
          <a:extLst>
            <a:ext uri="{FF2B5EF4-FFF2-40B4-BE49-F238E27FC236}">
              <a16:creationId xmlns:a16="http://schemas.microsoft.com/office/drawing/2014/main" id="{101636C4-C6C5-4260-9999-315E5E74709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1" name="Text Box 110">
          <a:extLst>
            <a:ext uri="{FF2B5EF4-FFF2-40B4-BE49-F238E27FC236}">
              <a16:creationId xmlns:a16="http://schemas.microsoft.com/office/drawing/2014/main" id="{ABAC7436-8880-4BD3-AB96-6D6B5043530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2" name="Text Box 111">
          <a:extLst>
            <a:ext uri="{FF2B5EF4-FFF2-40B4-BE49-F238E27FC236}">
              <a16:creationId xmlns:a16="http://schemas.microsoft.com/office/drawing/2014/main" id="{E85090AB-B919-4A37-A90C-CFF0CF693FC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3" name="Text Box 112">
          <a:extLst>
            <a:ext uri="{FF2B5EF4-FFF2-40B4-BE49-F238E27FC236}">
              <a16:creationId xmlns:a16="http://schemas.microsoft.com/office/drawing/2014/main" id="{3A43290C-DDC0-43A0-A2A2-E5117CB4322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4" name="Text Box 113">
          <a:extLst>
            <a:ext uri="{FF2B5EF4-FFF2-40B4-BE49-F238E27FC236}">
              <a16:creationId xmlns:a16="http://schemas.microsoft.com/office/drawing/2014/main" id="{E4BBFECF-A858-4BD3-A607-46CDD3EF7CF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5" name="Text Box 114">
          <a:extLst>
            <a:ext uri="{FF2B5EF4-FFF2-40B4-BE49-F238E27FC236}">
              <a16:creationId xmlns:a16="http://schemas.microsoft.com/office/drawing/2014/main" id="{FD90621D-2DDE-46ED-A5B5-CC4B458FB3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6" name="Text Box 115">
          <a:extLst>
            <a:ext uri="{FF2B5EF4-FFF2-40B4-BE49-F238E27FC236}">
              <a16:creationId xmlns:a16="http://schemas.microsoft.com/office/drawing/2014/main" id="{26FF3797-857A-4677-887D-0B68FF73709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7" name="Text Box 116">
          <a:extLst>
            <a:ext uri="{FF2B5EF4-FFF2-40B4-BE49-F238E27FC236}">
              <a16:creationId xmlns:a16="http://schemas.microsoft.com/office/drawing/2014/main" id="{20186992-1A92-4348-A78E-78F81F373D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8" name="Text Box 117">
          <a:extLst>
            <a:ext uri="{FF2B5EF4-FFF2-40B4-BE49-F238E27FC236}">
              <a16:creationId xmlns:a16="http://schemas.microsoft.com/office/drawing/2014/main" id="{9C4E4F92-6548-45BE-A0C1-9E59138672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19" name="Text Box 118">
          <a:extLst>
            <a:ext uri="{FF2B5EF4-FFF2-40B4-BE49-F238E27FC236}">
              <a16:creationId xmlns:a16="http://schemas.microsoft.com/office/drawing/2014/main" id="{55604299-2ED2-4309-A09D-DCA91047AAC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0" name="Text Box 119">
          <a:extLst>
            <a:ext uri="{FF2B5EF4-FFF2-40B4-BE49-F238E27FC236}">
              <a16:creationId xmlns:a16="http://schemas.microsoft.com/office/drawing/2014/main" id="{DE2D6AF2-51AC-4588-9F80-15495F2A1E5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1" name="Text Box 120">
          <a:extLst>
            <a:ext uri="{FF2B5EF4-FFF2-40B4-BE49-F238E27FC236}">
              <a16:creationId xmlns:a16="http://schemas.microsoft.com/office/drawing/2014/main" id="{011D0108-2662-4531-A17D-CE68310F87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2" name="Text Box 121">
          <a:extLst>
            <a:ext uri="{FF2B5EF4-FFF2-40B4-BE49-F238E27FC236}">
              <a16:creationId xmlns:a16="http://schemas.microsoft.com/office/drawing/2014/main" id="{33B3C069-0EEC-4633-A153-65F83A94FA7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3" name="Text Box 122">
          <a:extLst>
            <a:ext uri="{FF2B5EF4-FFF2-40B4-BE49-F238E27FC236}">
              <a16:creationId xmlns:a16="http://schemas.microsoft.com/office/drawing/2014/main" id="{F3B246E7-3892-4EF7-A6A6-D731F8CA3EB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4" name="Text Box 123">
          <a:extLst>
            <a:ext uri="{FF2B5EF4-FFF2-40B4-BE49-F238E27FC236}">
              <a16:creationId xmlns:a16="http://schemas.microsoft.com/office/drawing/2014/main" id="{D8A82D98-79B7-4518-9450-A374425BA4A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5" name="Text Box 124">
          <a:extLst>
            <a:ext uri="{FF2B5EF4-FFF2-40B4-BE49-F238E27FC236}">
              <a16:creationId xmlns:a16="http://schemas.microsoft.com/office/drawing/2014/main" id="{739A6DCC-43EE-4D01-8A51-85F9D9725C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6" name="Text Box 125">
          <a:extLst>
            <a:ext uri="{FF2B5EF4-FFF2-40B4-BE49-F238E27FC236}">
              <a16:creationId xmlns:a16="http://schemas.microsoft.com/office/drawing/2014/main" id="{43B97E6D-DD3F-4A60-96A7-EE214934F60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7" name="Text Box 126">
          <a:extLst>
            <a:ext uri="{FF2B5EF4-FFF2-40B4-BE49-F238E27FC236}">
              <a16:creationId xmlns:a16="http://schemas.microsoft.com/office/drawing/2014/main" id="{6FC6E376-FE6C-4D0B-87CC-20F07C7EBF7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8" name="Text Box 127">
          <a:extLst>
            <a:ext uri="{FF2B5EF4-FFF2-40B4-BE49-F238E27FC236}">
              <a16:creationId xmlns:a16="http://schemas.microsoft.com/office/drawing/2014/main" id="{D4014B01-FB75-42E8-9B3B-0E028C16ECA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29" name="Text Box 128">
          <a:extLst>
            <a:ext uri="{FF2B5EF4-FFF2-40B4-BE49-F238E27FC236}">
              <a16:creationId xmlns:a16="http://schemas.microsoft.com/office/drawing/2014/main" id="{888A01C4-D8C6-473E-A0F2-387ED29478B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30" name="Text Box 129">
          <a:extLst>
            <a:ext uri="{FF2B5EF4-FFF2-40B4-BE49-F238E27FC236}">
              <a16:creationId xmlns:a16="http://schemas.microsoft.com/office/drawing/2014/main" id="{7A06D6FE-B16B-40F6-8377-35A9DD4562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7731" name="Text Box 130">
          <a:extLst>
            <a:ext uri="{FF2B5EF4-FFF2-40B4-BE49-F238E27FC236}">
              <a16:creationId xmlns:a16="http://schemas.microsoft.com/office/drawing/2014/main" id="{5EE9F5E0-7B9F-4140-92ED-29BF537F87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732" name="Text Box 131">
          <a:extLst>
            <a:ext uri="{FF2B5EF4-FFF2-40B4-BE49-F238E27FC236}">
              <a16:creationId xmlns:a16="http://schemas.microsoft.com/office/drawing/2014/main" id="{C0B9640E-9A0F-4963-A609-B6A68CD0B2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33" name="Text Box 132">
          <a:extLst>
            <a:ext uri="{FF2B5EF4-FFF2-40B4-BE49-F238E27FC236}">
              <a16:creationId xmlns:a16="http://schemas.microsoft.com/office/drawing/2014/main" id="{C37EBAB0-76DE-4D3C-9477-12A9AB0230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34" name="Text Box 133">
          <a:extLst>
            <a:ext uri="{FF2B5EF4-FFF2-40B4-BE49-F238E27FC236}">
              <a16:creationId xmlns:a16="http://schemas.microsoft.com/office/drawing/2014/main" id="{A1BBF612-0A72-43C3-9704-54588AF18A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735" name="Text Box 134">
          <a:extLst>
            <a:ext uri="{FF2B5EF4-FFF2-40B4-BE49-F238E27FC236}">
              <a16:creationId xmlns:a16="http://schemas.microsoft.com/office/drawing/2014/main" id="{CE51405E-F8A0-4570-B9AD-0ED920CD67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36" name="Text Box 135">
          <a:extLst>
            <a:ext uri="{FF2B5EF4-FFF2-40B4-BE49-F238E27FC236}">
              <a16:creationId xmlns:a16="http://schemas.microsoft.com/office/drawing/2014/main" id="{17D996D6-AAFD-4F0D-8AB7-3F99C39A0E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37" name="Text Box 136">
          <a:extLst>
            <a:ext uri="{FF2B5EF4-FFF2-40B4-BE49-F238E27FC236}">
              <a16:creationId xmlns:a16="http://schemas.microsoft.com/office/drawing/2014/main" id="{4317D6A8-F34D-41EB-B85F-992C63E718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738" name="Text Box 137">
          <a:extLst>
            <a:ext uri="{FF2B5EF4-FFF2-40B4-BE49-F238E27FC236}">
              <a16:creationId xmlns:a16="http://schemas.microsoft.com/office/drawing/2014/main" id="{BFE4891E-7E13-49C8-9EBA-7B3AB9C31C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39" name="Text Box 138">
          <a:extLst>
            <a:ext uri="{FF2B5EF4-FFF2-40B4-BE49-F238E27FC236}">
              <a16:creationId xmlns:a16="http://schemas.microsoft.com/office/drawing/2014/main" id="{E033015D-95AD-4B90-AC56-7968A70EF4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40" name="Text Box 139">
          <a:extLst>
            <a:ext uri="{FF2B5EF4-FFF2-40B4-BE49-F238E27FC236}">
              <a16:creationId xmlns:a16="http://schemas.microsoft.com/office/drawing/2014/main" id="{0766E60E-CB50-4BC0-BDE8-00A0248CF6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741" name="Text Box 140">
          <a:extLst>
            <a:ext uri="{FF2B5EF4-FFF2-40B4-BE49-F238E27FC236}">
              <a16:creationId xmlns:a16="http://schemas.microsoft.com/office/drawing/2014/main" id="{77D2538E-58FC-4B22-930F-AFB65ADB25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42" name="Text Box 141">
          <a:extLst>
            <a:ext uri="{FF2B5EF4-FFF2-40B4-BE49-F238E27FC236}">
              <a16:creationId xmlns:a16="http://schemas.microsoft.com/office/drawing/2014/main" id="{43EBEF3D-AD0C-48FD-8791-D8CD32FC0C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43" name="Text Box 142">
          <a:extLst>
            <a:ext uri="{FF2B5EF4-FFF2-40B4-BE49-F238E27FC236}">
              <a16:creationId xmlns:a16="http://schemas.microsoft.com/office/drawing/2014/main" id="{9DDA78A2-F479-4726-B20E-1FF0098B39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744" name="Text Box 143">
          <a:extLst>
            <a:ext uri="{FF2B5EF4-FFF2-40B4-BE49-F238E27FC236}">
              <a16:creationId xmlns:a16="http://schemas.microsoft.com/office/drawing/2014/main" id="{8883A7D1-2F82-4DF0-8959-047640BC0B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45" name="Text Box 144">
          <a:extLst>
            <a:ext uri="{FF2B5EF4-FFF2-40B4-BE49-F238E27FC236}">
              <a16:creationId xmlns:a16="http://schemas.microsoft.com/office/drawing/2014/main" id="{1401B1BB-961D-4F71-9A52-38F07674BF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46" name="Text Box 145">
          <a:extLst>
            <a:ext uri="{FF2B5EF4-FFF2-40B4-BE49-F238E27FC236}">
              <a16:creationId xmlns:a16="http://schemas.microsoft.com/office/drawing/2014/main" id="{8842EDB2-5157-4801-8BFC-FE66B58028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747" name="Text Box 146">
          <a:extLst>
            <a:ext uri="{FF2B5EF4-FFF2-40B4-BE49-F238E27FC236}">
              <a16:creationId xmlns:a16="http://schemas.microsoft.com/office/drawing/2014/main" id="{836E59A2-80CC-4451-83D2-BF5909096D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748" name="Text Box 147">
          <a:extLst>
            <a:ext uri="{FF2B5EF4-FFF2-40B4-BE49-F238E27FC236}">
              <a16:creationId xmlns:a16="http://schemas.microsoft.com/office/drawing/2014/main" id="{3875F579-E7E4-4EAE-9160-9D251F44D6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49" name="Text Box 148">
          <a:extLst>
            <a:ext uri="{FF2B5EF4-FFF2-40B4-BE49-F238E27FC236}">
              <a16:creationId xmlns:a16="http://schemas.microsoft.com/office/drawing/2014/main" id="{2382925E-E08C-448F-8994-B046F9A102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50" name="Text Box 149">
          <a:extLst>
            <a:ext uri="{FF2B5EF4-FFF2-40B4-BE49-F238E27FC236}">
              <a16:creationId xmlns:a16="http://schemas.microsoft.com/office/drawing/2014/main" id="{6884F0BD-A722-4B47-B397-872A5F1FB3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751" name="Text Box 150">
          <a:extLst>
            <a:ext uri="{FF2B5EF4-FFF2-40B4-BE49-F238E27FC236}">
              <a16:creationId xmlns:a16="http://schemas.microsoft.com/office/drawing/2014/main" id="{25123D2F-6128-4AD3-909E-9BA44FA838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52" name="Text Box 151">
          <a:extLst>
            <a:ext uri="{FF2B5EF4-FFF2-40B4-BE49-F238E27FC236}">
              <a16:creationId xmlns:a16="http://schemas.microsoft.com/office/drawing/2014/main" id="{F9B04FFE-9D35-4FC1-85E8-B36408FD40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53" name="Text Box 152">
          <a:extLst>
            <a:ext uri="{FF2B5EF4-FFF2-40B4-BE49-F238E27FC236}">
              <a16:creationId xmlns:a16="http://schemas.microsoft.com/office/drawing/2014/main" id="{320CD67E-B555-4FA0-8A2E-838AED2039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754" name="Text Box 153">
          <a:extLst>
            <a:ext uri="{FF2B5EF4-FFF2-40B4-BE49-F238E27FC236}">
              <a16:creationId xmlns:a16="http://schemas.microsoft.com/office/drawing/2014/main" id="{C3153CFF-A7F2-4DDB-85FF-EE288EEE38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55" name="Text Box 154">
          <a:extLst>
            <a:ext uri="{FF2B5EF4-FFF2-40B4-BE49-F238E27FC236}">
              <a16:creationId xmlns:a16="http://schemas.microsoft.com/office/drawing/2014/main" id="{BE33A26E-08AB-4037-BDD3-2E7EBC7FE9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56" name="Text Box 155">
          <a:extLst>
            <a:ext uri="{FF2B5EF4-FFF2-40B4-BE49-F238E27FC236}">
              <a16:creationId xmlns:a16="http://schemas.microsoft.com/office/drawing/2014/main" id="{7D4EACED-FF16-44B3-9ABD-A334A5623A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757" name="Text Box 156">
          <a:extLst>
            <a:ext uri="{FF2B5EF4-FFF2-40B4-BE49-F238E27FC236}">
              <a16:creationId xmlns:a16="http://schemas.microsoft.com/office/drawing/2014/main" id="{C4235583-7682-4934-934D-0929F496A6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58" name="Text Box 157">
          <a:extLst>
            <a:ext uri="{FF2B5EF4-FFF2-40B4-BE49-F238E27FC236}">
              <a16:creationId xmlns:a16="http://schemas.microsoft.com/office/drawing/2014/main" id="{E92D4790-DD6E-4AA9-B13F-5CAA7938A4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59" name="Text Box 158">
          <a:extLst>
            <a:ext uri="{FF2B5EF4-FFF2-40B4-BE49-F238E27FC236}">
              <a16:creationId xmlns:a16="http://schemas.microsoft.com/office/drawing/2014/main" id="{CE38782F-B115-44DE-B3B5-777E4170E0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760" name="Text Box 159">
          <a:extLst>
            <a:ext uri="{FF2B5EF4-FFF2-40B4-BE49-F238E27FC236}">
              <a16:creationId xmlns:a16="http://schemas.microsoft.com/office/drawing/2014/main" id="{15388C56-B375-4F58-A416-9FBC675812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61" name="Text Box 160">
          <a:extLst>
            <a:ext uri="{FF2B5EF4-FFF2-40B4-BE49-F238E27FC236}">
              <a16:creationId xmlns:a16="http://schemas.microsoft.com/office/drawing/2014/main" id="{EE674AE1-1872-48A0-B204-9478222EC9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62" name="Text Box 161">
          <a:extLst>
            <a:ext uri="{FF2B5EF4-FFF2-40B4-BE49-F238E27FC236}">
              <a16:creationId xmlns:a16="http://schemas.microsoft.com/office/drawing/2014/main" id="{8AE6D3AD-E7B1-4E65-90C8-4DC57BC722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763" name="Text Box 162">
          <a:extLst>
            <a:ext uri="{FF2B5EF4-FFF2-40B4-BE49-F238E27FC236}">
              <a16:creationId xmlns:a16="http://schemas.microsoft.com/office/drawing/2014/main" id="{1170C6E9-C31C-4C4F-860A-F7D604A597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764" name="Text Box 163">
          <a:extLst>
            <a:ext uri="{FF2B5EF4-FFF2-40B4-BE49-F238E27FC236}">
              <a16:creationId xmlns:a16="http://schemas.microsoft.com/office/drawing/2014/main" id="{3E6969CE-BC10-4686-9F76-D115E40CB5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65" name="Text Box 164">
          <a:extLst>
            <a:ext uri="{FF2B5EF4-FFF2-40B4-BE49-F238E27FC236}">
              <a16:creationId xmlns:a16="http://schemas.microsoft.com/office/drawing/2014/main" id="{8388B62D-EC7D-4699-843D-37291A70A7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66" name="Text Box 165">
          <a:extLst>
            <a:ext uri="{FF2B5EF4-FFF2-40B4-BE49-F238E27FC236}">
              <a16:creationId xmlns:a16="http://schemas.microsoft.com/office/drawing/2014/main" id="{C2BB63CC-2091-4EE9-8905-87549F5723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767" name="Text Box 166">
          <a:extLst>
            <a:ext uri="{FF2B5EF4-FFF2-40B4-BE49-F238E27FC236}">
              <a16:creationId xmlns:a16="http://schemas.microsoft.com/office/drawing/2014/main" id="{EA8A9377-BF96-4D28-8926-19119ECFAF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68" name="Text Box 167">
          <a:extLst>
            <a:ext uri="{FF2B5EF4-FFF2-40B4-BE49-F238E27FC236}">
              <a16:creationId xmlns:a16="http://schemas.microsoft.com/office/drawing/2014/main" id="{0CDB091F-36AF-4E9F-A350-922AE42A7F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69" name="Text Box 168">
          <a:extLst>
            <a:ext uri="{FF2B5EF4-FFF2-40B4-BE49-F238E27FC236}">
              <a16:creationId xmlns:a16="http://schemas.microsoft.com/office/drawing/2014/main" id="{60F1F047-44AC-4ED0-B3AC-CE1F31B848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770" name="Text Box 169">
          <a:extLst>
            <a:ext uri="{FF2B5EF4-FFF2-40B4-BE49-F238E27FC236}">
              <a16:creationId xmlns:a16="http://schemas.microsoft.com/office/drawing/2014/main" id="{4FC65C5A-49A1-45DE-861C-1C1D13211B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71" name="Text Box 170">
          <a:extLst>
            <a:ext uri="{FF2B5EF4-FFF2-40B4-BE49-F238E27FC236}">
              <a16:creationId xmlns:a16="http://schemas.microsoft.com/office/drawing/2014/main" id="{E4D05582-0238-4BAA-A4EF-384B6A6C45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72" name="Text Box 171">
          <a:extLst>
            <a:ext uri="{FF2B5EF4-FFF2-40B4-BE49-F238E27FC236}">
              <a16:creationId xmlns:a16="http://schemas.microsoft.com/office/drawing/2014/main" id="{90420446-5BA8-46BA-B311-E27C05502B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773" name="Text Box 172">
          <a:extLst>
            <a:ext uri="{FF2B5EF4-FFF2-40B4-BE49-F238E27FC236}">
              <a16:creationId xmlns:a16="http://schemas.microsoft.com/office/drawing/2014/main" id="{F9A1D3A7-818D-4927-BD25-81948865A6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74" name="Text Box 173">
          <a:extLst>
            <a:ext uri="{FF2B5EF4-FFF2-40B4-BE49-F238E27FC236}">
              <a16:creationId xmlns:a16="http://schemas.microsoft.com/office/drawing/2014/main" id="{A32C1991-4930-4075-98DB-D522D7FFAB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75" name="Text Box 174">
          <a:extLst>
            <a:ext uri="{FF2B5EF4-FFF2-40B4-BE49-F238E27FC236}">
              <a16:creationId xmlns:a16="http://schemas.microsoft.com/office/drawing/2014/main" id="{F49D337C-CA45-4CFB-9D1F-08ACDA0038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776" name="Text Box 175">
          <a:extLst>
            <a:ext uri="{FF2B5EF4-FFF2-40B4-BE49-F238E27FC236}">
              <a16:creationId xmlns:a16="http://schemas.microsoft.com/office/drawing/2014/main" id="{712437B4-B647-46F8-9EFB-09C540EC62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77" name="Text Box 176">
          <a:extLst>
            <a:ext uri="{FF2B5EF4-FFF2-40B4-BE49-F238E27FC236}">
              <a16:creationId xmlns:a16="http://schemas.microsoft.com/office/drawing/2014/main" id="{9B89758D-C05C-4692-9131-EA660C5FDE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78" name="Text Box 177">
          <a:extLst>
            <a:ext uri="{FF2B5EF4-FFF2-40B4-BE49-F238E27FC236}">
              <a16:creationId xmlns:a16="http://schemas.microsoft.com/office/drawing/2014/main" id="{1CF2B685-FBE1-476B-BF55-9DE1D51EB2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779" name="Text Box 178">
          <a:extLst>
            <a:ext uri="{FF2B5EF4-FFF2-40B4-BE49-F238E27FC236}">
              <a16:creationId xmlns:a16="http://schemas.microsoft.com/office/drawing/2014/main" id="{17CFC6B2-B99C-4452-8CA7-04A614EFED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80" name="Text Box 179">
          <a:extLst>
            <a:ext uri="{FF2B5EF4-FFF2-40B4-BE49-F238E27FC236}">
              <a16:creationId xmlns:a16="http://schemas.microsoft.com/office/drawing/2014/main" id="{A59495CC-E1F2-4E34-B3CC-64DEA12580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781" name="Text Box 180">
          <a:extLst>
            <a:ext uri="{FF2B5EF4-FFF2-40B4-BE49-F238E27FC236}">
              <a16:creationId xmlns:a16="http://schemas.microsoft.com/office/drawing/2014/main" id="{ECF05145-D178-419C-9DBD-B6240F9B25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2" name="Text Box 181">
          <a:extLst>
            <a:ext uri="{FF2B5EF4-FFF2-40B4-BE49-F238E27FC236}">
              <a16:creationId xmlns:a16="http://schemas.microsoft.com/office/drawing/2014/main" id="{0A379CC2-BDC5-47B3-9A3B-07AF868C1AE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3" name="Text Box 182">
          <a:extLst>
            <a:ext uri="{FF2B5EF4-FFF2-40B4-BE49-F238E27FC236}">
              <a16:creationId xmlns:a16="http://schemas.microsoft.com/office/drawing/2014/main" id="{5B0CE975-1124-4295-81F1-71D4663BD6C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4" name="Text Box 183">
          <a:extLst>
            <a:ext uri="{FF2B5EF4-FFF2-40B4-BE49-F238E27FC236}">
              <a16:creationId xmlns:a16="http://schemas.microsoft.com/office/drawing/2014/main" id="{D85592CE-2CF9-4F03-AEF0-B4A299A0B7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5" name="Text Box 184">
          <a:extLst>
            <a:ext uri="{FF2B5EF4-FFF2-40B4-BE49-F238E27FC236}">
              <a16:creationId xmlns:a16="http://schemas.microsoft.com/office/drawing/2014/main" id="{CADBB54D-D9B3-428D-8DAA-597959BF0FC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6" name="Text Box 185">
          <a:extLst>
            <a:ext uri="{FF2B5EF4-FFF2-40B4-BE49-F238E27FC236}">
              <a16:creationId xmlns:a16="http://schemas.microsoft.com/office/drawing/2014/main" id="{BE4E9639-C923-41D5-B536-1B15F2EB54D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7" name="Text Box 186">
          <a:extLst>
            <a:ext uri="{FF2B5EF4-FFF2-40B4-BE49-F238E27FC236}">
              <a16:creationId xmlns:a16="http://schemas.microsoft.com/office/drawing/2014/main" id="{863F9EBD-D230-48CF-A6F2-C9D98305B2F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8" name="Text Box 187">
          <a:extLst>
            <a:ext uri="{FF2B5EF4-FFF2-40B4-BE49-F238E27FC236}">
              <a16:creationId xmlns:a16="http://schemas.microsoft.com/office/drawing/2014/main" id="{DCA0B1E1-97E6-4222-A49F-279454CB1C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89" name="Text Box 188">
          <a:extLst>
            <a:ext uri="{FF2B5EF4-FFF2-40B4-BE49-F238E27FC236}">
              <a16:creationId xmlns:a16="http://schemas.microsoft.com/office/drawing/2014/main" id="{08703C23-A62E-4AA0-A397-C3A87A3B61B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0" name="Text Box 189">
          <a:extLst>
            <a:ext uri="{FF2B5EF4-FFF2-40B4-BE49-F238E27FC236}">
              <a16:creationId xmlns:a16="http://schemas.microsoft.com/office/drawing/2014/main" id="{B4A41B91-5D55-48A3-A837-2666DD840C2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1" name="Text Box 190">
          <a:extLst>
            <a:ext uri="{FF2B5EF4-FFF2-40B4-BE49-F238E27FC236}">
              <a16:creationId xmlns:a16="http://schemas.microsoft.com/office/drawing/2014/main" id="{785CF9F0-9B62-414F-AB35-BB231ADF3F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2" name="Text Box 191">
          <a:extLst>
            <a:ext uri="{FF2B5EF4-FFF2-40B4-BE49-F238E27FC236}">
              <a16:creationId xmlns:a16="http://schemas.microsoft.com/office/drawing/2014/main" id="{96C86181-1A4E-4E9F-B133-5C22F7FE136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3" name="Text Box 192">
          <a:extLst>
            <a:ext uri="{FF2B5EF4-FFF2-40B4-BE49-F238E27FC236}">
              <a16:creationId xmlns:a16="http://schemas.microsoft.com/office/drawing/2014/main" id="{98FEB404-4077-48BB-845B-5ADF0C2FC4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4" name="Text Box 193">
          <a:extLst>
            <a:ext uri="{FF2B5EF4-FFF2-40B4-BE49-F238E27FC236}">
              <a16:creationId xmlns:a16="http://schemas.microsoft.com/office/drawing/2014/main" id="{E3E498B4-D4B5-433D-95DA-B1964AF904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5" name="Text Box 194">
          <a:extLst>
            <a:ext uri="{FF2B5EF4-FFF2-40B4-BE49-F238E27FC236}">
              <a16:creationId xmlns:a16="http://schemas.microsoft.com/office/drawing/2014/main" id="{E46C65F2-5EBF-4C43-B4BC-6DC77BBDDA8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6" name="Text Box 195">
          <a:extLst>
            <a:ext uri="{FF2B5EF4-FFF2-40B4-BE49-F238E27FC236}">
              <a16:creationId xmlns:a16="http://schemas.microsoft.com/office/drawing/2014/main" id="{20B60A4D-4ACC-4508-8D9A-A3D361461A7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7" name="Text Box 196">
          <a:extLst>
            <a:ext uri="{FF2B5EF4-FFF2-40B4-BE49-F238E27FC236}">
              <a16:creationId xmlns:a16="http://schemas.microsoft.com/office/drawing/2014/main" id="{EABB997B-702F-4611-AF41-DF5E09AF7E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8" name="Text Box 197">
          <a:extLst>
            <a:ext uri="{FF2B5EF4-FFF2-40B4-BE49-F238E27FC236}">
              <a16:creationId xmlns:a16="http://schemas.microsoft.com/office/drawing/2014/main" id="{D6CFB47E-9D12-4AA8-8066-2EA1A5C2186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799" name="Text Box 198">
          <a:extLst>
            <a:ext uri="{FF2B5EF4-FFF2-40B4-BE49-F238E27FC236}">
              <a16:creationId xmlns:a16="http://schemas.microsoft.com/office/drawing/2014/main" id="{4C9C3627-042C-4F45-89B5-3B00ACF26FC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0" name="Text Box 199">
          <a:extLst>
            <a:ext uri="{FF2B5EF4-FFF2-40B4-BE49-F238E27FC236}">
              <a16:creationId xmlns:a16="http://schemas.microsoft.com/office/drawing/2014/main" id="{EBDEE0E2-96AA-4D60-817D-FC347C69DAE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1" name="Text Box 200">
          <a:extLst>
            <a:ext uri="{FF2B5EF4-FFF2-40B4-BE49-F238E27FC236}">
              <a16:creationId xmlns:a16="http://schemas.microsoft.com/office/drawing/2014/main" id="{16751845-5494-4685-A119-968C7EDE576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2" name="Text Box 201">
          <a:extLst>
            <a:ext uri="{FF2B5EF4-FFF2-40B4-BE49-F238E27FC236}">
              <a16:creationId xmlns:a16="http://schemas.microsoft.com/office/drawing/2014/main" id="{D6FA3947-3B12-49D4-9D9C-B69547D637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3" name="Text Box 202">
          <a:extLst>
            <a:ext uri="{FF2B5EF4-FFF2-40B4-BE49-F238E27FC236}">
              <a16:creationId xmlns:a16="http://schemas.microsoft.com/office/drawing/2014/main" id="{7EA416BA-2210-498E-AC39-49EF63BB2F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4" name="Text Box 203">
          <a:extLst>
            <a:ext uri="{FF2B5EF4-FFF2-40B4-BE49-F238E27FC236}">
              <a16:creationId xmlns:a16="http://schemas.microsoft.com/office/drawing/2014/main" id="{42C9CBEE-8815-4355-BAF4-45885CADC4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5" name="Text Box 204">
          <a:extLst>
            <a:ext uri="{FF2B5EF4-FFF2-40B4-BE49-F238E27FC236}">
              <a16:creationId xmlns:a16="http://schemas.microsoft.com/office/drawing/2014/main" id="{801EF2D8-325D-4CFD-BE41-433ADABA575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6" name="Text Box 205">
          <a:extLst>
            <a:ext uri="{FF2B5EF4-FFF2-40B4-BE49-F238E27FC236}">
              <a16:creationId xmlns:a16="http://schemas.microsoft.com/office/drawing/2014/main" id="{3154EFAF-08D3-499A-9F9C-070F6F7459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7" name="Text Box 206">
          <a:extLst>
            <a:ext uri="{FF2B5EF4-FFF2-40B4-BE49-F238E27FC236}">
              <a16:creationId xmlns:a16="http://schemas.microsoft.com/office/drawing/2014/main" id="{39FD4252-5C2C-4033-8C96-8F8F16D3DC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808" name="Text Box 207">
          <a:extLst>
            <a:ext uri="{FF2B5EF4-FFF2-40B4-BE49-F238E27FC236}">
              <a16:creationId xmlns:a16="http://schemas.microsoft.com/office/drawing/2014/main" id="{19271469-5A5F-4D23-9AA6-581751D078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809" name="Text Box 208">
          <a:extLst>
            <a:ext uri="{FF2B5EF4-FFF2-40B4-BE49-F238E27FC236}">
              <a16:creationId xmlns:a16="http://schemas.microsoft.com/office/drawing/2014/main" id="{24C6DAC7-25DE-4B9F-91D7-F0CD1A9968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10" name="Text Box 209">
          <a:extLst>
            <a:ext uri="{FF2B5EF4-FFF2-40B4-BE49-F238E27FC236}">
              <a16:creationId xmlns:a16="http://schemas.microsoft.com/office/drawing/2014/main" id="{0DFD6B1A-CB40-4225-80F2-B8A29DB3BB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11" name="Text Box 210">
          <a:extLst>
            <a:ext uri="{FF2B5EF4-FFF2-40B4-BE49-F238E27FC236}">
              <a16:creationId xmlns:a16="http://schemas.microsoft.com/office/drawing/2014/main" id="{8D8BC0EB-A48A-4567-92F2-8C1B81F001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12" name="Text Box 211">
          <a:extLst>
            <a:ext uri="{FF2B5EF4-FFF2-40B4-BE49-F238E27FC236}">
              <a16:creationId xmlns:a16="http://schemas.microsoft.com/office/drawing/2014/main" id="{19E8C1D1-2BA7-47FF-9FBF-C9CED94316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13" name="Text Box 212">
          <a:extLst>
            <a:ext uri="{FF2B5EF4-FFF2-40B4-BE49-F238E27FC236}">
              <a16:creationId xmlns:a16="http://schemas.microsoft.com/office/drawing/2014/main" id="{7B21F52E-50CD-414B-8692-28A32FF524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14" name="Text Box 213">
          <a:extLst>
            <a:ext uri="{FF2B5EF4-FFF2-40B4-BE49-F238E27FC236}">
              <a16:creationId xmlns:a16="http://schemas.microsoft.com/office/drawing/2014/main" id="{DD2AFF51-5481-4C81-96CE-9C7799B7FD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15" name="Text Box 214">
          <a:extLst>
            <a:ext uri="{FF2B5EF4-FFF2-40B4-BE49-F238E27FC236}">
              <a16:creationId xmlns:a16="http://schemas.microsoft.com/office/drawing/2014/main" id="{FDB8A88E-FEB9-4FD5-9E2F-EA42A83861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16" name="Text Box 215">
          <a:extLst>
            <a:ext uri="{FF2B5EF4-FFF2-40B4-BE49-F238E27FC236}">
              <a16:creationId xmlns:a16="http://schemas.microsoft.com/office/drawing/2014/main" id="{1EE1547C-1F27-40C9-AA19-3FC2B1B50A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17" name="Text Box 216">
          <a:extLst>
            <a:ext uri="{FF2B5EF4-FFF2-40B4-BE49-F238E27FC236}">
              <a16:creationId xmlns:a16="http://schemas.microsoft.com/office/drawing/2014/main" id="{BBC172BD-8A7D-4CAB-B982-D1E3D2281A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18" name="Text Box 217">
          <a:extLst>
            <a:ext uri="{FF2B5EF4-FFF2-40B4-BE49-F238E27FC236}">
              <a16:creationId xmlns:a16="http://schemas.microsoft.com/office/drawing/2014/main" id="{8B48B10A-27D6-4360-97C9-666C6E5080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19" name="Text Box 218">
          <a:extLst>
            <a:ext uri="{FF2B5EF4-FFF2-40B4-BE49-F238E27FC236}">
              <a16:creationId xmlns:a16="http://schemas.microsoft.com/office/drawing/2014/main" id="{C97152E9-ECFC-47E7-AC75-E9108CD29A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20" name="Text Box 219">
          <a:extLst>
            <a:ext uri="{FF2B5EF4-FFF2-40B4-BE49-F238E27FC236}">
              <a16:creationId xmlns:a16="http://schemas.microsoft.com/office/drawing/2014/main" id="{328EE3E3-D4AD-4D37-BEA6-889FA672C5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21" name="Text Box 220">
          <a:extLst>
            <a:ext uri="{FF2B5EF4-FFF2-40B4-BE49-F238E27FC236}">
              <a16:creationId xmlns:a16="http://schemas.microsoft.com/office/drawing/2014/main" id="{3AB22A4A-E386-4BE1-960A-99CF5A3F78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22" name="Text Box 221">
          <a:extLst>
            <a:ext uri="{FF2B5EF4-FFF2-40B4-BE49-F238E27FC236}">
              <a16:creationId xmlns:a16="http://schemas.microsoft.com/office/drawing/2014/main" id="{62AF1043-5465-4C73-B38B-15DBB3FD85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23" name="Text Box 222">
          <a:extLst>
            <a:ext uri="{FF2B5EF4-FFF2-40B4-BE49-F238E27FC236}">
              <a16:creationId xmlns:a16="http://schemas.microsoft.com/office/drawing/2014/main" id="{032DE9C1-E05B-4B69-9A1C-ED18371DA7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24" name="Text Box 223">
          <a:extLst>
            <a:ext uri="{FF2B5EF4-FFF2-40B4-BE49-F238E27FC236}">
              <a16:creationId xmlns:a16="http://schemas.microsoft.com/office/drawing/2014/main" id="{B63B00D8-C748-429E-8DD9-F3D22AF6C7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25" name="Text Box 224">
          <a:extLst>
            <a:ext uri="{FF2B5EF4-FFF2-40B4-BE49-F238E27FC236}">
              <a16:creationId xmlns:a16="http://schemas.microsoft.com/office/drawing/2014/main" id="{B4FAEE5A-197D-45B9-88F7-4172B2C85D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26" name="Text Box 225">
          <a:extLst>
            <a:ext uri="{FF2B5EF4-FFF2-40B4-BE49-F238E27FC236}">
              <a16:creationId xmlns:a16="http://schemas.microsoft.com/office/drawing/2014/main" id="{F276BF41-DFED-40E1-B970-5A68826438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27" name="Text Box 226">
          <a:extLst>
            <a:ext uri="{FF2B5EF4-FFF2-40B4-BE49-F238E27FC236}">
              <a16:creationId xmlns:a16="http://schemas.microsoft.com/office/drawing/2014/main" id="{B6B67F39-6607-45B1-A8F8-F6D9FB7B8B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28" name="Text Box 227">
          <a:extLst>
            <a:ext uri="{FF2B5EF4-FFF2-40B4-BE49-F238E27FC236}">
              <a16:creationId xmlns:a16="http://schemas.microsoft.com/office/drawing/2014/main" id="{59C689FA-4BB7-494A-BC65-D4731D7906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29" name="Text Box 228">
          <a:extLst>
            <a:ext uri="{FF2B5EF4-FFF2-40B4-BE49-F238E27FC236}">
              <a16:creationId xmlns:a16="http://schemas.microsoft.com/office/drawing/2014/main" id="{6A743819-8EE6-46A6-AC26-96B18A7EA6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30" name="Text Box 229">
          <a:extLst>
            <a:ext uri="{FF2B5EF4-FFF2-40B4-BE49-F238E27FC236}">
              <a16:creationId xmlns:a16="http://schemas.microsoft.com/office/drawing/2014/main" id="{D87707CA-4DA4-4F09-AE4C-76ACDC460A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31" name="Text Box 230">
          <a:extLst>
            <a:ext uri="{FF2B5EF4-FFF2-40B4-BE49-F238E27FC236}">
              <a16:creationId xmlns:a16="http://schemas.microsoft.com/office/drawing/2014/main" id="{3D3ACC3F-AB8C-4296-9E92-94C833FDB5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32" name="Text Box 231">
          <a:extLst>
            <a:ext uri="{FF2B5EF4-FFF2-40B4-BE49-F238E27FC236}">
              <a16:creationId xmlns:a16="http://schemas.microsoft.com/office/drawing/2014/main" id="{018EF1F0-D968-419F-B69C-D65EB908FB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33" name="Text Box 232">
          <a:extLst>
            <a:ext uri="{FF2B5EF4-FFF2-40B4-BE49-F238E27FC236}">
              <a16:creationId xmlns:a16="http://schemas.microsoft.com/office/drawing/2014/main" id="{1AA72017-162B-4834-943A-0B4BCCD2AE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34" name="Text Box 233">
          <a:extLst>
            <a:ext uri="{FF2B5EF4-FFF2-40B4-BE49-F238E27FC236}">
              <a16:creationId xmlns:a16="http://schemas.microsoft.com/office/drawing/2014/main" id="{7401C306-B1CA-4DD5-8A1E-DE0C0F3759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35" name="Text Box 234">
          <a:extLst>
            <a:ext uri="{FF2B5EF4-FFF2-40B4-BE49-F238E27FC236}">
              <a16:creationId xmlns:a16="http://schemas.microsoft.com/office/drawing/2014/main" id="{470011A9-AD4C-468C-958B-5D14E3048E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36" name="Text Box 235">
          <a:extLst>
            <a:ext uri="{FF2B5EF4-FFF2-40B4-BE49-F238E27FC236}">
              <a16:creationId xmlns:a16="http://schemas.microsoft.com/office/drawing/2014/main" id="{FA7A9DE5-6C68-4A2A-A7A1-DBA75F204A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37" name="Text Box 236">
          <a:extLst>
            <a:ext uri="{FF2B5EF4-FFF2-40B4-BE49-F238E27FC236}">
              <a16:creationId xmlns:a16="http://schemas.microsoft.com/office/drawing/2014/main" id="{758F2D27-FCDB-4DDC-8691-44765C3B4C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38" name="Text Box 237">
          <a:extLst>
            <a:ext uri="{FF2B5EF4-FFF2-40B4-BE49-F238E27FC236}">
              <a16:creationId xmlns:a16="http://schemas.microsoft.com/office/drawing/2014/main" id="{968B90D5-00F5-44D0-9F44-B6BC3C4A58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39" name="Text Box 238">
          <a:extLst>
            <a:ext uri="{FF2B5EF4-FFF2-40B4-BE49-F238E27FC236}">
              <a16:creationId xmlns:a16="http://schemas.microsoft.com/office/drawing/2014/main" id="{56C3B2CB-157B-4395-880F-DE8B4DD18D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40" name="Text Box 239">
          <a:extLst>
            <a:ext uri="{FF2B5EF4-FFF2-40B4-BE49-F238E27FC236}">
              <a16:creationId xmlns:a16="http://schemas.microsoft.com/office/drawing/2014/main" id="{1BB708B2-8C4C-44F3-A9BD-1C81E5FD2F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41" name="Text Box 240">
          <a:extLst>
            <a:ext uri="{FF2B5EF4-FFF2-40B4-BE49-F238E27FC236}">
              <a16:creationId xmlns:a16="http://schemas.microsoft.com/office/drawing/2014/main" id="{D20216BF-04D2-4217-B0DE-F972AF7279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42" name="Text Box 241">
          <a:extLst>
            <a:ext uri="{FF2B5EF4-FFF2-40B4-BE49-F238E27FC236}">
              <a16:creationId xmlns:a16="http://schemas.microsoft.com/office/drawing/2014/main" id="{97A63DE2-88CB-46AB-838F-8AAF4FF7E2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43" name="Text Box 242">
          <a:extLst>
            <a:ext uri="{FF2B5EF4-FFF2-40B4-BE49-F238E27FC236}">
              <a16:creationId xmlns:a16="http://schemas.microsoft.com/office/drawing/2014/main" id="{271FE2C0-0DB6-46F7-A809-FA91A4AC02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44" name="Text Box 243">
          <a:extLst>
            <a:ext uri="{FF2B5EF4-FFF2-40B4-BE49-F238E27FC236}">
              <a16:creationId xmlns:a16="http://schemas.microsoft.com/office/drawing/2014/main" id="{5013FAE4-9BAA-4D75-9A25-221BDCC9E1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45" name="Text Box 244">
          <a:extLst>
            <a:ext uri="{FF2B5EF4-FFF2-40B4-BE49-F238E27FC236}">
              <a16:creationId xmlns:a16="http://schemas.microsoft.com/office/drawing/2014/main" id="{D3634FB6-BFC9-4DF3-8CFC-6DF0E95A86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46" name="Text Box 245">
          <a:extLst>
            <a:ext uri="{FF2B5EF4-FFF2-40B4-BE49-F238E27FC236}">
              <a16:creationId xmlns:a16="http://schemas.microsoft.com/office/drawing/2014/main" id="{933DC818-5CFF-4FBD-8F8F-29BD698DB1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47" name="Text Box 246">
          <a:extLst>
            <a:ext uri="{FF2B5EF4-FFF2-40B4-BE49-F238E27FC236}">
              <a16:creationId xmlns:a16="http://schemas.microsoft.com/office/drawing/2014/main" id="{4E8264F9-80B2-43EB-9A0D-029C6D831D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48" name="Text Box 247">
          <a:extLst>
            <a:ext uri="{FF2B5EF4-FFF2-40B4-BE49-F238E27FC236}">
              <a16:creationId xmlns:a16="http://schemas.microsoft.com/office/drawing/2014/main" id="{D563702D-BFE1-41F7-91FD-B4C516D5EC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49" name="Text Box 248">
          <a:extLst>
            <a:ext uri="{FF2B5EF4-FFF2-40B4-BE49-F238E27FC236}">
              <a16:creationId xmlns:a16="http://schemas.microsoft.com/office/drawing/2014/main" id="{35E2AB39-A833-4000-B2F7-0D6E2EE538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50" name="Text Box 249">
          <a:extLst>
            <a:ext uri="{FF2B5EF4-FFF2-40B4-BE49-F238E27FC236}">
              <a16:creationId xmlns:a16="http://schemas.microsoft.com/office/drawing/2014/main" id="{26804F26-BE60-4BEF-B71C-841357EC54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51" name="Text Box 250">
          <a:extLst>
            <a:ext uri="{FF2B5EF4-FFF2-40B4-BE49-F238E27FC236}">
              <a16:creationId xmlns:a16="http://schemas.microsoft.com/office/drawing/2014/main" id="{42E9822C-8B47-4356-A879-A8E176517F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52" name="Text Box 251">
          <a:extLst>
            <a:ext uri="{FF2B5EF4-FFF2-40B4-BE49-F238E27FC236}">
              <a16:creationId xmlns:a16="http://schemas.microsoft.com/office/drawing/2014/main" id="{0527B51B-C3A4-41A3-9D4E-084EB384F4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53" name="Text Box 252">
          <a:extLst>
            <a:ext uri="{FF2B5EF4-FFF2-40B4-BE49-F238E27FC236}">
              <a16:creationId xmlns:a16="http://schemas.microsoft.com/office/drawing/2014/main" id="{342E4FFD-4DBD-41A9-807C-6DD6717984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54" name="Text Box 253">
          <a:extLst>
            <a:ext uri="{FF2B5EF4-FFF2-40B4-BE49-F238E27FC236}">
              <a16:creationId xmlns:a16="http://schemas.microsoft.com/office/drawing/2014/main" id="{13731766-2DD2-4E09-9D3E-15BD272FEB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55" name="Text Box 254">
          <a:extLst>
            <a:ext uri="{FF2B5EF4-FFF2-40B4-BE49-F238E27FC236}">
              <a16:creationId xmlns:a16="http://schemas.microsoft.com/office/drawing/2014/main" id="{2763BE67-2DC2-499F-83DD-0D28A4D1EF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56" name="Text Box 255">
          <a:extLst>
            <a:ext uri="{FF2B5EF4-FFF2-40B4-BE49-F238E27FC236}">
              <a16:creationId xmlns:a16="http://schemas.microsoft.com/office/drawing/2014/main" id="{D976E94E-219B-41C0-9A26-8879A958B3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57" name="Text Box 256">
          <a:extLst>
            <a:ext uri="{FF2B5EF4-FFF2-40B4-BE49-F238E27FC236}">
              <a16:creationId xmlns:a16="http://schemas.microsoft.com/office/drawing/2014/main" id="{998258F7-75BF-49C5-A992-03987D883C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7858" name="Text Box 257">
          <a:extLst>
            <a:ext uri="{FF2B5EF4-FFF2-40B4-BE49-F238E27FC236}">
              <a16:creationId xmlns:a16="http://schemas.microsoft.com/office/drawing/2014/main" id="{34AB8F92-AC88-461D-B57A-6CB0795DE6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59" name="Text Box 258">
          <a:extLst>
            <a:ext uri="{FF2B5EF4-FFF2-40B4-BE49-F238E27FC236}">
              <a16:creationId xmlns:a16="http://schemas.microsoft.com/office/drawing/2014/main" id="{DEFF26DE-E3A6-4D54-ADF7-A4B5CBF388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60" name="Text Box 259">
          <a:extLst>
            <a:ext uri="{FF2B5EF4-FFF2-40B4-BE49-F238E27FC236}">
              <a16:creationId xmlns:a16="http://schemas.microsoft.com/office/drawing/2014/main" id="{3266B725-4862-4404-BFD7-E325397A3E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61" name="Text Box 260">
          <a:extLst>
            <a:ext uri="{FF2B5EF4-FFF2-40B4-BE49-F238E27FC236}">
              <a16:creationId xmlns:a16="http://schemas.microsoft.com/office/drawing/2014/main" id="{42E1932E-1297-4F8D-A695-FCBFE25DD7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62" name="Text Box 261">
          <a:extLst>
            <a:ext uri="{FF2B5EF4-FFF2-40B4-BE49-F238E27FC236}">
              <a16:creationId xmlns:a16="http://schemas.microsoft.com/office/drawing/2014/main" id="{B4078F33-757D-403D-A5A0-DED7B850B0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63" name="Text Box 262">
          <a:extLst>
            <a:ext uri="{FF2B5EF4-FFF2-40B4-BE49-F238E27FC236}">
              <a16:creationId xmlns:a16="http://schemas.microsoft.com/office/drawing/2014/main" id="{46CE3B4F-DD28-474C-B900-6FE1DA0FB5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64" name="Text Box 263">
          <a:extLst>
            <a:ext uri="{FF2B5EF4-FFF2-40B4-BE49-F238E27FC236}">
              <a16:creationId xmlns:a16="http://schemas.microsoft.com/office/drawing/2014/main" id="{DAC01EA7-BFF6-4BFB-BA69-7EF0B7ECFA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65" name="Text Box 264">
          <a:extLst>
            <a:ext uri="{FF2B5EF4-FFF2-40B4-BE49-F238E27FC236}">
              <a16:creationId xmlns:a16="http://schemas.microsoft.com/office/drawing/2014/main" id="{E7553172-0226-492B-AB3E-0942D184D9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66" name="Text Box 265">
          <a:extLst>
            <a:ext uri="{FF2B5EF4-FFF2-40B4-BE49-F238E27FC236}">
              <a16:creationId xmlns:a16="http://schemas.microsoft.com/office/drawing/2014/main" id="{28BF5FDD-42AC-4CD5-896E-5B762CB69C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67" name="Text Box 266">
          <a:extLst>
            <a:ext uri="{FF2B5EF4-FFF2-40B4-BE49-F238E27FC236}">
              <a16:creationId xmlns:a16="http://schemas.microsoft.com/office/drawing/2014/main" id="{D4061FF4-DD7E-4D58-874E-1B81917294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68" name="Text Box 267">
          <a:extLst>
            <a:ext uri="{FF2B5EF4-FFF2-40B4-BE49-F238E27FC236}">
              <a16:creationId xmlns:a16="http://schemas.microsoft.com/office/drawing/2014/main" id="{94E79064-F2EA-4C5B-8910-100B9FCB51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69" name="Text Box 268">
          <a:extLst>
            <a:ext uri="{FF2B5EF4-FFF2-40B4-BE49-F238E27FC236}">
              <a16:creationId xmlns:a16="http://schemas.microsoft.com/office/drawing/2014/main" id="{85D5FB61-9DEB-49DF-BA89-37A9CFAD43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70" name="Text Box 269">
          <a:extLst>
            <a:ext uri="{FF2B5EF4-FFF2-40B4-BE49-F238E27FC236}">
              <a16:creationId xmlns:a16="http://schemas.microsoft.com/office/drawing/2014/main" id="{8C8A9BB1-BF6F-497E-A83A-911430F2DA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71" name="Text Box 270">
          <a:extLst>
            <a:ext uri="{FF2B5EF4-FFF2-40B4-BE49-F238E27FC236}">
              <a16:creationId xmlns:a16="http://schemas.microsoft.com/office/drawing/2014/main" id="{BBDC6ABC-50F6-48A1-A704-7C87090BBA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72" name="Text Box 271">
          <a:extLst>
            <a:ext uri="{FF2B5EF4-FFF2-40B4-BE49-F238E27FC236}">
              <a16:creationId xmlns:a16="http://schemas.microsoft.com/office/drawing/2014/main" id="{7A42E133-B0D3-4087-9140-8B71841C11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73" name="Text Box 272">
          <a:extLst>
            <a:ext uri="{FF2B5EF4-FFF2-40B4-BE49-F238E27FC236}">
              <a16:creationId xmlns:a16="http://schemas.microsoft.com/office/drawing/2014/main" id="{8A632647-55EC-4441-902C-21EC4EE222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74" name="Text Box 273">
          <a:extLst>
            <a:ext uri="{FF2B5EF4-FFF2-40B4-BE49-F238E27FC236}">
              <a16:creationId xmlns:a16="http://schemas.microsoft.com/office/drawing/2014/main" id="{F6F434BF-7FCF-4E5C-B5FF-1364F21E58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75" name="Text Box 274">
          <a:extLst>
            <a:ext uri="{FF2B5EF4-FFF2-40B4-BE49-F238E27FC236}">
              <a16:creationId xmlns:a16="http://schemas.microsoft.com/office/drawing/2014/main" id="{73730000-A43A-4CCA-A8A9-3952393CFD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76" name="Text Box 275">
          <a:extLst>
            <a:ext uri="{FF2B5EF4-FFF2-40B4-BE49-F238E27FC236}">
              <a16:creationId xmlns:a16="http://schemas.microsoft.com/office/drawing/2014/main" id="{7DC7AAB0-714C-4104-B78E-91F55424FF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77" name="Text Box 276">
          <a:extLst>
            <a:ext uri="{FF2B5EF4-FFF2-40B4-BE49-F238E27FC236}">
              <a16:creationId xmlns:a16="http://schemas.microsoft.com/office/drawing/2014/main" id="{A17754E9-EBC9-491B-9529-DB09216D1B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7878" name="Text Box 277">
          <a:extLst>
            <a:ext uri="{FF2B5EF4-FFF2-40B4-BE49-F238E27FC236}">
              <a16:creationId xmlns:a16="http://schemas.microsoft.com/office/drawing/2014/main" id="{53D53F65-7423-4F94-8D47-706E85DC56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79" name="Text Box 278">
          <a:extLst>
            <a:ext uri="{FF2B5EF4-FFF2-40B4-BE49-F238E27FC236}">
              <a16:creationId xmlns:a16="http://schemas.microsoft.com/office/drawing/2014/main" id="{14AE6CED-BEB1-4EDF-8484-0ADB9D9AD9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80" name="Text Box 279">
          <a:extLst>
            <a:ext uri="{FF2B5EF4-FFF2-40B4-BE49-F238E27FC236}">
              <a16:creationId xmlns:a16="http://schemas.microsoft.com/office/drawing/2014/main" id="{173604C9-BD08-4ECC-B25B-9D0ABB7B9E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81" name="Text Box 280">
          <a:extLst>
            <a:ext uri="{FF2B5EF4-FFF2-40B4-BE49-F238E27FC236}">
              <a16:creationId xmlns:a16="http://schemas.microsoft.com/office/drawing/2014/main" id="{129AD6F2-0148-40A5-886C-57F2ED67B4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82" name="Text Box 281">
          <a:extLst>
            <a:ext uri="{FF2B5EF4-FFF2-40B4-BE49-F238E27FC236}">
              <a16:creationId xmlns:a16="http://schemas.microsoft.com/office/drawing/2014/main" id="{FAED30C4-6759-405C-B912-DB2F5ADDEF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83" name="Text Box 282">
          <a:extLst>
            <a:ext uri="{FF2B5EF4-FFF2-40B4-BE49-F238E27FC236}">
              <a16:creationId xmlns:a16="http://schemas.microsoft.com/office/drawing/2014/main" id="{20AA4F79-5D74-4885-9C0C-4ACDDE4BAB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84" name="Text Box 283">
          <a:extLst>
            <a:ext uri="{FF2B5EF4-FFF2-40B4-BE49-F238E27FC236}">
              <a16:creationId xmlns:a16="http://schemas.microsoft.com/office/drawing/2014/main" id="{90C97D45-666F-4408-ADFD-42CDB40FD5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85" name="Text Box 284">
          <a:extLst>
            <a:ext uri="{FF2B5EF4-FFF2-40B4-BE49-F238E27FC236}">
              <a16:creationId xmlns:a16="http://schemas.microsoft.com/office/drawing/2014/main" id="{BFDEA824-F2BE-4008-BF09-9F020AFF62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86" name="Text Box 285">
          <a:extLst>
            <a:ext uri="{FF2B5EF4-FFF2-40B4-BE49-F238E27FC236}">
              <a16:creationId xmlns:a16="http://schemas.microsoft.com/office/drawing/2014/main" id="{7B12262C-3823-4707-AF19-DC8DC0E6C1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87" name="Text Box 286">
          <a:extLst>
            <a:ext uri="{FF2B5EF4-FFF2-40B4-BE49-F238E27FC236}">
              <a16:creationId xmlns:a16="http://schemas.microsoft.com/office/drawing/2014/main" id="{3F6AC115-57E0-4D4A-9E01-FEB49F8A40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88" name="Text Box 287">
          <a:extLst>
            <a:ext uri="{FF2B5EF4-FFF2-40B4-BE49-F238E27FC236}">
              <a16:creationId xmlns:a16="http://schemas.microsoft.com/office/drawing/2014/main" id="{1B3E387D-740C-4F2A-B4DC-6059BCAA1A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89" name="Text Box 288">
          <a:extLst>
            <a:ext uri="{FF2B5EF4-FFF2-40B4-BE49-F238E27FC236}">
              <a16:creationId xmlns:a16="http://schemas.microsoft.com/office/drawing/2014/main" id="{0F570771-D8CB-4C3E-B3A4-F0D4C020C5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90" name="Text Box 289">
          <a:extLst>
            <a:ext uri="{FF2B5EF4-FFF2-40B4-BE49-F238E27FC236}">
              <a16:creationId xmlns:a16="http://schemas.microsoft.com/office/drawing/2014/main" id="{2B7352B9-B12C-485E-B6D8-5FB4744174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91" name="Text Box 290">
          <a:extLst>
            <a:ext uri="{FF2B5EF4-FFF2-40B4-BE49-F238E27FC236}">
              <a16:creationId xmlns:a16="http://schemas.microsoft.com/office/drawing/2014/main" id="{76D4142B-1446-483C-9FA0-D2FBF47EC3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92" name="Text Box 291">
          <a:extLst>
            <a:ext uri="{FF2B5EF4-FFF2-40B4-BE49-F238E27FC236}">
              <a16:creationId xmlns:a16="http://schemas.microsoft.com/office/drawing/2014/main" id="{E28F0838-B9F2-4B5E-90BF-ACAD5D6ED5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93" name="Text Box 292">
          <a:extLst>
            <a:ext uri="{FF2B5EF4-FFF2-40B4-BE49-F238E27FC236}">
              <a16:creationId xmlns:a16="http://schemas.microsoft.com/office/drawing/2014/main" id="{FC9924FB-BCE8-46CC-BA6D-315D7ECF13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94" name="Text Box 293">
          <a:extLst>
            <a:ext uri="{FF2B5EF4-FFF2-40B4-BE49-F238E27FC236}">
              <a16:creationId xmlns:a16="http://schemas.microsoft.com/office/drawing/2014/main" id="{D290C3DB-FEE9-4515-A398-57FEC92122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95" name="Text Box 294">
          <a:extLst>
            <a:ext uri="{FF2B5EF4-FFF2-40B4-BE49-F238E27FC236}">
              <a16:creationId xmlns:a16="http://schemas.microsoft.com/office/drawing/2014/main" id="{06FE89AF-12C0-4B52-8678-ABA19C4A01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96" name="Text Box 295">
          <a:extLst>
            <a:ext uri="{FF2B5EF4-FFF2-40B4-BE49-F238E27FC236}">
              <a16:creationId xmlns:a16="http://schemas.microsoft.com/office/drawing/2014/main" id="{9D855D2D-2B80-4A80-8C93-E10A24CAC3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97" name="Text Box 296">
          <a:extLst>
            <a:ext uri="{FF2B5EF4-FFF2-40B4-BE49-F238E27FC236}">
              <a16:creationId xmlns:a16="http://schemas.microsoft.com/office/drawing/2014/main" id="{864EC29E-EE81-4BDB-9CCA-B561991199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898" name="Text Box 297">
          <a:extLst>
            <a:ext uri="{FF2B5EF4-FFF2-40B4-BE49-F238E27FC236}">
              <a16:creationId xmlns:a16="http://schemas.microsoft.com/office/drawing/2014/main" id="{CD42DCFA-CA03-4CCF-A1FF-8BBFF9625D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899" name="Text Box 298">
          <a:extLst>
            <a:ext uri="{FF2B5EF4-FFF2-40B4-BE49-F238E27FC236}">
              <a16:creationId xmlns:a16="http://schemas.microsoft.com/office/drawing/2014/main" id="{F2F6EF0A-209B-4478-B8F6-B6F63AFB40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00" name="Text Box 299">
          <a:extLst>
            <a:ext uri="{FF2B5EF4-FFF2-40B4-BE49-F238E27FC236}">
              <a16:creationId xmlns:a16="http://schemas.microsoft.com/office/drawing/2014/main" id="{3AF03A8A-7290-4A1F-B26F-B44F9E3653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01" name="Text Box 300">
          <a:extLst>
            <a:ext uri="{FF2B5EF4-FFF2-40B4-BE49-F238E27FC236}">
              <a16:creationId xmlns:a16="http://schemas.microsoft.com/office/drawing/2014/main" id="{409AB9AB-4016-4B5B-A8B8-FA968FB09C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02" name="Text Box 301">
          <a:extLst>
            <a:ext uri="{FF2B5EF4-FFF2-40B4-BE49-F238E27FC236}">
              <a16:creationId xmlns:a16="http://schemas.microsoft.com/office/drawing/2014/main" id="{EBF6DCA7-8F84-4E9E-9535-82323CA2E1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03" name="Text Box 302">
          <a:extLst>
            <a:ext uri="{FF2B5EF4-FFF2-40B4-BE49-F238E27FC236}">
              <a16:creationId xmlns:a16="http://schemas.microsoft.com/office/drawing/2014/main" id="{BACA5A85-9158-428B-9246-3123AC57FF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04" name="Text Box 303">
          <a:extLst>
            <a:ext uri="{FF2B5EF4-FFF2-40B4-BE49-F238E27FC236}">
              <a16:creationId xmlns:a16="http://schemas.microsoft.com/office/drawing/2014/main" id="{D84CBD5D-1A4B-4956-B238-5F3CF2F555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05" name="Text Box 304">
          <a:extLst>
            <a:ext uri="{FF2B5EF4-FFF2-40B4-BE49-F238E27FC236}">
              <a16:creationId xmlns:a16="http://schemas.microsoft.com/office/drawing/2014/main" id="{C03BE9E5-E9A9-43FC-BBE3-E1A62BB579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06" name="Text Box 305">
          <a:extLst>
            <a:ext uri="{FF2B5EF4-FFF2-40B4-BE49-F238E27FC236}">
              <a16:creationId xmlns:a16="http://schemas.microsoft.com/office/drawing/2014/main" id="{49A6AA84-7509-42CE-A4C7-ABC17511FC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07" name="Text Box 306">
          <a:extLst>
            <a:ext uri="{FF2B5EF4-FFF2-40B4-BE49-F238E27FC236}">
              <a16:creationId xmlns:a16="http://schemas.microsoft.com/office/drawing/2014/main" id="{D7E814C2-881C-4695-AB5A-C1C4B0A772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08" name="Text Box 307">
          <a:extLst>
            <a:ext uri="{FF2B5EF4-FFF2-40B4-BE49-F238E27FC236}">
              <a16:creationId xmlns:a16="http://schemas.microsoft.com/office/drawing/2014/main" id="{7CB9CEEC-5D42-44E8-A727-CF0327B8AC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09" name="Text Box 308">
          <a:extLst>
            <a:ext uri="{FF2B5EF4-FFF2-40B4-BE49-F238E27FC236}">
              <a16:creationId xmlns:a16="http://schemas.microsoft.com/office/drawing/2014/main" id="{6D58C30F-A724-426F-A54E-239E09310F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0" name="Text Box 309">
          <a:extLst>
            <a:ext uri="{FF2B5EF4-FFF2-40B4-BE49-F238E27FC236}">
              <a16:creationId xmlns:a16="http://schemas.microsoft.com/office/drawing/2014/main" id="{8BB0E206-1472-4E61-B39C-C1FF8308CAA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1" name="Text Box 310">
          <a:extLst>
            <a:ext uri="{FF2B5EF4-FFF2-40B4-BE49-F238E27FC236}">
              <a16:creationId xmlns:a16="http://schemas.microsoft.com/office/drawing/2014/main" id="{D8376B79-5FBB-4B58-AB04-8D172E82988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2" name="Text Box 311">
          <a:extLst>
            <a:ext uri="{FF2B5EF4-FFF2-40B4-BE49-F238E27FC236}">
              <a16:creationId xmlns:a16="http://schemas.microsoft.com/office/drawing/2014/main" id="{FB3E0E61-9DE7-486A-A0BA-DC73222B90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3" name="Text Box 312">
          <a:extLst>
            <a:ext uri="{FF2B5EF4-FFF2-40B4-BE49-F238E27FC236}">
              <a16:creationId xmlns:a16="http://schemas.microsoft.com/office/drawing/2014/main" id="{4A9AF909-31A4-4A1A-9607-710051B9B24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4" name="Text Box 313">
          <a:extLst>
            <a:ext uri="{FF2B5EF4-FFF2-40B4-BE49-F238E27FC236}">
              <a16:creationId xmlns:a16="http://schemas.microsoft.com/office/drawing/2014/main" id="{A8B95EC7-5C87-46FC-B84D-C769AF1EA5B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5" name="Text Box 314">
          <a:extLst>
            <a:ext uri="{FF2B5EF4-FFF2-40B4-BE49-F238E27FC236}">
              <a16:creationId xmlns:a16="http://schemas.microsoft.com/office/drawing/2014/main" id="{2B00867C-988D-4A35-B3F0-283DCBEC378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6" name="Text Box 315">
          <a:extLst>
            <a:ext uri="{FF2B5EF4-FFF2-40B4-BE49-F238E27FC236}">
              <a16:creationId xmlns:a16="http://schemas.microsoft.com/office/drawing/2014/main" id="{FEFEF500-050F-4AC6-A295-E0B0D603722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7" name="Text Box 316">
          <a:extLst>
            <a:ext uri="{FF2B5EF4-FFF2-40B4-BE49-F238E27FC236}">
              <a16:creationId xmlns:a16="http://schemas.microsoft.com/office/drawing/2014/main" id="{41B961D0-199B-471C-9444-7A099182874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8" name="Text Box 317">
          <a:extLst>
            <a:ext uri="{FF2B5EF4-FFF2-40B4-BE49-F238E27FC236}">
              <a16:creationId xmlns:a16="http://schemas.microsoft.com/office/drawing/2014/main" id="{B8FB002B-D257-470C-9653-05F702F2DA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19" name="Text Box 318">
          <a:extLst>
            <a:ext uri="{FF2B5EF4-FFF2-40B4-BE49-F238E27FC236}">
              <a16:creationId xmlns:a16="http://schemas.microsoft.com/office/drawing/2014/main" id="{22A98A0A-AC72-464B-8E72-0EFBC232D8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0" name="Text Box 319">
          <a:extLst>
            <a:ext uri="{FF2B5EF4-FFF2-40B4-BE49-F238E27FC236}">
              <a16:creationId xmlns:a16="http://schemas.microsoft.com/office/drawing/2014/main" id="{2A9C2A1F-DD1A-43DA-B8C2-CECF1E4E616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1" name="Text Box 320">
          <a:extLst>
            <a:ext uri="{FF2B5EF4-FFF2-40B4-BE49-F238E27FC236}">
              <a16:creationId xmlns:a16="http://schemas.microsoft.com/office/drawing/2014/main" id="{834F1F85-5CE7-4C1A-8677-BF6E3C8CE30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2" name="Text Box 321">
          <a:extLst>
            <a:ext uri="{FF2B5EF4-FFF2-40B4-BE49-F238E27FC236}">
              <a16:creationId xmlns:a16="http://schemas.microsoft.com/office/drawing/2014/main" id="{5DBC3DFE-FE3A-4D3C-A554-DD6F1986056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3" name="Text Box 322">
          <a:extLst>
            <a:ext uri="{FF2B5EF4-FFF2-40B4-BE49-F238E27FC236}">
              <a16:creationId xmlns:a16="http://schemas.microsoft.com/office/drawing/2014/main" id="{CFB8911C-882A-472E-83E5-0C62CFA24DE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4" name="Text Box 323">
          <a:extLst>
            <a:ext uri="{FF2B5EF4-FFF2-40B4-BE49-F238E27FC236}">
              <a16:creationId xmlns:a16="http://schemas.microsoft.com/office/drawing/2014/main" id="{50CF50E1-D157-421A-987F-F27FB35A4B5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5" name="Text Box 324">
          <a:extLst>
            <a:ext uri="{FF2B5EF4-FFF2-40B4-BE49-F238E27FC236}">
              <a16:creationId xmlns:a16="http://schemas.microsoft.com/office/drawing/2014/main" id="{881FC815-C445-49E2-8178-8B68CD5D390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6" name="Text Box 325">
          <a:extLst>
            <a:ext uri="{FF2B5EF4-FFF2-40B4-BE49-F238E27FC236}">
              <a16:creationId xmlns:a16="http://schemas.microsoft.com/office/drawing/2014/main" id="{719CFD4A-39DE-4F4C-8256-2D853B35C8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7" name="Text Box 326">
          <a:extLst>
            <a:ext uri="{FF2B5EF4-FFF2-40B4-BE49-F238E27FC236}">
              <a16:creationId xmlns:a16="http://schemas.microsoft.com/office/drawing/2014/main" id="{37939756-54E4-44E5-A1C5-A6236FB342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8" name="Text Box 327">
          <a:extLst>
            <a:ext uri="{FF2B5EF4-FFF2-40B4-BE49-F238E27FC236}">
              <a16:creationId xmlns:a16="http://schemas.microsoft.com/office/drawing/2014/main" id="{0AAF4BE3-A579-464F-AD56-2FDE16F0FEF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29" name="Text Box 328">
          <a:extLst>
            <a:ext uri="{FF2B5EF4-FFF2-40B4-BE49-F238E27FC236}">
              <a16:creationId xmlns:a16="http://schemas.microsoft.com/office/drawing/2014/main" id="{748B369F-261C-484E-9BB1-395D3FEE7C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30" name="Text Box 329">
          <a:extLst>
            <a:ext uri="{FF2B5EF4-FFF2-40B4-BE49-F238E27FC236}">
              <a16:creationId xmlns:a16="http://schemas.microsoft.com/office/drawing/2014/main" id="{4052D6F4-5284-41D2-A579-74E3650E218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31" name="Text Box 330">
          <a:extLst>
            <a:ext uri="{FF2B5EF4-FFF2-40B4-BE49-F238E27FC236}">
              <a16:creationId xmlns:a16="http://schemas.microsoft.com/office/drawing/2014/main" id="{904D9E3B-6C41-41E6-9F96-D7E2E01993D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32" name="Text Box 331">
          <a:extLst>
            <a:ext uri="{FF2B5EF4-FFF2-40B4-BE49-F238E27FC236}">
              <a16:creationId xmlns:a16="http://schemas.microsoft.com/office/drawing/2014/main" id="{B292E338-FBE6-45BF-92F3-66BF4663C6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33" name="Text Box 332">
          <a:extLst>
            <a:ext uri="{FF2B5EF4-FFF2-40B4-BE49-F238E27FC236}">
              <a16:creationId xmlns:a16="http://schemas.microsoft.com/office/drawing/2014/main" id="{05E522B0-05F9-44BD-9B85-94DD8D47C1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34" name="Text Box 333">
          <a:extLst>
            <a:ext uri="{FF2B5EF4-FFF2-40B4-BE49-F238E27FC236}">
              <a16:creationId xmlns:a16="http://schemas.microsoft.com/office/drawing/2014/main" id="{2C1CBA95-FC37-4D27-89B5-95C28BC71C3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35" name="Text Box 334">
          <a:extLst>
            <a:ext uri="{FF2B5EF4-FFF2-40B4-BE49-F238E27FC236}">
              <a16:creationId xmlns:a16="http://schemas.microsoft.com/office/drawing/2014/main" id="{C81347C5-17E6-4F45-95DF-B11F016516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36" name="Text Box 335">
          <a:extLst>
            <a:ext uri="{FF2B5EF4-FFF2-40B4-BE49-F238E27FC236}">
              <a16:creationId xmlns:a16="http://schemas.microsoft.com/office/drawing/2014/main" id="{12D0D47A-F608-4FFA-94E3-A170C845EC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37" name="Text Box 336">
          <a:extLst>
            <a:ext uri="{FF2B5EF4-FFF2-40B4-BE49-F238E27FC236}">
              <a16:creationId xmlns:a16="http://schemas.microsoft.com/office/drawing/2014/main" id="{AAC2A70B-4D9E-4711-9E80-AF6DE34945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38" name="Text Box 337">
          <a:extLst>
            <a:ext uri="{FF2B5EF4-FFF2-40B4-BE49-F238E27FC236}">
              <a16:creationId xmlns:a16="http://schemas.microsoft.com/office/drawing/2014/main" id="{454031BA-11E6-42F8-BF41-1AB2D3C2D8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39" name="Text Box 338">
          <a:extLst>
            <a:ext uri="{FF2B5EF4-FFF2-40B4-BE49-F238E27FC236}">
              <a16:creationId xmlns:a16="http://schemas.microsoft.com/office/drawing/2014/main" id="{A631DD9F-A0EF-4B93-BA90-E2181D6E37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40" name="Text Box 339">
          <a:extLst>
            <a:ext uri="{FF2B5EF4-FFF2-40B4-BE49-F238E27FC236}">
              <a16:creationId xmlns:a16="http://schemas.microsoft.com/office/drawing/2014/main" id="{EFF8CCAD-B1DC-4320-AD2A-5DB9514EB4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41" name="Text Box 340">
          <a:extLst>
            <a:ext uri="{FF2B5EF4-FFF2-40B4-BE49-F238E27FC236}">
              <a16:creationId xmlns:a16="http://schemas.microsoft.com/office/drawing/2014/main" id="{8F78B41D-0F51-4704-9E30-B887FB0D51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42" name="Text Box 341">
          <a:extLst>
            <a:ext uri="{FF2B5EF4-FFF2-40B4-BE49-F238E27FC236}">
              <a16:creationId xmlns:a16="http://schemas.microsoft.com/office/drawing/2014/main" id="{01E4ADA5-8CD9-4CA7-A8AE-2CEEA6BBD4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43" name="Text Box 342">
          <a:extLst>
            <a:ext uri="{FF2B5EF4-FFF2-40B4-BE49-F238E27FC236}">
              <a16:creationId xmlns:a16="http://schemas.microsoft.com/office/drawing/2014/main" id="{FE261D85-BEB1-46A7-9AE5-3C6C390611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44" name="Text Box 343">
          <a:extLst>
            <a:ext uri="{FF2B5EF4-FFF2-40B4-BE49-F238E27FC236}">
              <a16:creationId xmlns:a16="http://schemas.microsoft.com/office/drawing/2014/main" id="{2E44C0B7-9BFD-4734-A38E-3FCF881953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45" name="Text Box 344">
          <a:extLst>
            <a:ext uri="{FF2B5EF4-FFF2-40B4-BE49-F238E27FC236}">
              <a16:creationId xmlns:a16="http://schemas.microsoft.com/office/drawing/2014/main" id="{123E91E9-997F-4830-BDD3-2C7643FD3D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46" name="Text Box 345">
          <a:extLst>
            <a:ext uri="{FF2B5EF4-FFF2-40B4-BE49-F238E27FC236}">
              <a16:creationId xmlns:a16="http://schemas.microsoft.com/office/drawing/2014/main" id="{000870AB-4CE1-4BC7-8457-990DB9DBF9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47" name="Text Box 346">
          <a:extLst>
            <a:ext uri="{FF2B5EF4-FFF2-40B4-BE49-F238E27FC236}">
              <a16:creationId xmlns:a16="http://schemas.microsoft.com/office/drawing/2014/main" id="{AC030624-66DD-41E7-8785-586EBDF756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48" name="Text Box 347">
          <a:extLst>
            <a:ext uri="{FF2B5EF4-FFF2-40B4-BE49-F238E27FC236}">
              <a16:creationId xmlns:a16="http://schemas.microsoft.com/office/drawing/2014/main" id="{752DFFEE-E59F-4556-AFF5-D832872A93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49" name="Text Box 348">
          <a:extLst>
            <a:ext uri="{FF2B5EF4-FFF2-40B4-BE49-F238E27FC236}">
              <a16:creationId xmlns:a16="http://schemas.microsoft.com/office/drawing/2014/main" id="{24A3F5FC-81D1-4436-AB80-0593533F841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0" name="Text Box 349">
          <a:extLst>
            <a:ext uri="{FF2B5EF4-FFF2-40B4-BE49-F238E27FC236}">
              <a16:creationId xmlns:a16="http://schemas.microsoft.com/office/drawing/2014/main" id="{0F19D05D-3226-4D34-93E4-F9638CAB5D9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1" name="Text Box 350">
          <a:extLst>
            <a:ext uri="{FF2B5EF4-FFF2-40B4-BE49-F238E27FC236}">
              <a16:creationId xmlns:a16="http://schemas.microsoft.com/office/drawing/2014/main" id="{9A536B96-5E0D-4CAB-A2E2-232C4FB28A1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2" name="Text Box 351">
          <a:extLst>
            <a:ext uri="{FF2B5EF4-FFF2-40B4-BE49-F238E27FC236}">
              <a16:creationId xmlns:a16="http://schemas.microsoft.com/office/drawing/2014/main" id="{E93CB492-6FD6-4AF7-929F-60ACE69D0C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3" name="Text Box 352">
          <a:extLst>
            <a:ext uri="{FF2B5EF4-FFF2-40B4-BE49-F238E27FC236}">
              <a16:creationId xmlns:a16="http://schemas.microsoft.com/office/drawing/2014/main" id="{46825EE8-2B84-4FAD-AA45-B56AF54BB05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4" name="Text Box 353">
          <a:extLst>
            <a:ext uri="{FF2B5EF4-FFF2-40B4-BE49-F238E27FC236}">
              <a16:creationId xmlns:a16="http://schemas.microsoft.com/office/drawing/2014/main" id="{5AB9BFAF-9773-4907-BAD5-494C897BA70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5" name="Text Box 354">
          <a:extLst>
            <a:ext uri="{FF2B5EF4-FFF2-40B4-BE49-F238E27FC236}">
              <a16:creationId xmlns:a16="http://schemas.microsoft.com/office/drawing/2014/main" id="{E25381E6-94E3-4E68-8BE9-806660C2E3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6" name="Text Box 355">
          <a:extLst>
            <a:ext uri="{FF2B5EF4-FFF2-40B4-BE49-F238E27FC236}">
              <a16:creationId xmlns:a16="http://schemas.microsoft.com/office/drawing/2014/main" id="{F8C6BF9C-FEA8-4FDE-8B68-05530455820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7" name="Text Box 356">
          <a:extLst>
            <a:ext uri="{FF2B5EF4-FFF2-40B4-BE49-F238E27FC236}">
              <a16:creationId xmlns:a16="http://schemas.microsoft.com/office/drawing/2014/main" id="{3ECE6361-73A0-43FB-A939-A135135EE1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8" name="Text Box 357">
          <a:extLst>
            <a:ext uri="{FF2B5EF4-FFF2-40B4-BE49-F238E27FC236}">
              <a16:creationId xmlns:a16="http://schemas.microsoft.com/office/drawing/2014/main" id="{0B85567C-DB56-4EE5-A215-8553C83BF8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59" name="Text Box 358">
          <a:extLst>
            <a:ext uri="{FF2B5EF4-FFF2-40B4-BE49-F238E27FC236}">
              <a16:creationId xmlns:a16="http://schemas.microsoft.com/office/drawing/2014/main" id="{84AE8D5B-84AA-4B0F-9DAB-C3AA78CA2C5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0" name="Text Box 359">
          <a:extLst>
            <a:ext uri="{FF2B5EF4-FFF2-40B4-BE49-F238E27FC236}">
              <a16:creationId xmlns:a16="http://schemas.microsoft.com/office/drawing/2014/main" id="{854CF51D-DF11-428E-B0A0-ED4A40166B7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1" name="Text Box 360">
          <a:extLst>
            <a:ext uri="{FF2B5EF4-FFF2-40B4-BE49-F238E27FC236}">
              <a16:creationId xmlns:a16="http://schemas.microsoft.com/office/drawing/2014/main" id="{BFA1727D-A269-42E0-A604-9B21BF0977D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2" name="Text Box 361">
          <a:extLst>
            <a:ext uri="{FF2B5EF4-FFF2-40B4-BE49-F238E27FC236}">
              <a16:creationId xmlns:a16="http://schemas.microsoft.com/office/drawing/2014/main" id="{37C359CF-6B66-43FE-BF62-F70E79CC77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3" name="Text Box 362">
          <a:extLst>
            <a:ext uri="{FF2B5EF4-FFF2-40B4-BE49-F238E27FC236}">
              <a16:creationId xmlns:a16="http://schemas.microsoft.com/office/drawing/2014/main" id="{7DA419E6-1672-4340-8142-11A46550DE5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4" name="Text Box 363">
          <a:extLst>
            <a:ext uri="{FF2B5EF4-FFF2-40B4-BE49-F238E27FC236}">
              <a16:creationId xmlns:a16="http://schemas.microsoft.com/office/drawing/2014/main" id="{B49431A5-7F6C-4A43-88B0-47395E69F6B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5" name="Text Box 364">
          <a:extLst>
            <a:ext uri="{FF2B5EF4-FFF2-40B4-BE49-F238E27FC236}">
              <a16:creationId xmlns:a16="http://schemas.microsoft.com/office/drawing/2014/main" id="{E2CD90EC-B159-410D-8C6D-510D7636B5C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6" name="Text Box 365">
          <a:extLst>
            <a:ext uri="{FF2B5EF4-FFF2-40B4-BE49-F238E27FC236}">
              <a16:creationId xmlns:a16="http://schemas.microsoft.com/office/drawing/2014/main" id="{90E01C71-CB94-4B0D-88F0-B4CCAC83731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7" name="Text Box 366">
          <a:extLst>
            <a:ext uri="{FF2B5EF4-FFF2-40B4-BE49-F238E27FC236}">
              <a16:creationId xmlns:a16="http://schemas.microsoft.com/office/drawing/2014/main" id="{4965CAB1-1F54-44F1-B7AF-9088AA360DC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8" name="Text Box 367">
          <a:extLst>
            <a:ext uri="{FF2B5EF4-FFF2-40B4-BE49-F238E27FC236}">
              <a16:creationId xmlns:a16="http://schemas.microsoft.com/office/drawing/2014/main" id="{47F092E4-7B62-4515-8081-BBA160CFB9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69" name="Text Box 368">
          <a:extLst>
            <a:ext uri="{FF2B5EF4-FFF2-40B4-BE49-F238E27FC236}">
              <a16:creationId xmlns:a16="http://schemas.microsoft.com/office/drawing/2014/main" id="{655A5688-C14F-45B3-8C01-AF7BD3A1E1F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70" name="Text Box 369">
          <a:extLst>
            <a:ext uri="{FF2B5EF4-FFF2-40B4-BE49-F238E27FC236}">
              <a16:creationId xmlns:a16="http://schemas.microsoft.com/office/drawing/2014/main" id="{86531E0A-5356-4CEB-BC6A-DC1381C770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71" name="Text Box 370">
          <a:extLst>
            <a:ext uri="{FF2B5EF4-FFF2-40B4-BE49-F238E27FC236}">
              <a16:creationId xmlns:a16="http://schemas.microsoft.com/office/drawing/2014/main" id="{A610FAB2-5196-4B6F-9B85-55C1A6FA14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72" name="Text Box 371">
          <a:extLst>
            <a:ext uri="{FF2B5EF4-FFF2-40B4-BE49-F238E27FC236}">
              <a16:creationId xmlns:a16="http://schemas.microsoft.com/office/drawing/2014/main" id="{D1707C28-C1E9-4D28-8947-58C4AA40E09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73" name="Text Box 372">
          <a:extLst>
            <a:ext uri="{FF2B5EF4-FFF2-40B4-BE49-F238E27FC236}">
              <a16:creationId xmlns:a16="http://schemas.microsoft.com/office/drawing/2014/main" id="{0BFBE84F-6F46-428B-A919-7E7DD58653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7974" name="Text Box 373">
          <a:extLst>
            <a:ext uri="{FF2B5EF4-FFF2-40B4-BE49-F238E27FC236}">
              <a16:creationId xmlns:a16="http://schemas.microsoft.com/office/drawing/2014/main" id="{280BA6FD-30E6-4CC8-995C-59B86E20CA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975" name="Text Box 374">
          <a:extLst>
            <a:ext uri="{FF2B5EF4-FFF2-40B4-BE49-F238E27FC236}">
              <a16:creationId xmlns:a16="http://schemas.microsoft.com/office/drawing/2014/main" id="{0F3F827A-4459-4AFA-B582-F2A6529D53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76" name="Text Box 375">
          <a:extLst>
            <a:ext uri="{FF2B5EF4-FFF2-40B4-BE49-F238E27FC236}">
              <a16:creationId xmlns:a16="http://schemas.microsoft.com/office/drawing/2014/main" id="{9A75820D-0DA6-4509-957D-E4B2FAD917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77" name="Text Box 376">
          <a:extLst>
            <a:ext uri="{FF2B5EF4-FFF2-40B4-BE49-F238E27FC236}">
              <a16:creationId xmlns:a16="http://schemas.microsoft.com/office/drawing/2014/main" id="{FD19E4BB-1023-4443-8311-D5B5559A7D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978" name="Text Box 377">
          <a:extLst>
            <a:ext uri="{FF2B5EF4-FFF2-40B4-BE49-F238E27FC236}">
              <a16:creationId xmlns:a16="http://schemas.microsoft.com/office/drawing/2014/main" id="{33885164-85DD-4BA6-86E4-0BDCD5F6FE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79" name="Text Box 378">
          <a:extLst>
            <a:ext uri="{FF2B5EF4-FFF2-40B4-BE49-F238E27FC236}">
              <a16:creationId xmlns:a16="http://schemas.microsoft.com/office/drawing/2014/main" id="{DBFF77C0-9131-443A-B06D-C1A87DE818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80" name="Text Box 379">
          <a:extLst>
            <a:ext uri="{FF2B5EF4-FFF2-40B4-BE49-F238E27FC236}">
              <a16:creationId xmlns:a16="http://schemas.microsoft.com/office/drawing/2014/main" id="{A20BB911-609F-4612-99A5-BBBD9516E7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7981" name="Text Box 380">
          <a:extLst>
            <a:ext uri="{FF2B5EF4-FFF2-40B4-BE49-F238E27FC236}">
              <a16:creationId xmlns:a16="http://schemas.microsoft.com/office/drawing/2014/main" id="{A73486F6-62EE-4F15-A41D-5D246A0484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82" name="Text Box 381">
          <a:extLst>
            <a:ext uri="{FF2B5EF4-FFF2-40B4-BE49-F238E27FC236}">
              <a16:creationId xmlns:a16="http://schemas.microsoft.com/office/drawing/2014/main" id="{AF0F6B35-2C0B-4CE9-AEF8-EA8F491F87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7983" name="Text Box 382">
          <a:extLst>
            <a:ext uri="{FF2B5EF4-FFF2-40B4-BE49-F238E27FC236}">
              <a16:creationId xmlns:a16="http://schemas.microsoft.com/office/drawing/2014/main" id="{49F27589-005A-4325-8731-B76CABD0F1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84" name="Text Box 383">
          <a:extLst>
            <a:ext uri="{FF2B5EF4-FFF2-40B4-BE49-F238E27FC236}">
              <a16:creationId xmlns:a16="http://schemas.microsoft.com/office/drawing/2014/main" id="{9744C3CB-41E5-48B9-B3D6-A76158A212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85" name="Text Box 384">
          <a:extLst>
            <a:ext uri="{FF2B5EF4-FFF2-40B4-BE49-F238E27FC236}">
              <a16:creationId xmlns:a16="http://schemas.microsoft.com/office/drawing/2014/main" id="{1AA76DEB-ACC7-49EB-887A-9873942386B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86" name="Text Box 385">
          <a:extLst>
            <a:ext uri="{FF2B5EF4-FFF2-40B4-BE49-F238E27FC236}">
              <a16:creationId xmlns:a16="http://schemas.microsoft.com/office/drawing/2014/main" id="{039057ED-FC30-4102-AF55-8AA7987EF34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87" name="Text Box 386">
          <a:extLst>
            <a:ext uri="{FF2B5EF4-FFF2-40B4-BE49-F238E27FC236}">
              <a16:creationId xmlns:a16="http://schemas.microsoft.com/office/drawing/2014/main" id="{4692F13D-2B3D-4A9C-92DD-4C85F06D8BA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88" name="Text Box 387">
          <a:extLst>
            <a:ext uri="{FF2B5EF4-FFF2-40B4-BE49-F238E27FC236}">
              <a16:creationId xmlns:a16="http://schemas.microsoft.com/office/drawing/2014/main" id="{B47BF563-7E7D-456E-ADD2-5F5FF037B4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89" name="Text Box 388">
          <a:extLst>
            <a:ext uri="{FF2B5EF4-FFF2-40B4-BE49-F238E27FC236}">
              <a16:creationId xmlns:a16="http://schemas.microsoft.com/office/drawing/2014/main" id="{CA2F2DB4-2381-4BE9-B114-DEE93969A06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0" name="Text Box 389">
          <a:extLst>
            <a:ext uri="{FF2B5EF4-FFF2-40B4-BE49-F238E27FC236}">
              <a16:creationId xmlns:a16="http://schemas.microsoft.com/office/drawing/2014/main" id="{F5FAA357-803C-4122-8D53-EA55A6E47A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1" name="Text Box 390">
          <a:extLst>
            <a:ext uri="{FF2B5EF4-FFF2-40B4-BE49-F238E27FC236}">
              <a16:creationId xmlns:a16="http://schemas.microsoft.com/office/drawing/2014/main" id="{6DB43D67-515B-488B-8E17-3FB00C3064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2" name="Text Box 391">
          <a:extLst>
            <a:ext uri="{FF2B5EF4-FFF2-40B4-BE49-F238E27FC236}">
              <a16:creationId xmlns:a16="http://schemas.microsoft.com/office/drawing/2014/main" id="{49929E95-D520-43D6-86E4-BE12C0E137C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3" name="Text Box 392">
          <a:extLst>
            <a:ext uri="{FF2B5EF4-FFF2-40B4-BE49-F238E27FC236}">
              <a16:creationId xmlns:a16="http://schemas.microsoft.com/office/drawing/2014/main" id="{444B3ABD-2AD8-4266-B3CF-E09BCDE550E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4" name="Text Box 393">
          <a:extLst>
            <a:ext uri="{FF2B5EF4-FFF2-40B4-BE49-F238E27FC236}">
              <a16:creationId xmlns:a16="http://schemas.microsoft.com/office/drawing/2014/main" id="{784AB9C5-9768-4268-9ACF-631E092885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5" name="Text Box 394">
          <a:extLst>
            <a:ext uri="{FF2B5EF4-FFF2-40B4-BE49-F238E27FC236}">
              <a16:creationId xmlns:a16="http://schemas.microsoft.com/office/drawing/2014/main" id="{191B90C7-3035-4B82-8926-7945B5F0350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6" name="Text Box 395">
          <a:extLst>
            <a:ext uri="{FF2B5EF4-FFF2-40B4-BE49-F238E27FC236}">
              <a16:creationId xmlns:a16="http://schemas.microsoft.com/office/drawing/2014/main" id="{445DF3BF-7B98-4477-8AE3-7F0CE885D6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7" name="Text Box 396">
          <a:extLst>
            <a:ext uri="{FF2B5EF4-FFF2-40B4-BE49-F238E27FC236}">
              <a16:creationId xmlns:a16="http://schemas.microsoft.com/office/drawing/2014/main" id="{9C695199-37D5-402E-A75B-BE77C702AA9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8" name="Text Box 397">
          <a:extLst>
            <a:ext uri="{FF2B5EF4-FFF2-40B4-BE49-F238E27FC236}">
              <a16:creationId xmlns:a16="http://schemas.microsoft.com/office/drawing/2014/main" id="{DFA94986-7159-47E9-B4D2-76E704A769A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7999" name="Text Box 398">
          <a:extLst>
            <a:ext uri="{FF2B5EF4-FFF2-40B4-BE49-F238E27FC236}">
              <a16:creationId xmlns:a16="http://schemas.microsoft.com/office/drawing/2014/main" id="{EA046155-7EFE-408B-A557-4DD250AC26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0" name="Text Box 399">
          <a:extLst>
            <a:ext uri="{FF2B5EF4-FFF2-40B4-BE49-F238E27FC236}">
              <a16:creationId xmlns:a16="http://schemas.microsoft.com/office/drawing/2014/main" id="{A1EBB8B2-04B4-48B2-A718-FE2906B7C82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1" name="Text Box 400">
          <a:extLst>
            <a:ext uri="{FF2B5EF4-FFF2-40B4-BE49-F238E27FC236}">
              <a16:creationId xmlns:a16="http://schemas.microsoft.com/office/drawing/2014/main" id="{31C2116E-5063-4A18-80DA-2B72412782D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2" name="Text Box 401">
          <a:extLst>
            <a:ext uri="{FF2B5EF4-FFF2-40B4-BE49-F238E27FC236}">
              <a16:creationId xmlns:a16="http://schemas.microsoft.com/office/drawing/2014/main" id="{1F959F4C-1DA9-40E9-BF3A-DA49DD2E3FC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3" name="Text Box 402">
          <a:extLst>
            <a:ext uri="{FF2B5EF4-FFF2-40B4-BE49-F238E27FC236}">
              <a16:creationId xmlns:a16="http://schemas.microsoft.com/office/drawing/2014/main" id="{44C04240-9A62-4753-BC24-DCED3A33C6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4" name="Text Box 403">
          <a:extLst>
            <a:ext uri="{FF2B5EF4-FFF2-40B4-BE49-F238E27FC236}">
              <a16:creationId xmlns:a16="http://schemas.microsoft.com/office/drawing/2014/main" id="{E3342CAF-5679-46A6-AAD0-D5B03B3C632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5" name="Text Box 404">
          <a:extLst>
            <a:ext uri="{FF2B5EF4-FFF2-40B4-BE49-F238E27FC236}">
              <a16:creationId xmlns:a16="http://schemas.microsoft.com/office/drawing/2014/main" id="{E57CEBC9-61A3-413D-9CDF-B022AFE2D4D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6" name="Text Box 405">
          <a:extLst>
            <a:ext uri="{FF2B5EF4-FFF2-40B4-BE49-F238E27FC236}">
              <a16:creationId xmlns:a16="http://schemas.microsoft.com/office/drawing/2014/main" id="{F282BCF0-0E6C-400E-82F1-38A40EF133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7" name="Text Box 406">
          <a:extLst>
            <a:ext uri="{FF2B5EF4-FFF2-40B4-BE49-F238E27FC236}">
              <a16:creationId xmlns:a16="http://schemas.microsoft.com/office/drawing/2014/main" id="{12FCDCDF-5DFB-4F9C-A562-A3D47E9AFC2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8" name="Text Box 407">
          <a:extLst>
            <a:ext uri="{FF2B5EF4-FFF2-40B4-BE49-F238E27FC236}">
              <a16:creationId xmlns:a16="http://schemas.microsoft.com/office/drawing/2014/main" id="{8FB21784-21A2-4A77-A653-BA4BA320A38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09" name="Text Box 408">
          <a:extLst>
            <a:ext uri="{FF2B5EF4-FFF2-40B4-BE49-F238E27FC236}">
              <a16:creationId xmlns:a16="http://schemas.microsoft.com/office/drawing/2014/main" id="{6343085A-9D44-46B6-943A-8CC2446E64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10" name="Text Box 409">
          <a:extLst>
            <a:ext uri="{FF2B5EF4-FFF2-40B4-BE49-F238E27FC236}">
              <a16:creationId xmlns:a16="http://schemas.microsoft.com/office/drawing/2014/main" id="{B15C3D9B-565A-4384-AAAD-9D43F5F1DF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011" name="Text Box 410">
          <a:extLst>
            <a:ext uri="{FF2B5EF4-FFF2-40B4-BE49-F238E27FC236}">
              <a16:creationId xmlns:a16="http://schemas.microsoft.com/office/drawing/2014/main" id="{6934CA2A-E418-4764-80B8-5A13137C72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12" name="Text Box 411">
          <a:extLst>
            <a:ext uri="{FF2B5EF4-FFF2-40B4-BE49-F238E27FC236}">
              <a16:creationId xmlns:a16="http://schemas.microsoft.com/office/drawing/2014/main" id="{8A773F1F-ACB8-40F3-97FB-AED6CCEA29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13" name="Text Box 412">
          <a:extLst>
            <a:ext uri="{FF2B5EF4-FFF2-40B4-BE49-F238E27FC236}">
              <a16:creationId xmlns:a16="http://schemas.microsoft.com/office/drawing/2014/main" id="{8DC98076-586B-4458-AC5B-8310736215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14" name="Text Box 413">
          <a:extLst>
            <a:ext uri="{FF2B5EF4-FFF2-40B4-BE49-F238E27FC236}">
              <a16:creationId xmlns:a16="http://schemas.microsoft.com/office/drawing/2014/main" id="{235A1CD3-9A24-465C-8AE2-925453F7E9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15" name="Text Box 414">
          <a:extLst>
            <a:ext uri="{FF2B5EF4-FFF2-40B4-BE49-F238E27FC236}">
              <a16:creationId xmlns:a16="http://schemas.microsoft.com/office/drawing/2014/main" id="{6E6FF179-0A74-414F-9C3D-D81182143A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16" name="Text Box 415">
          <a:extLst>
            <a:ext uri="{FF2B5EF4-FFF2-40B4-BE49-F238E27FC236}">
              <a16:creationId xmlns:a16="http://schemas.microsoft.com/office/drawing/2014/main" id="{CDD86745-AB0F-4002-8DA7-E3AFF10F41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17" name="Text Box 416">
          <a:extLst>
            <a:ext uri="{FF2B5EF4-FFF2-40B4-BE49-F238E27FC236}">
              <a16:creationId xmlns:a16="http://schemas.microsoft.com/office/drawing/2014/main" id="{927AA3D6-2050-499B-ADEE-0C82ECB82C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18" name="Text Box 417">
          <a:extLst>
            <a:ext uri="{FF2B5EF4-FFF2-40B4-BE49-F238E27FC236}">
              <a16:creationId xmlns:a16="http://schemas.microsoft.com/office/drawing/2014/main" id="{3D0A4D8B-5408-4FFA-9F77-1998F06F03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19" name="Text Box 418">
          <a:extLst>
            <a:ext uri="{FF2B5EF4-FFF2-40B4-BE49-F238E27FC236}">
              <a16:creationId xmlns:a16="http://schemas.microsoft.com/office/drawing/2014/main" id="{24D4E8E0-BE58-477C-8D10-2F84E35481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20" name="Text Box 419">
          <a:extLst>
            <a:ext uri="{FF2B5EF4-FFF2-40B4-BE49-F238E27FC236}">
              <a16:creationId xmlns:a16="http://schemas.microsoft.com/office/drawing/2014/main" id="{79BA0C0D-5FD9-4B26-A6F4-7792F3AD1F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1" name="Text Box 420">
          <a:extLst>
            <a:ext uri="{FF2B5EF4-FFF2-40B4-BE49-F238E27FC236}">
              <a16:creationId xmlns:a16="http://schemas.microsoft.com/office/drawing/2014/main" id="{EB4B7D91-6392-41CE-ABD6-16AAC2FF82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2" name="Text Box 421">
          <a:extLst>
            <a:ext uri="{FF2B5EF4-FFF2-40B4-BE49-F238E27FC236}">
              <a16:creationId xmlns:a16="http://schemas.microsoft.com/office/drawing/2014/main" id="{538701F4-CB52-4C9A-930C-C059136C6A9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3" name="Text Box 422">
          <a:extLst>
            <a:ext uri="{FF2B5EF4-FFF2-40B4-BE49-F238E27FC236}">
              <a16:creationId xmlns:a16="http://schemas.microsoft.com/office/drawing/2014/main" id="{2CB19642-346F-452A-A9E7-7E41B1F384E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4" name="Text Box 423">
          <a:extLst>
            <a:ext uri="{FF2B5EF4-FFF2-40B4-BE49-F238E27FC236}">
              <a16:creationId xmlns:a16="http://schemas.microsoft.com/office/drawing/2014/main" id="{F4321D74-E003-4B24-A654-4E51F6EE0D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5" name="Text Box 424">
          <a:extLst>
            <a:ext uri="{FF2B5EF4-FFF2-40B4-BE49-F238E27FC236}">
              <a16:creationId xmlns:a16="http://schemas.microsoft.com/office/drawing/2014/main" id="{5BEF8274-0257-42E8-953C-5A67F720B57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6" name="Text Box 425">
          <a:extLst>
            <a:ext uri="{FF2B5EF4-FFF2-40B4-BE49-F238E27FC236}">
              <a16:creationId xmlns:a16="http://schemas.microsoft.com/office/drawing/2014/main" id="{07B2A8CA-FA9C-4857-A96C-38F633414D5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7" name="Text Box 426">
          <a:extLst>
            <a:ext uri="{FF2B5EF4-FFF2-40B4-BE49-F238E27FC236}">
              <a16:creationId xmlns:a16="http://schemas.microsoft.com/office/drawing/2014/main" id="{870856BD-EFBF-45E0-BD0F-F50104C984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8" name="Text Box 427">
          <a:extLst>
            <a:ext uri="{FF2B5EF4-FFF2-40B4-BE49-F238E27FC236}">
              <a16:creationId xmlns:a16="http://schemas.microsoft.com/office/drawing/2014/main" id="{05D76D8B-7543-4648-BF25-3C49F3BA6BE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29" name="Text Box 428">
          <a:extLst>
            <a:ext uri="{FF2B5EF4-FFF2-40B4-BE49-F238E27FC236}">
              <a16:creationId xmlns:a16="http://schemas.microsoft.com/office/drawing/2014/main" id="{DB6BF5FF-8E20-4BF3-992F-9CCB0691C1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0" name="Text Box 429">
          <a:extLst>
            <a:ext uri="{FF2B5EF4-FFF2-40B4-BE49-F238E27FC236}">
              <a16:creationId xmlns:a16="http://schemas.microsoft.com/office/drawing/2014/main" id="{298CB14C-0108-480F-A572-C5AA3A684A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1" name="Text Box 430">
          <a:extLst>
            <a:ext uri="{FF2B5EF4-FFF2-40B4-BE49-F238E27FC236}">
              <a16:creationId xmlns:a16="http://schemas.microsoft.com/office/drawing/2014/main" id="{3A036DF1-ED43-4C2C-AA1D-4BF66117AD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2" name="Text Box 431">
          <a:extLst>
            <a:ext uri="{FF2B5EF4-FFF2-40B4-BE49-F238E27FC236}">
              <a16:creationId xmlns:a16="http://schemas.microsoft.com/office/drawing/2014/main" id="{0023B0E3-7854-4FEB-A2A5-9B146C32EB0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3" name="Text Box 432">
          <a:extLst>
            <a:ext uri="{FF2B5EF4-FFF2-40B4-BE49-F238E27FC236}">
              <a16:creationId xmlns:a16="http://schemas.microsoft.com/office/drawing/2014/main" id="{1EBF0851-31BF-4F2D-8383-ED4496DD3E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4" name="Text Box 433">
          <a:extLst>
            <a:ext uri="{FF2B5EF4-FFF2-40B4-BE49-F238E27FC236}">
              <a16:creationId xmlns:a16="http://schemas.microsoft.com/office/drawing/2014/main" id="{8B16432F-4C93-4568-95A1-85F72B45821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5" name="Text Box 434">
          <a:extLst>
            <a:ext uri="{FF2B5EF4-FFF2-40B4-BE49-F238E27FC236}">
              <a16:creationId xmlns:a16="http://schemas.microsoft.com/office/drawing/2014/main" id="{6871545E-CCE6-4CAE-AB7B-1084299D82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6" name="Text Box 435">
          <a:extLst>
            <a:ext uri="{FF2B5EF4-FFF2-40B4-BE49-F238E27FC236}">
              <a16:creationId xmlns:a16="http://schemas.microsoft.com/office/drawing/2014/main" id="{C7E8698C-BA33-43B2-8425-39AA35896F6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7" name="Text Box 436">
          <a:extLst>
            <a:ext uri="{FF2B5EF4-FFF2-40B4-BE49-F238E27FC236}">
              <a16:creationId xmlns:a16="http://schemas.microsoft.com/office/drawing/2014/main" id="{FB73A38F-4195-4B53-BCC5-88A2C0FAC4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8" name="Text Box 437">
          <a:extLst>
            <a:ext uri="{FF2B5EF4-FFF2-40B4-BE49-F238E27FC236}">
              <a16:creationId xmlns:a16="http://schemas.microsoft.com/office/drawing/2014/main" id="{D36D289B-59D8-41AD-8BB0-2768AAF36D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39" name="Text Box 438">
          <a:extLst>
            <a:ext uri="{FF2B5EF4-FFF2-40B4-BE49-F238E27FC236}">
              <a16:creationId xmlns:a16="http://schemas.microsoft.com/office/drawing/2014/main" id="{A2FF1847-9B6B-4DDE-B533-7722CDF137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0" name="Text Box 439">
          <a:extLst>
            <a:ext uri="{FF2B5EF4-FFF2-40B4-BE49-F238E27FC236}">
              <a16:creationId xmlns:a16="http://schemas.microsoft.com/office/drawing/2014/main" id="{1EF6DFF2-B592-4670-9516-71DF809D1E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1" name="Text Box 440">
          <a:extLst>
            <a:ext uri="{FF2B5EF4-FFF2-40B4-BE49-F238E27FC236}">
              <a16:creationId xmlns:a16="http://schemas.microsoft.com/office/drawing/2014/main" id="{CD9AB31D-35E7-4322-A08F-539823C8F75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2" name="Text Box 441">
          <a:extLst>
            <a:ext uri="{FF2B5EF4-FFF2-40B4-BE49-F238E27FC236}">
              <a16:creationId xmlns:a16="http://schemas.microsoft.com/office/drawing/2014/main" id="{669F9EDA-965A-4966-9E2B-251E82E5B2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3" name="Text Box 442">
          <a:extLst>
            <a:ext uri="{FF2B5EF4-FFF2-40B4-BE49-F238E27FC236}">
              <a16:creationId xmlns:a16="http://schemas.microsoft.com/office/drawing/2014/main" id="{D842CEDE-26DE-46A5-80D1-408DBCAE6B9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4" name="Text Box 443">
          <a:extLst>
            <a:ext uri="{FF2B5EF4-FFF2-40B4-BE49-F238E27FC236}">
              <a16:creationId xmlns:a16="http://schemas.microsoft.com/office/drawing/2014/main" id="{6421995B-B3B2-4DC5-8CC8-6049072A658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5" name="Text Box 444">
          <a:extLst>
            <a:ext uri="{FF2B5EF4-FFF2-40B4-BE49-F238E27FC236}">
              <a16:creationId xmlns:a16="http://schemas.microsoft.com/office/drawing/2014/main" id="{E5B14902-960B-4A9E-8F47-513B704E540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6" name="Text Box 445">
          <a:extLst>
            <a:ext uri="{FF2B5EF4-FFF2-40B4-BE49-F238E27FC236}">
              <a16:creationId xmlns:a16="http://schemas.microsoft.com/office/drawing/2014/main" id="{E1C39819-919E-4800-A602-1CE4FC58DA4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047" name="Text Box 446">
          <a:extLst>
            <a:ext uri="{FF2B5EF4-FFF2-40B4-BE49-F238E27FC236}">
              <a16:creationId xmlns:a16="http://schemas.microsoft.com/office/drawing/2014/main" id="{932954EB-AB5C-4EC6-9E88-A3AF2A21E7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48" name="Text Box 447">
          <a:extLst>
            <a:ext uri="{FF2B5EF4-FFF2-40B4-BE49-F238E27FC236}">
              <a16:creationId xmlns:a16="http://schemas.microsoft.com/office/drawing/2014/main" id="{00660268-4F80-4D46-81EE-FAC9536BB2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49" name="Text Box 448">
          <a:extLst>
            <a:ext uri="{FF2B5EF4-FFF2-40B4-BE49-F238E27FC236}">
              <a16:creationId xmlns:a16="http://schemas.microsoft.com/office/drawing/2014/main" id="{86B2156C-6FE3-49FF-B165-D9C83A1120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50" name="Text Box 449">
          <a:extLst>
            <a:ext uri="{FF2B5EF4-FFF2-40B4-BE49-F238E27FC236}">
              <a16:creationId xmlns:a16="http://schemas.microsoft.com/office/drawing/2014/main" id="{98EBF1DD-C569-4554-8DDE-A039026079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51" name="Text Box 450">
          <a:extLst>
            <a:ext uri="{FF2B5EF4-FFF2-40B4-BE49-F238E27FC236}">
              <a16:creationId xmlns:a16="http://schemas.microsoft.com/office/drawing/2014/main" id="{ADFF6871-98D0-4E6F-A537-57A71BDF37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52" name="Text Box 451">
          <a:extLst>
            <a:ext uri="{FF2B5EF4-FFF2-40B4-BE49-F238E27FC236}">
              <a16:creationId xmlns:a16="http://schemas.microsoft.com/office/drawing/2014/main" id="{2E1EF552-2325-40AA-8999-AB9943AD65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53" name="Text Box 452">
          <a:extLst>
            <a:ext uri="{FF2B5EF4-FFF2-40B4-BE49-F238E27FC236}">
              <a16:creationId xmlns:a16="http://schemas.microsoft.com/office/drawing/2014/main" id="{11236333-0BAA-4040-9FD7-A382953FD6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54" name="Text Box 453">
          <a:extLst>
            <a:ext uri="{FF2B5EF4-FFF2-40B4-BE49-F238E27FC236}">
              <a16:creationId xmlns:a16="http://schemas.microsoft.com/office/drawing/2014/main" id="{CC9E2D85-250B-4E2C-97C3-022E203372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55" name="Text Box 454">
          <a:extLst>
            <a:ext uri="{FF2B5EF4-FFF2-40B4-BE49-F238E27FC236}">
              <a16:creationId xmlns:a16="http://schemas.microsoft.com/office/drawing/2014/main" id="{B18F7834-FBB7-4903-9DE9-75D209AC49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56" name="Text Box 455">
          <a:extLst>
            <a:ext uri="{FF2B5EF4-FFF2-40B4-BE49-F238E27FC236}">
              <a16:creationId xmlns:a16="http://schemas.microsoft.com/office/drawing/2014/main" id="{A1CB9205-9A38-4FEE-A9C3-7C6319A937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57" name="Text Box 456">
          <a:extLst>
            <a:ext uri="{FF2B5EF4-FFF2-40B4-BE49-F238E27FC236}">
              <a16:creationId xmlns:a16="http://schemas.microsoft.com/office/drawing/2014/main" id="{2107232F-7E84-4C98-B6BE-0D9634F501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58" name="Text Box 457">
          <a:extLst>
            <a:ext uri="{FF2B5EF4-FFF2-40B4-BE49-F238E27FC236}">
              <a16:creationId xmlns:a16="http://schemas.microsoft.com/office/drawing/2014/main" id="{2C6F2B06-D66D-4A7A-91A8-0A8742D59A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59" name="Text Box 458">
          <a:extLst>
            <a:ext uri="{FF2B5EF4-FFF2-40B4-BE49-F238E27FC236}">
              <a16:creationId xmlns:a16="http://schemas.microsoft.com/office/drawing/2014/main" id="{2163CAF2-F0F8-4ACC-91DF-7620F3C20B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60" name="Text Box 459">
          <a:extLst>
            <a:ext uri="{FF2B5EF4-FFF2-40B4-BE49-F238E27FC236}">
              <a16:creationId xmlns:a16="http://schemas.microsoft.com/office/drawing/2014/main" id="{637BE190-C6AE-440F-926F-3627B882DA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61" name="Text Box 460">
          <a:extLst>
            <a:ext uri="{FF2B5EF4-FFF2-40B4-BE49-F238E27FC236}">
              <a16:creationId xmlns:a16="http://schemas.microsoft.com/office/drawing/2014/main" id="{E032DAE7-E2F8-4122-9F09-23ACEB659C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62" name="Text Box 461">
          <a:extLst>
            <a:ext uri="{FF2B5EF4-FFF2-40B4-BE49-F238E27FC236}">
              <a16:creationId xmlns:a16="http://schemas.microsoft.com/office/drawing/2014/main" id="{CF7ACEC7-C8D7-468E-B71F-541B8792A3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63" name="Text Box 462">
          <a:extLst>
            <a:ext uri="{FF2B5EF4-FFF2-40B4-BE49-F238E27FC236}">
              <a16:creationId xmlns:a16="http://schemas.microsoft.com/office/drawing/2014/main" id="{1AC40E30-5105-4E77-B32C-EC776C3D66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64" name="Text Box 463">
          <a:extLst>
            <a:ext uri="{FF2B5EF4-FFF2-40B4-BE49-F238E27FC236}">
              <a16:creationId xmlns:a16="http://schemas.microsoft.com/office/drawing/2014/main" id="{DD95FBF7-5621-4B56-A91F-B5DEA091BD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65" name="Text Box 464">
          <a:extLst>
            <a:ext uri="{FF2B5EF4-FFF2-40B4-BE49-F238E27FC236}">
              <a16:creationId xmlns:a16="http://schemas.microsoft.com/office/drawing/2014/main" id="{BF1AF71A-F8F3-4C58-AD69-5FB300ED4B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66" name="Text Box 465">
          <a:extLst>
            <a:ext uri="{FF2B5EF4-FFF2-40B4-BE49-F238E27FC236}">
              <a16:creationId xmlns:a16="http://schemas.microsoft.com/office/drawing/2014/main" id="{C58C4EF6-551F-432C-90C3-D8DF48165A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67" name="Text Box 466">
          <a:extLst>
            <a:ext uri="{FF2B5EF4-FFF2-40B4-BE49-F238E27FC236}">
              <a16:creationId xmlns:a16="http://schemas.microsoft.com/office/drawing/2014/main" id="{FABF3B8E-04F5-4F1B-A965-AF8E1A6DEB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68" name="Text Box 467">
          <a:extLst>
            <a:ext uri="{FF2B5EF4-FFF2-40B4-BE49-F238E27FC236}">
              <a16:creationId xmlns:a16="http://schemas.microsoft.com/office/drawing/2014/main" id="{3F22F520-86EC-441E-B80C-BF5CA5C044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69" name="Text Box 468">
          <a:extLst>
            <a:ext uri="{FF2B5EF4-FFF2-40B4-BE49-F238E27FC236}">
              <a16:creationId xmlns:a16="http://schemas.microsoft.com/office/drawing/2014/main" id="{E895C825-D7A4-42AD-BF14-EA962E0E8E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70" name="Text Box 469">
          <a:extLst>
            <a:ext uri="{FF2B5EF4-FFF2-40B4-BE49-F238E27FC236}">
              <a16:creationId xmlns:a16="http://schemas.microsoft.com/office/drawing/2014/main" id="{3FCC0659-97B8-422A-BB0A-3E741FB3EA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71" name="Text Box 470">
          <a:extLst>
            <a:ext uri="{FF2B5EF4-FFF2-40B4-BE49-F238E27FC236}">
              <a16:creationId xmlns:a16="http://schemas.microsoft.com/office/drawing/2014/main" id="{1F78142A-1077-4ED1-8802-C0EBFF770D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72" name="Text Box 471">
          <a:extLst>
            <a:ext uri="{FF2B5EF4-FFF2-40B4-BE49-F238E27FC236}">
              <a16:creationId xmlns:a16="http://schemas.microsoft.com/office/drawing/2014/main" id="{BF6CB651-39C3-498F-AA87-474A78FCD2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73" name="Text Box 472">
          <a:extLst>
            <a:ext uri="{FF2B5EF4-FFF2-40B4-BE49-F238E27FC236}">
              <a16:creationId xmlns:a16="http://schemas.microsoft.com/office/drawing/2014/main" id="{4F4BD765-992C-4F29-BEFB-EE9D84EA7E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74" name="Text Box 473">
          <a:extLst>
            <a:ext uri="{FF2B5EF4-FFF2-40B4-BE49-F238E27FC236}">
              <a16:creationId xmlns:a16="http://schemas.microsoft.com/office/drawing/2014/main" id="{7A805475-ACA2-4A06-ADA9-151197C436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75" name="Text Box 474">
          <a:extLst>
            <a:ext uri="{FF2B5EF4-FFF2-40B4-BE49-F238E27FC236}">
              <a16:creationId xmlns:a16="http://schemas.microsoft.com/office/drawing/2014/main" id="{B77D648B-AD63-48F9-B6DF-1A38C559A8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76" name="Text Box 475">
          <a:extLst>
            <a:ext uri="{FF2B5EF4-FFF2-40B4-BE49-F238E27FC236}">
              <a16:creationId xmlns:a16="http://schemas.microsoft.com/office/drawing/2014/main" id="{336DF620-BBE5-4190-A686-8EED70AE56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077" name="Text Box 476">
          <a:extLst>
            <a:ext uri="{FF2B5EF4-FFF2-40B4-BE49-F238E27FC236}">
              <a16:creationId xmlns:a16="http://schemas.microsoft.com/office/drawing/2014/main" id="{64F56DD6-F0CC-4DF8-BAEA-AB384081D7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78" name="Text Box 477">
          <a:extLst>
            <a:ext uri="{FF2B5EF4-FFF2-40B4-BE49-F238E27FC236}">
              <a16:creationId xmlns:a16="http://schemas.microsoft.com/office/drawing/2014/main" id="{22E1B5E1-F7BF-4D9A-A1C4-3E78489410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79" name="Text Box 478">
          <a:extLst>
            <a:ext uri="{FF2B5EF4-FFF2-40B4-BE49-F238E27FC236}">
              <a16:creationId xmlns:a16="http://schemas.microsoft.com/office/drawing/2014/main" id="{9B7A12A3-8CBA-4253-9389-43CB11333D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80" name="Text Box 479">
          <a:extLst>
            <a:ext uri="{FF2B5EF4-FFF2-40B4-BE49-F238E27FC236}">
              <a16:creationId xmlns:a16="http://schemas.microsoft.com/office/drawing/2014/main" id="{C72BF4E9-4AF3-46EF-8292-6A3EB9935C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81" name="Text Box 480">
          <a:extLst>
            <a:ext uri="{FF2B5EF4-FFF2-40B4-BE49-F238E27FC236}">
              <a16:creationId xmlns:a16="http://schemas.microsoft.com/office/drawing/2014/main" id="{D26599A0-F236-4405-97C9-42267B5BE1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82" name="Text Box 481">
          <a:extLst>
            <a:ext uri="{FF2B5EF4-FFF2-40B4-BE49-F238E27FC236}">
              <a16:creationId xmlns:a16="http://schemas.microsoft.com/office/drawing/2014/main" id="{68B61923-3223-4B7D-9A1E-545A51A68B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83" name="Text Box 482">
          <a:extLst>
            <a:ext uri="{FF2B5EF4-FFF2-40B4-BE49-F238E27FC236}">
              <a16:creationId xmlns:a16="http://schemas.microsoft.com/office/drawing/2014/main" id="{5E9EE518-B629-470A-B63A-F9913BB1B8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84" name="Text Box 483">
          <a:extLst>
            <a:ext uri="{FF2B5EF4-FFF2-40B4-BE49-F238E27FC236}">
              <a16:creationId xmlns:a16="http://schemas.microsoft.com/office/drawing/2014/main" id="{D633677D-4BBD-4409-959A-C3C06CA017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85" name="Text Box 484">
          <a:extLst>
            <a:ext uri="{FF2B5EF4-FFF2-40B4-BE49-F238E27FC236}">
              <a16:creationId xmlns:a16="http://schemas.microsoft.com/office/drawing/2014/main" id="{BE8B6B03-DCBE-4457-BCAB-DE373A1D98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86" name="Text Box 485">
          <a:extLst>
            <a:ext uri="{FF2B5EF4-FFF2-40B4-BE49-F238E27FC236}">
              <a16:creationId xmlns:a16="http://schemas.microsoft.com/office/drawing/2014/main" id="{5E3EA6F2-FCD0-44C8-940D-10DC5F545D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87" name="Text Box 486">
          <a:extLst>
            <a:ext uri="{FF2B5EF4-FFF2-40B4-BE49-F238E27FC236}">
              <a16:creationId xmlns:a16="http://schemas.microsoft.com/office/drawing/2014/main" id="{775D9BD7-339B-4AF9-B279-C63A1A5610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88" name="Text Box 487">
          <a:extLst>
            <a:ext uri="{FF2B5EF4-FFF2-40B4-BE49-F238E27FC236}">
              <a16:creationId xmlns:a16="http://schemas.microsoft.com/office/drawing/2014/main" id="{0AEEE6A4-D33D-44C0-BC67-A2D1ED1002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89" name="Text Box 488">
          <a:extLst>
            <a:ext uri="{FF2B5EF4-FFF2-40B4-BE49-F238E27FC236}">
              <a16:creationId xmlns:a16="http://schemas.microsoft.com/office/drawing/2014/main" id="{15183B06-9599-4E9E-A213-10F5EADF93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90" name="Text Box 489">
          <a:extLst>
            <a:ext uri="{FF2B5EF4-FFF2-40B4-BE49-F238E27FC236}">
              <a16:creationId xmlns:a16="http://schemas.microsoft.com/office/drawing/2014/main" id="{41F1E9FD-ACF7-49FB-8790-8033E25A8B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91" name="Text Box 490">
          <a:extLst>
            <a:ext uri="{FF2B5EF4-FFF2-40B4-BE49-F238E27FC236}">
              <a16:creationId xmlns:a16="http://schemas.microsoft.com/office/drawing/2014/main" id="{A0962F01-F967-4CF2-AB94-DD5C68713E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92" name="Text Box 491">
          <a:extLst>
            <a:ext uri="{FF2B5EF4-FFF2-40B4-BE49-F238E27FC236}">
              <a16:creationId xmlns:a16="http://schemas.microsoft.com/office/drawing/2014/main" id="{3BB989AE-0E15-42B6-B57A-CA9C88F1AF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93" name="Text Box 492">
          <a:extLst>
            <a:ext uri="{FF2B5EF4-FFF2-40B4-BE49-F238E27FC236}">
              <a16:creationId xmlns:a16="http://schemas.microsoft.com/office/drawing/2014/main" id="{7B0169F4-0B47-4422-BC56-52679EE09A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94" name="Text Box 493">
          <a:extLst>
            <a:ext uri="{FF2B5EF4-FFF2-40B4-BE49-F238E27FC236}">
              <a16:creationId xmlns:a16="http://schemas.microsoft.com/office/drawing/2014/main" id="{1C5BF4AE-02DB-4ACF-A544-7641FA5B85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95" name="Text Box 494">
          <a:extLst>
            <a:ext uri="{FF2B5EF4-FFF2-40B4-BE49-F238E27FC236}">
              <a16:creationId xmlns:a16="http://schemas.microsoft.com/office/drawing/2014/main" id="{5F526C5F-06B6-4D27-A740-202389E996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96" name="Text Box 495">
          <a:extLst>
            <a:ext uri="{FF2B5EF4-FFF2-40B4-BE49-F238E27FC236}">
              <a16:creationId xmlns:a16="http://schemas.microsoft.com/office/drawing/2014/main" id="{232575C3-1B56-498D-A5F5-85F3AD939B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097" name="Text Box 496">
          <a:extLst>
            <a:ext uri="{FF2B5EF4-FFF2-40B4-BE49-F238E27FC236}">
              <a16:creationId xmlns:a16="http://schemas.microsoft.com/office/drawing/2014/main" id="{CCA3693A-BD62-479F-8C93-B717DC7093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98" name="Text Box 497">
          <a:extLst>
            <a:ext uri="{FF2B5EF4-FFF2-40B4-BE49-F238E27FC236}">
              <a16:creationId xmlns:a16="http://schemas.microsoft.com/office/drawing/2014/main" id="{655CA7A8-8494-4BF3-84D1-E4961D2FD9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099" name="Text Box 498">
          <a:extLst>
            <a:ext uri="{FF2B5EF4-FFF2-40B4-BE49-F238E27FC236}">
              <a16:creationId xmlns:a16="http://schemas.microsoft.com/office/drawing/2014/main" id="{24577D52-6F4A-436F-9788-02863B4F24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100" name="Text Box 499">
          <a:extLst>
            <a:ext uri="{FF2B5EF4-FFF2-40B4-BE49-F238E27FC236}">
              <a16:creationId xmlns:a16="http://schemas.microsoft.com/office/drawing/2014/main" id="{4DF1FE24-3B2E-4728-BA63-038286B382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01" name="Text Box 500">
          <a:extLst>
            <a:ext uri="{FF2B5EF4-FFF2-40B4-BE49-F238E27FC236}">
              <a16:creationId xmlns:a16="http://schemas.microsoft.com/office/drawing/2014/main" id="{C7078991-B78D-4686-896D-58D89A0AB7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02" name="Text Box 501">
          <a:extLst>
            <a:ext uri="{FF2B5EF4-FFF2-40B4-BE49-F238E27FC236}">
              <a16:creationId xmlns:a16="http://schemas.microsoft.com/office/drawing/2014/main" id="{15DDFF0D-18A2-4245-92A1-620393A3A4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103" name="Text Box 502">
          <a:extLst>
            <a:ext uri="{FF2B5EF4-FFF2-40B4-BE49-F238E27FC236}">
              <a16:creationId xmlns:a16="http://schemas.microsoft.com/office/drawing/2014/main" id="{C4C07D3E-4406-4111-909C-E6439BC1D4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04" name="Text Box 503">
          <a:extLst>
            <a:ext uri="{FF2B5EF4-FFF2-40B4-BE49-F238E27FC236}">
              <a16:creationId xmlns:a16="http://schemas.microsoft.com/office/drawing/2014/main" id="{D72F4EF3-DD23-4D3E-AE95-0664AD4381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05" name="Text Box 504">
          <a:extLst>
            <a:ext uri="{FF2B5EF4-FFF2-40B4-BE49-F238E27FC236}">
              <a16:creationId xmlns:a16="http://schemas.microsoft.com/office/drawing/2014/main" id="{F6678491-8558-47D2-A5F7-C77956E35C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106" name="Text Box 505">
          <a:extLst>
            <a:ext uri="{FF2B5EF4-FFF2-40B4-BE49-F238E27FC236}">
              <a16:creationId xmlns:a16="http://schemas.microsoft.com/office/drawing/2014/main" id="{912E2500-36EC-4B5F-8B58-22967B8CFD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07" name="Text Box 506">
          <a:extLst>
            <a:ext uri="{FF2B5EF4-FFF2-40B4-BE49-F238E27FC236}">
              <a16:creationId xmlns:a16="http://schemas.microsoft.com/office/drawing/2014/main" id="{63764FCB-B911-4D23-A353-974B0835A5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08" name="Text Box 507">
          <a:extLst>
            <a:ext uri="{FF2B5EF4-FFF2-40B4-BE49-F238E27FC236}">
              <a16:creationId xmlns:a16="http://schemas.microsoft.com/office/drawing/2014/main" id="{FA322952-E5EB-429B-9A5E-C29551530C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09" name="Text Box 508">
          <a:extLst>
            <a:ext uri="{FF2B5EF4-FFF2-40B4-BE49-F238E27FC236}">
              <a16:creationId xmlns:a16="http://schemas.microsoft.com/office/drawing/2014/main" id="{933689EE-1A6F-40DC-AC2A-27A49215C7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10" name="Text Box 509">
          <a:extLst>
            <a:ext uri="{FF2B5EF4-FFF2-40B4-BE49-F238E27FC236}">
              <a16:creationId xmlns:a16="http://schemas.microsoft.com/office/drawing/2014/main" id="{AD346006-3346-48A0-887F-78E6E1BFE1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11" name="Text Box 510">
          <a:extLst>
            <a:ext uri="{FF2B5EF4-FFF2-40B4-BE49-F238E27FC236}">
              <a16:creationId xmlns:a16="http://schemas.microsoft.com/office/drawing/2014/main" id="{0766EAD3-5037-4B1E-B0EA-72BDFA239C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12" name="Text Box 511">
          <a:extLst>
            <a:ext uri="{FF2B5EF4-FFF2-40B4-BE49-F238E27FC236}">
              <a16:creationId xmlns:a16="http://schemas.microsoft.com/office/drawing/2014/main" id="{59B06024-C214-4AEE-9083-5A14B2E5C7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13" name="Text Box 512">
          <a:extLst>
            <a:ext uri="{FF2B5EF4-FFF2-40B4-BE49-F238E27FC236}">
              <a16:creationId xmlns:a16="http://schemas.microsoft.com/office/drawing/2014/main" id="{14F77DF0-C2A0-47AE-8F97-316293ADED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14" name="Text Box 513">
          <a:extLst>
            <a:ext uri="{FF2B5EF4-FFF2-40B4-BE49-F238E27FC236}">
              <a16:creationId xmlns:a16="http://schemas.microsoft.com/office/drawing/2014/main" id="{2C0A0807-D6E4-4294-8EA7-4A1A0879EA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15" name="Text Box 514">
          <a:extLst>
            <a:ext uri="{FF2B5EF4-FFF2-40B4-BE49-F238E27FC236}">
              <a16:creationId xmlns:a16="http://schemas.microsoft.com/office/drawing/2014/main" id="{B96DAD7B-A9CD-4F54-AFE4-545A84372D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16" name="Text Box 515">
          <a:extLst>
            <a:ext uri="{FF2B5EF4-FFF2-40B4-BE49-F238E27FC236}">
              <a16:creationId xmlns:a16="http://schemas.microsoft.com/office/drawing/2014/main" id="{2E39551D-EC07-42CB-8E77-6697F098FC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17" name="Text Box 516">
          <a:extLst>
            <a:ext uri="{FF2B5EF4-FFF2-40B4-BE49-F238E27FC236}">
              <a16:creationId xmlns:a16="http://schemas.microsoft.com/office/drawing/2014/main" id="{440DDA16-319F-43C0-84FD-8C454DB01B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18" name="Text Box 517">
          <a:extLst>
            <a:ext uri="{FF2B5EF4-FFF2-40B4-BE49-F238E27FC236}">
              <a16:creationId xmlns:a16="http://schemas.microsoft.com/office/drawing/2014/main" id="{17184E0D-7B27-4F5F-88DB-28D06CCB18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19" name="Text Box 518">
          <a:extLst>
            <a:ext uri="{FF2B5EF4-FFF2-40B4-BE49-F238E27FC236}">
              <a16:creationId xmlns:a16="http://schemas.microsoft.com/office/drawing/2014/main" id="{3F19092B-A98F-4B13-9427-B49C902ABB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20" name="Text Box 519">
          <a:extLst>
            <a:ext uri="{FF2B5EF4-FFF2-40B4-BE49-F238E27FC236}">
              <a16:creationId xmlns:a16="http://schemas.microsoft.com/office/drawing/2014/main" id="{DD58E1B5-D366-47F1-B814-E138096DFE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21" name="Text Box 520">
          <a:extLst>
            <a:ext uri="{FF2B5EF4-FFF2-40B4-BE49-F238E27FC236}">
              <a16:creationId xmlns:a16="http://schemas.microsoft.com/office/drawing/2014/main" id="{925B562E-2236-4A32-A8CA-63E7FFC29D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22" name="Text Box 521">
          <a:extLst>
            <a:ext uri="{FF2B5EF4-FFF2-40B4-BE49-F238E27FC236}">
              <a16:creationId xmlns:a16="http://schemas.microsoft.com/office/drawing/2014/main" id="{91930D06-717C-4BFF-972F-55FEF90833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23" name="Text Box 522">
          <a:extLst>
            <a:ext uri="{FF2B5EF4-FFF2-40B4-BE49-F238E27FC236}">
              <a16:creationId xmlns:a16="http://schemas.microsoft.com/office/drawing/2014/main" id="{681180A5-C563-4273-9762-A0A973A890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24" name="Text Box 523">
          <a:extLst>
            <a:ext uri="{FF2B5EF4-FFF2-40B4-BE49-F238E27FC236}">
              <a16:creationId xmlns:a16="http://schemas.microsoft.com/office/drawing/2014/main" id="{BEFD0311-F832-4D8C-BDC1-9796C845BB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25" name="Text Box 524">
          <a:extLst>
            <a:ext uri="{FF2B5EF4-FFF2-40B4-BE49-F238E27FC236}">
              <a16:creationId xmlns:a16="http://schemas.microsoft.com/office/drawing/2014/main" id="{AE1B9432-2EFE-4CA4-9620-DCAFFABBD8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26" name="Text Box 525">
          <a:extLst>
            <a:ext uri="{FF2B5EF4-FFF2-40B4-BE49-F238E27FC236}">
              <a16:creationId xmlns:a16="http://schemas.microsoft.com/office/drawing/2014/main" id="{2CBE7DF6-E50D-48CE-8791-4B2DF32DE3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27" name="Text Box 526">
          <a:extLst>
            <a:ext uri="{FF2B5EF4-FFF2-40B4-BE49-F238E27FC236}">
              <a16:creationId xmlns:a16="http://schemas.microsoft.com/office/drawing/2014/main" id="{22318564-177B-4CBB-B829-C9F7505243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28" name="Text Box 527">
          <a:extLst>
            <a:ext uri="{FF2B5EF4-FFF2-40B4-BE49-F238E27FC236}">
              <a16:creationId xmlns:a16="http://schemas.microsoft.com/office/drawing/2014/main" id="{04C73CEF-1CB6-4C03-9EFE-3EED9DD149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29" name="Text Box 528">
          <a:extLst>
            <a:ext uri="{FF2B5EF4-FFF2-40B4-BE49-F238E27FC236}">
              <a16:creationId xmlns:a16="http://schemas.microsoft.com/office/drawing/2014/main" id="{8CC9543B-D6EB-4EF1-8A08-05C056496B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30" name="Text Box 529">
          <a:extLst>
            <a:ext uri="{FF2B5EF4-FFF2-40B4-BE49-F238E27FC236}">
              <a16:creationId xmlns:a16="http://schemas.microsoft.com/office/drawing/2014/main" id="{50394FD7-8F27-4D80-A32D-8DDEA0E67D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31" name="Text Box 530">
          <a:extLst>
            <a:ext uri="{FF2B5EF4-FFF2-40B4-BE49-F238E27FC236}">
              <a16:creationId xmlns:a16="http://schemas.microsoft.com/office/drawing/2014/main" id="{AE65CC4D-4A26-472B-A6CD-357706AB84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32" name="Text Box 531">
          <a:extLst>
            <a:ext uri="{FF2B5EF4-FFF2-40B4-BE49-F238E27FC236}">
              <a16:creationId xmlns:a16="http://schemas.microsoft.com/office/drawing/2014/main" id="{96C4D739-45F2-4AA4-B256-9A09C72D8B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33" name="Text Box 532">
          <a:extLst>
            <a:ext uri="{FF2B5EF4-FFF2-40B4-BE49-F238E27FC236}">
              <a16:creationId xmlns:a16="http://schemas.microsoft.com/office/drawing/2014/main" id="{0DE96551-A90D-48DF-9490-29121010B9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34" name="Text Box 533">
          <a:extLst>
            <a:ext uri="{FF2B5EF4-FFF2-40B4-BE49-F238E27FC236}">
              <a16:creationId xmlns:a16="http://schemas.microsoft.com/office/drawing/2014/main" id="{4B6EFD4C-66B2-47A2-9A78-266B28391C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135" name="Text Box 534">
          <a:extLst>
            <a:ext uri="{FF2B5EF4-FFF2-40B4-BE49-F238E27FC236}">
              <a16:creationId xmlns:a16="http://schemas.microsoft.com/office/drawing/2014/main" id="{C0607A1C-A645-4880-B961-512F65E9F5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36" name="Text Box 535">
          <a:extLst>
            <a:ext uri="{FF2B5EF4-FFF2-40B4-BE49-F238E27FC236}">
              <a16:creationId xmlns:a16="http://schemas.microsoft.com/office/drawing/2014/main" id="{DEFADC1C-92CE-4689-B6B1-4CCC706494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37" name="Text Box 536">
          <a:extLst>
            <a:ext uri="{FF2B5EF4-FFF2-40B4-BE49-F238E27FC236}">
              <a16:creationId xmlns:a16="http://schemas.microsoft.com/office/drawing/2014/main" id="{FBD32F54-4391-4077-BBF7-0866E185E5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38" name="Text Box 537">
          <a:extLst>
            <a:ext uri="{FF2B5EF4-FFF2-40B4-BE49-F238E27FC236}">
              <a16:creationId xmlns:a16="http://schemas.microsoft.com/office/drawing/2014/main" id="{529EDF61-F9C2-489C-8430-E49AB48620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39" name="Text Box 538">
          <a:extLst>
            <a:ext uri="{FF2B5EF4-FFF2-40B4-BE49-F238E27FC236}">
              <a16:creationId xmlns:a16="http://schemas.microsoft.com/office/drawing/2014/main" id="{6B24F987-A0D0-4B4E-A44D-DF642D7A4C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40" name="Text Box 539">
          <a:extLst>
            <a:ext uri="{FF2B5EF4-FFF2-40B4-BE49-F238E27FC236}">
              <a16:creationId xmlns:a16="http://schemas.microsoft.com/office/drawing/2014/main" id="{4FDE56AC-F2BE-4D3D-A665-A04EA14AFE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41" name="Text Box 540">
          <a:extLst>
            <a:ext uri="{FF2B5EF4-FFF2-40B4-BE49-F238E27FC236}">
              <a16:creationId xmlns:a16="http://schemas.microsoft.com/office/drawing/2014/main" id="{D4AACE68-3E61-4A7E-87B8-8D072C221A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42" name="Text Box 541">
          <a:extLst>
            <a:ext uri="{FF2B5EF4-FFF2-40B4-BE49-F238E27FC236}">
              <a16:creationId xmlns:a16="http://schemas.microsoft.com/office/drawing/2014/main" id="{22896C80-FB3F-4B7E-AD81-9EA7487D26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43" name="Text Box 542">
          <a:extLst>
            <a:ext uri="{FF2B5EF4-FFF2-40B4-BE49-F238E27FC236}">
              <a16:creationId xmlns:a16="http://schemas.microsoft.com/office/drawing/2014/main" id="{CC962806-5C2F-4717-BDC1-4ED0734DB5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44" name="Text Box 543">
          <a:extLst>
            <a:ext uri="{FF2B5EF4-FFF2-40B4-BE49-F238E27FC236}">
              <a16:creationId xmlns:a16="http://schemas.microsoft.com/office/drawing/2014/main" id="{4088CBD8-59EF-4171-9CF7-1237938FF8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45" name="Text Box 544">
          <a:extLst>
            <a:ext uri="{FF2B5EF4-FFF2-40B4-BE49-F238E27FC236}">
              <a16:creationId xmlns:a16="http://schemas.microsoft.com/office/drawing/2014/main" id="{35E3CBAC-CE30-4437-9FD9-A22419A098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46" name="Text Box 545">
          <a:extLst>
            <a:ext uri="{FF2B5EF4-FFF2-40B4-BE49-F238E27FC236}">
              <a16:creationId xmlns:a16="http://schemas.microsoft.com/office/drawing/2014/main" id="{F11C9016-322F-431B-A467-51B0B5774A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47" name="Text Box 546">
          <a:extLst>
            <a:ext uri="{FF2B5EF4-FFF2-40B4-BE49-F238E27FC236}">
              <a16:creationId xmlns:a16="http://schemas.microsoft.com/office/drawing/2014/main" id="{6A9CAA77-3167-49B7-AEB1-BA823BB185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48" name="Text Box 547">
          <a:extLst>
            <a:ext uri="{FF2B5EF4-FFF2-40B4-BE49-F238E27FC236}">
              <a16:creationId xmlns:a16="http://schemas.microsoft.com/office/drawing/2014/main" id="{2A1328B8-121A-4AFA-9870-596C8E2909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49" name="Text Box 548">
          <a:extLst>
            <a:ext uri="{FF2B5EF4-FFF2-40B4-BE49-F238E27FC236}">
              <a16:creationId xmlns:a16="http://schemas.microsoft.com/office/drawing/2014/main" id="{8B54198A-72C1-4345-9326-67BACE760A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50" name="Text Box 549">
          <a:extLst>
            <a:ext uri="{FF2B5EF4-FFF2-40B4-BE49-F238E27FC236}">
              <a16:creationId xmlns:a16="http://schemas.microsoft.com/office/drawing/2014/main" id="{418E0C95-6EAA-4569-B921-A0C4C9CDA6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51" name="Text Box 550">
          <a:extLst>
            <a:ext uri="{FF2B5EF4-FFF2-40B4-BE49-F238E27FC236}">
              <a16:creationId xmlns:a16="http://schemas.microsoft.com/office/drawing/2014/main" id="{F1EFDD25-4935-41DA-BE0E-6D320E9B4D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52" name="Text Box 551">
          <a:extLst>
            <a:ext uri="{FF2B5EF4-FFF2-40B4-BE49-F238E27FC236}">
              <a16:creationId xmlns:a16="http://schemas.microsoft.com/office/drawing/2014/main" id="{F4681A50-4975-4263-9066-585A61E3BF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53" name="Text Box 552">
          <a:extLst>
            <a:ext uri="{FF2B5EF4-FFF2-40B4-BE49-F238E27FC236}">
              <a16:creationId xmlns:a16="http://schemas.microsoft.com/office/drawing/2014/main" id="{622BDD91-E9B0-47EF-8AA7-4300174144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54" name="Text Box 553">
          <a:extLst>
            <a:ext uri="{FF2B5EF4-FFF2-40B4-BE49-F238E27FC236}">
              <a16:creationId xmlns:a16="http://schemas.microsoft.com/office/drawing/2014/main" id="{3BFF8E2D-24A4-4ED8-8E70-49A69CF0B2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55" name="Text Box 554">
          <a:extLst>
            <a:ext uri="{FF2B5EF4-FFF2-40B4-BE49-F238E27FC236}">
              <a16:creationId xmlns:a16="http://schemas.microsoft.com/office/drawing/2014/main" id="{E7AA22D8-86CF-449E-AD07-705DF58CB4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56" name="Text Box 555">
          <a:extLst>
            <a:ext uri="{FF2B5EF4-FFF2-40B4-BE49-F238E27FC236}">
              <a16:creationId xmlns:a16="http://schemas.microsoft.com/office/drawing/2014/main" id="{DCE87959-57DE-46AC-9D63-ADE24B30F1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57" name="Text Box 556">
          <a:extLst>
            <a:ext uri="{FF2B5EF4-FFF2-40B4-BE49-F238E27FC236}">
              <a16:creationId xmlns:a16="http://schemas.microsoft.com/office/drawing/2014/main" id="{CCE335DF-4C1E-407A-AD3A-6EEBC69887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58" name="Text Box 557">
          <a:extLst>
            <a:ext uri="{FF2B5EF4-FFF2-40B4-BE49-F238E27FC236}">
              <a16:creationId xmlns:a16="http://schemas.microsoft.com/office/drawing/2014/main" id="{447F6299-844A-4FAC-BFD3-0752AA0669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59" name="Text Box 558">
          <a:extLst>
            <a:ext uri="{FF2B5EF4-FFF2-40B4-BE49-F238E27FC236}">
              <a16:creationId xmlns:a16="http://schemas.microsoft.com/office/drawing/2014/main" id="{5F9DBE34-B41B-474C-8200-28C0D08310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60" name="Text Box 559">
          <a:extLst>
            <a:ext uri="{FF2B5EF4-FFF2-40B4-BE49-F238E27FC236}">
              <a16:creationId xmlns:a16="http://schemas.microsoft.com/office/drawing/2014/main" id="{F318F18B-950E-478F-91A1-95BF1DE6E0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61" name="Text Box 560">
          <a:extLst>
            <a:ext uri="{FF2B5EF4-FFF2-40B4-BE49-F238E27FC236}">
              <a16:creationId xmlns:a16="http://schemas.microsoft.com/office/drawing/2014/main" id="{3D179380-405A-4CE0-AEA1-F5B8F20532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62" name="Text Box 561">
          <a:extLst>
            <a:ext uri="{FF2B5EF4-FFF2-40B4-BE49-F238E27FC236}">
              <a16:creationId xmlns:a16="http://schemas.microsoft.com/office/drawing/2014/main" id="{F91E6261-1D9A-44C1-8EC5-AF789AFC1D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63" name="Text Box 562">
          <a:extLst>
            <a:ext uri="{FF2B5EF4-FFF2-40B4-BE49-F238E27FC236}">
              <a16:creationId xmlns:a16="http://schemas.microsoft.com/office/drawing/2014/main" id="{070761CE-8271-4B3F-B7AC-7DB9A5E0B3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64" name="Text Box 563">
          <a:extLst>
            <a:ext uri="{FF2B5EF4-FFF2-40B4-BE49-F238E27FC236}">
              <a16:creationId xmlns:a16="http://schemas.microsoft.com/office/drawing/2014/main" id="{11F964A2-71C1-419F-8F99-8CD654ECE1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65" name="Text Box 564">
          <a:extLst>
            <a:ext uri="{FF2B5EF4-FFF2-40B4-BE49-F238E27FC236}">
              <a16:creationId xmlns:a16="http://schemas.microsoft.com/office/drawing/2014/main" id="{E3AB0FFD-7EEB-4933-BE86-87B19B89B3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66" name="Text Box 565">
          <a:extLst>
            <a:ext uri="{FF2B5EF4-FFF2-40B4-BE49-F238E27FC236}">
              <a16:creationId xmlns:a16="http://schemas.microsoft.com/office/drawing/2014/main" id="{F3C3B7E3-96DB-42E8-B62E-90D404688D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67" name="Text Box 566">
          <a:extLst>
            <a:ext uri="{FF2B5EF4-FFF2-40B4-BE49-F238E27FC236}">
              <a16:creationId xmlns:a16="http://schemas.microsoft.com/office/drawing/2014/main" id="{77C1E0E8-98D6-4A6A-B748-6637A2B5D7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68" name="Text Box 567">
          <a:extLst>
            <a:ext uri="{FF2B5EF4-FFF2-40B4-BE49-F238E27FC236}">
              <a16:creationId xmlns:a16="http://schemas.microsoft.com/office/drawing/2014/main" id="{2DED38E9-49BA-47BB-80AA-7C319CA478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69" name="Text Box 568">
          <a:extLst>
            <a:ext uri="{FF2B5EF4-FFF2-40B4-BE49-F238E27FC236}">
              <a16:creationId xmlns:a16="http://schemas.microsoft.com/office/drawing/2014/main" id="{BDDAC26C-7598-40D1-8D9F-5A74A41480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70" name="Text Box 569">
          <a:extLst>
            <a:ext uri="{FF2B5EF4-FFF2-40B4-BE49-F238E27FC236}">
              <a16:creationId xmlns:a16="http://schemas.microsoft.com/office/drawing/2014/main" id="{7AD12ED7-3752-4299-BE65-DB4DAA3C11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71" name="Text Box 570">
          <a:extLst>
            <a:ext uri="{FF2B5EF4-FFF2-40B4-BE49-F238E27FC236}">
              <a16:creationId xmlns:a16="http://schemas.microsoft.com/office/drawing/2014/main" id="{96B5227F-A35A-4415-84C7-7DF35ACF60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72" name="Text Box 571">
          <a:extLst>
            <a:ext uri="{FF2B5EF4-FFF2-40B4-BE49-F238E27FC236}">
              <a16:creationId xmlns:a16="http://schemas.microsoft.com/office/drawing/2014/main" id="{61CD63B9-779D-4508-A8EA-5220354C60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73" name="Text Box 572">
          <a:extLst>
            <a:ext uri="{FF2B5EF4-FFF2-40B4-BE49-F238E27FC236}">
              <a16:creationId xmlns:a16="http://schemas.microsoft.com/office/drawing/2014/main" id="{38FC2046-39A2-4D4F-AD52-F6E3F79E85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74" name="Text Box 573">
          <a:extLst>
            <a:ext uri="{FF2B5EF4-FFF2-40B4-BE49-F238E27FC236}">
              <a16:creationId xmlns:a16="http://schemas.microsoft.com/office/drawing/2014/main" id="{7B1A49B8-3D5A-4FA6-AA5C-72A33E52B1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75" name="Text Box 574">
          <a:extLst>
            <a:ext uri="{FF2B5EF4-FFF2-40B4-BE49-F238E27FC236}">
              <a16:creationId xmlns:a16="http://schemas.microsoft.com/office/drawing/2014/main" id="{6EAA37FD-2DF5-4992-BA00-AFB334FB69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76" name="Text Box 575">
          <a:extLst>
            <a:ext uri="{FF2B5EF4-FFF2-40B4-BE49-F238E27FC236}">
              <a16:creationId xmlns:a16="http://schemas.microsoft.com/office/drawing/2014/main" id="{5EB1CDAC-0345-457A-9410-7DAF3FEDDE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77" name="Text Box 576">
          <a:extLst>
            <a:ext uri="{FF2B5EF4-FFF2-40B4-BE49-F238E27FC236}">
              <a16:creationId xmlns:a16="http://schemas.microsoft.com/office/drawing/2014/main" id="{B9A10309-87F0-4971-9033-4DD0E7B88B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78" name="Text Box 577">
          <a:extLst>
            <a:ext uri="{FF2B5EF4-FFF2-40B4-BE49-F238E27FC236}">
              <a16:creationId xmlns:a16="http://schemas.microsoft.com/office/drawing/2014/main" id="{5DEED600-AB74-4AC5-8168-C425AFBF4E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79" name="Text Box 578">
          <a:extLst>
            <a:ext uri="{FF2B5EF4-FFF2-40B4-BE49-F238E27FC236}">
              <a16:creationId xmlns:a16="http://schemas.microsoft.com/office/drawing/2014/main" id="{FCD9F0E6-21F4-4C71-A39A-115EDC3CBE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80" name="Text Box 579">
          <a:extLst>
            <a:ext uri="{FF2B5EF4-FFF2-40B4-BE49-F238E27FC236}">
              <a16:creationId xmlns:a16="http://schemas.microsoft.com/office/drawing/2014/main" id="{029B6BC3-E9D6-4EB9-B05F-442959EF8E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81" name="Text Box 580">
          <a:extLst>
            <a:ext uri="{FF2B5EF4-FFF2-40B4-BE49-F238E27FC236}">
              <a16:creationId xmlns:a16="http://schemas.microsoft.com/office/drawing/2014/main" id="{E479D6A6-8DBC-4829-9301-12E683136E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82" name="Text Box 581">
          <a:extLst>
            <a:ext uri="{FF2B5EF4-FFF2-40B4-BE49-F238E27FC236}">
              <a16:creationId xmlns:a16="http://schemas.microsoft.com/office/drawing/2014/main" id="{62501782-D539-40C6-861F-281D796FF1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83" name="Text Box 582">
          <a:extLst>
            <a:ext uri="{FF2B5EF4-FFF2-40B4-BE49-F238E27FC236}">
              <a16:creationId xmlns:a16="http://schemas.microsoft.com/office/drawing/2014/main" id="{59FAF427-5C17-4701-919F-D3348118D5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84" name="Text Box 583">
          <a:extLst>
            <a:ext uri="{FF2B5EF4-FFF2-40B4-BE49-F238E27FC236}">
              <a16:creationId xmlns:a16="http://schemas.microsoft.com/office/drawing/2014/main" id="{26EAF949-8248-4424-AAC5-CAC4D1ED72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85" name="Text Box 584">
          <a:extLst>
            <a:ext uri="{FF2B5EF4-FFF2-40B4-BE49-F238E27FC236}">
              <a16:creationId xmlns:a16="http://schemas.microsoft.com/office/drawing/2014/main" id="{ECCC2A4A-D503-4836-8F20-A5F55C5E4B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86" name="Text Box 585">
          <a:extLst>
            <a:ext uri="{FF2B5EF4-FFF2-40B4-BE49-F238E27FC236}">
              <a16:creationId xmlns:a16="http://schemas.microsoft.com/office/drawing/2014/main" id="{13F31833-5040-47AB-B2A2-5380A19ADD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87" name="Text Box 586">
          <a:extLst>
            <a:ext uri="{FF2B5EF4-FFF2-40B4-BE49-F238E27FC236}">
              <a16:creationId xmlns:a16="http://schemas.microsoft.com/office/drawing/2014/main" id="{DCA08920-E066-4329-8E7E-14689943CC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88" name="Text Box 587">
          <a:extLst>
            <a:ext uri="{FF2B5EF4-FFF2-40B4-BE49-F238E27FC236}">
              <a16:creationId xmlns:a16="http://schemas.microsoft.com/office/drawing/2014/main" id="{FB838AA8-A1D8-433D-B84D-D45873EB57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89" name="Text Box 588">
          <a:extLst>
            <a:ext uri="{FF2B5EF4-FFF2-40B4-BE49-F238E27FC236}">
              <a16:creationId xmlns:a16="http://schemas.microsoft.com/office/drawing/2014/main" id="{A222BB6A-4AA7-4B12-B6BB-4A1ADDF22B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90" name="Text Box 589">
          <a:extLst>
            <a:ext uri="{FF2B5EF4-FFF2-40B4-BE49-F238E27FC236}">
              <a16:creationId xmlns:a16="http://schemas.microsoft.com/office/drawing/2014/main" id="{E31FFA8B-3E38-423E-92F3-AF3F39EF44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91" name="Text Box 590">
          <a:extLst>
            <a:ext uri="{FF2B5EF4-FFF2-40B4-BE49-F238E27FC236}">
              <a16:creationId xmlns:a16="http://schemas.microsoft.com/office/drawing/2014/main" id="{A7B418D7-5DCC-47F7-B28A-BEDEE6190C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92" name="Text Box 591">
          <a:extLst>
            <a:ext uri="{FF2B5EF4-FFF2-40B4-BE49-F238E27FC236}">
              <a16:creationId xmlns:a16="http://schemas.microsoft.com/office/drawing/2014/main" id="{C14D6301-CB8D-4E7D-895F-667A7158A4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93" name="Text Box 592">
          <a:extLst>
            <a:ext uri="{FF2B5EF4-FFF2-40B4-BE49-F238E27FC236}">
              <a16:creationId xmlns:a16="http://schemas.microsoft.com/office/drawing/2014/main" id="{DEB90B03-EFEB-4734-B6A6-5F02A3ECB5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94" name="Text Box 593">
          <a:extLst>
            <a:ext uri="{FF2B5EF4-FFF2-40B4-BE49-F238E27FC236}">
              <a16:creationId xmlns:a16="http://schemas.microsoft.com/office/drawing/2014/main" id="{BD8EB168-99D9-447D-8955-A182E3640F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95" name="Text Box 594">
          <a:extLst>
            <a:ext uri="{FF2B5EF4-FFF2-40B4-BE49-F238E27FC236}">
              <a16:creationId xmlns:a16="http://schemas.microsoft.com/office/drawing/2014/main" id="{50FBDEB3-D2C3-49C7-8A0A-321FB7D8DA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96" name="Text Box 595">
          <a:extLst>
            <a:ext uri="{FF2B5EF4-FFF2-40B4-BE49-F238E27FC236}">
              <a16:creationId xmlns:a16="http://schemas.microsoft.com/office/drawing/2014/main" id="{A6A2A88E-EA8C-4045-8907-F52B647896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97" name="Text Box 596">
          <a:extLst>
            <a:ext uri="{FF2B5EF4-FFF2-40B4-BE49-F238E27FC236}">
              <a16:creationId xmlns:a16="http://schemas.microsoft.com/office/drawing/2014/main" id="{2FADC1B6-3748-4264-B172-6FE9F635C3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198" name="Text Box 597">
          <a:extLst>
            <a:ext uri="{FF2B5EF4-FFF2-40B4-BE49-F238E27FC236}">
              <a16:creationId xmlns:a16="http://schemas.microsoft.com/office/drawing/2014/main" id="{7EDB1E15-EF9A-416D-AECA-0782F91FDA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199" name="Text Box 598">
          <a:extLst>
            <a:ext uri="{FF2B5EF4-FFF2-40B4-BE49-F238E27FC236}">
              <a16:creationId xmlns:a16="http://schemas.microsoft.com/office/drawing/2014/main" id="{882795FD-C982-404A-B36A-4DE0E052AF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00" name="Text Box 599">
          <a:extLst>
            <a:ext uri="{FF2B5EF4-FFF2-40B4-BE49-F238E27FC236}">
              <a16:creationId xmlns:a16="http://schemas.microsoft.com/office/drawing/2014/main" id="{58C41F3D-C3CC-4846-BAF9-BFBF8B2707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01" name="Text Box 600">
          <a:extLst>
            <a:ext uri="{FF2B5EF4-FFF2-40B4-BE49-F238E27FC236}">
              <a16:creationId xmlns:a16="http://schemas.microsoft.com/office/drawing/2014/main" id="{B34A5D2A-843B-4A86-9211-E505C9B4E3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02" name="Text Box 601">
          <a:extLst>
            <a:ext uri="{FF2B5EF4-FFF2-40B4-BE49-F238E27FC236}">
              <a16:creationId xmlns:a16="http://schemas.microsoft.com/office/drawing/2014/main" id="{33290690-E350-46B9-908C-697F27937A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03" name="Text Box 602">
          <a:extLst>
            <a:ext uri="{FF2B5EF4-FFF2-40B4-BE49-F238E27FC236}">
              <a16:creationId xmlns:a16="http://schemas.microsoft.com/office/drawing/2014/main" id="{6B0FAF35-578C-4D22-8CE2-2CC847E02A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04" name="Text Box 603">
          <a:extLst>
            <a:ext uri="{FF2B5EF4-FFF2-40B4-BE49-F238E27FC236}">
              <a16:creationId xmlns:a16="http://schemas.microsoft.com/office/drawing/2014/main" id="{381933F7-0DCF-44C0-A521-0E8F7604E2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05" name="Text Box 604">
          <a:extLst>
            <a:ext uri="{FF2B5EF4-FFF2-40B4-BE49-F238E27FC236}">
              <a16:creationId xmlns:a16="http://schemas.microsoft.com/office/drawing/2014/main" id="{992D3856-2579-4E46-BAD3-B21849EC4E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06" name="Text Box 605">
          <a:extLst>
            <a:ext uri="{FF2B5EF4-FFF2-40B4-BE49-F238E27FC236}">
              <a16:creationId xmlns:a16="http://schemas.microsoft.com/office/drawing/2014/main" id="{2EBA1465-2BC0-421B-8E53-B21A73814C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07" name="Text Box 606">
          <a:extLst>
            <a:ext uri="{FF2B5EF4-FFF2-40B4-BE49-F238E27FC236}">
              <a16:creationId xmlns:a16="http://schemas.microsoft.com/office/drawing/2014/main" id="{9BE188A3-BAAD-4C1E-A426-376A2C0642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08" name="Text Box 607">
          <a:extLst>
            <a:ext uri="{FF2B5EF4-FFF2-40B4-BE49-F238E27FC236}">
              <a16:creationId xmlns:a16="http://schemas.microsoft.com/office/drawing/2014/main" id="{7EB75951-172C-40FA-B85F-4640939769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09" name="Text Box 608">
          <a:extLst>
            <a:ext uri="{FF2B5EF4-FFF2-40B4-BE49-F238E27FC236}">
              <a16:creationId xmlns:a16="http://schemas.microsoft.com/office/drawing/2014/main" id="{5964F366-8109-426C-A45F-D073114C8C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10" name="Text Box 609">
          <a:extLst>
            <a:ext uri="{FF2B5EF4-FFF2-40B4-BE49-F238E27FC236}">
              <a16:creationId xmlns:a16="http://schemas.microsoft.com/office/drawing/2014/main" id="{0F764CCD-CFEE-4B43-B0F7-AF85016EFE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11" name="Text Box 610">
          <a:extLst>
            <a:ext uri="{FF2B5EF4-FFF2-40B4-BE49-F238E27FC236}">
              <a16:creationId xmlns:a16="http://schemas.microsoft.com/office/drawing/2014/main" id="{000CD7FD-0D6D-4F02-AD2F-B3403291E2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12" name="Text Box 611">
          <a:extLst>
            <a:ext uri="{FF2B5EF4-FFF2-40B4-BE49-F238E27FC236}">
              <a16:creationId xmlns:a16="http://schemas.microsoft.com/office/drawing/2014/main" id="{646228FF-49D0-42A6-8A68-25EEBD7F04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13" name="Text Box 612">
          <a:extLst>
            <a:ext uri="{FF2B5EF4-FFF2-40B4-BE49-F238E27FC236}">
              <a16:creationId xmlns:a16="http://schemas.microsoft.com/office/drawing/2014/main" id="{DE82BCA7-3CB2-4A10-A8E3-FD72550BAF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14" name="Text Box 613">
          <a:extLst>
            <a:ext uri="{FF2B5EF4-FFF2-40B4-BE49-F238E27FC236}">
              <a16:creationId xmlns:a16="http://schemas.microsoft.com/office/drawing/2014/main" id="{B8AEF6C1-C78E-4149-B3A9-5A74BFFDBA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15" name="Text Box 614">
          <a:extLst>
            <a:ext uri="{FF2B5EF4-FFF2-40B4-BE49-F238E27FC236}">
              <a16:creationId xmlns:a16="http://schemas.microsoft.com/office/drawing/2014/main" id="{3DDCDA62-7D87-41D5-9427-691EDB019D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16" name="Text Box 615">
          <a:extLst>
            <a:ext uri="{FF2B5EF4-FFF2-40B4-BE49-F238E27FC236}">
              <a16:creationId xmlns:a16="http://schemas.microsoft.com/office/drawing/2014/main" id="{553D3AE4-6C44-4E99-A730-152549E313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17" name="Text Box 616">
          <a:extLst>
            <a:ext uri="{FF2B5EF4-FFF2-40B4-BE49-F238E27FC236}">
              <a16:creationId xmlns:a16="http://schemas.microsoft.com/office/drawing/2014/main" id="{DC213D9B-205B-4255-A512-FF50EF23D0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18" name="Text Box 617">
          <a:extLst>
            <a:ext uri="{FF2B5EF4-FFF2-40B4-BE49-F238E27FC236}">
              <a16:creationId xmlns:a16="http://schemas.microsoft.com/office/drawing/2014/main" id="{F2A9A717-F4FE-4FA9-83C0-16553DD7A4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19" name="Text Box 618">
          <a:extLst>
            <a:ext uri="{FF2B5EF4-FFF2-40B4-BE49-F238E27FC236}">
              <a16:creationId xmlns:a16="http://schemas.microsoft.com/office/drawing/2014/main" id="{1C314A66-EF00-4037-9F0D-1A2F27D5F9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20" name="Text Box 619">
          <a:extLst>
            <a:ext uri="{FF2B5EF4-FFF2-40B4-BE49-F238E27FC236}">
              <a16:creationId xmlns:a16="http://schemas.microsoft.com/office/drawing/2014/main" id="{252CC7DC-5788-4639-9B6C-34DCDE5296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21" name="Text Box 620">
          <a:extLst>
            <a:ext uri="{FF2B5EF4-FFF2-40B4-BE49-F238E27FC236}">
              <a16:creationId xmlns:a16="http://schemas.microsoft.com/office/drawing/2014/main" id="{56712933-04DD-4126-9011-B493FDAEF1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22" name="Text Box 621">
          <a:extLst>
            <a:ext uri="{FF2B5EF4-FFF2-40B4-BE49-F238E27FC236}">
              <a16:creationId xmlns:a16="http://schemas.microsoft.com/office/drawing/2014/main" id="{E90DC39B-646D-4D0B-9FDA-1739D7EB1A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23" name="Text Box 622">
          <a:extLst>
            <a:ext uri="{FF2B5EF4-FFF2-40B4-BE49-F238E27FC236}">
              <a16:creationId xmlns:a16="http://schemas.microsoft.com/office/drawing/2014/main" id="{6CCB6347-CEF8-4C09-AD6F-6D15D98B40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24" name="Text Box 623">
          <a:extLst>
            <a:ext uri="{FF2B5EF4-FFF2-40B4-BE49-F238E27FC236}">
              <a16:creationId xmlns:a16="http://schemas.microsoft.com/office/drawing/2014/main" id="{83F44F0C-AD4E-4C23-AFC2-8494DCA35B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25" name="Text Box 624">
          <a:extLst>
            <a:ext uri="{FF2B5EF4-FFF2-40B4-BE49-F238E27FC236}">
              <a16:creationId xmlns:a16="http://schemas.microsoft.com/office/drawing/2014/main" id="{7958BE76-D947-428A-82E3-69CBB4445C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26" name="Text Box 625">
          <a:extLst>
            <a:ext uri="{FF2B5EF4-FFF2-40B4-BE49-F238E27FC236}">
              <a16:creationId xmlns:a16="http://schemas.microsoft.com/office/drawing/2014/main" id="{CE9D88B8-9A69-49F4-88C4-1AD53B6B44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27" name="Text Box 626">
          <a:extLst>
            <a:ext uri="{FF2B5EF4-FFF2-40B4-BE49-F238E27FC236}">
              <a16:creationId xmlns:a16="http://schemas.microsoft.com/office/drawing/2014/main" id="{D440E8B2-BADA-4605-8F03-A52A075D81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28" name="Text Box 627">
          <a:extLst>
            <a:ext uri="{FF2B5EF4-FFF2-40B4-BE49-F238E27FC236}">
              <a16:creationId xmlns:a16="http://schemas.microsoft.com/office/drawing/2014/main" id="{2B053CD0-DD7D-490E-A645-212A8A9CD5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29" name="Text Box 628">
          <a:extLst>
            <a:ext uri="{FF2B5EF4-FFF2-40B4-BE49-F238E27FC236}">
              <a16:creationId xmlns:a16="http://schemas.microsoft.com/office/drawing/2014/main" id="{34FB0FB2-C135-44E9-A915-00FD1E2BDF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30" name="Text Box 629">
          <a:extLst>
            <a:ext uri="{FF2B5EF4-FFF2-40B4-BE49-F238E27FC236}">
              <a16:creationId xmlns:a16="http://schemas.microsoft.com/office/drawing/2014/main" id="{BB3054C4-B0A3-47B7-865E-BF3BB10877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31" name="Text Box 630">
          <a:extLst>
            <a:ext uri="{FF2B5EF4-FFF2-40B4-BE49-F238E27FC236}">
              <a16:creationId xmlns:a16="http://schemas.microsoft.com/office/drawing/2014/main" id="{CBCACB82-9D85-4F5C-98E3-E8E8A62EEB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32" name="Text Box 631">
          <a:extLst>
            <a:ext uri="{FF2B5EF4-FFF2-40B4-BE49-F238E27FC236}">
              <a16:creationId xmlns:a16="http://schemas.microsoft.com/office/drawing/2014/main" id="{A95546D2-F64F-4A29-8FEC-916985ED50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33" name="Text Box 632">
          <a:extLst>
            <a:ext uri="{FF2B5EF4-FFF2-40B4-BE49-F238E27FC236}">
              <a16:creationId xmlns:a16="http://schemas.microsoft.com/office/drawing/2014/main" id="{D79B163A-6CBB-4027-995D-C20BD27372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34" name="Text Box 633">
          <a:extLst>
            <a:ext uri="{FF2B5EF4-FFF2-40B4-BE49-F238E27FC236}">
              <a16:creationId xmlns:a16="http://schemas.microsoft.com/office/drawing/2014/main" id="{28AE8369-FB02-4C1E-A21B-584E1B47C5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35" name="Text Box 634">
          <a:extLst>
            <a:ext uri="{FF2B5EF4-FFF2-40B4-BE49-F238E27FC236}">
              <a16:creationId xmlns:a16="http://schemas.microsoft.com/office/drawing/2014/main" id="{86EADEC8-7616-4945-803D-192422CF4F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36" name="Text Box 635">
          <a:extLst>
            <a:ext uri="{FF2B5EF4-FFF2-40B4-BE49-F238E27FC236}">
              <a16:creationId xmlns:a16="http://schemas.microsoft.com/office/drawing/2014/main" id="{09991286-14E1-453B-9162-655C0FB498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37" name="Text Box 636">
          <a:extLst>
            <a:ext uri="{FF2B5EF4-FFF2-40B4-BE49-F238E27FC236}">
              <a16:creationId xmlns:a16="http://schemas.microsoft.com/office/drawing/2014/main" id="{DC8D661F-DFF0-427E-A090-1276712712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38" name="Text Box 637">
          <a:extLst>
            <a:ext uri="{FF2B5EF4-FFF2-40B4-BE49-F238E27FC236}">
              <a16:creationId xmlns:a16="http://schemas.microsoft.com/office/drawing/2014/main" id="{923650F9-A77B-4EF6-96B4-A465CB8EF5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39" name="Text Box 638">
          <a:extLst>
            <a:ext uri="{FF2B5EF4-FFF2-40B4-BE49-F238E27FC236}">
              <a16:creationId xmlns:a16="http://schemas.microsoft.com/office/drawing/2014/main" id="{38937859-A2F3-4282-A214-63CE34A7D8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40" name="Text Box 639">
          <a:extLst>
            <a:ext uri="{FF2B5EF4-FFF2-40B4-BE49-F238E27FC236}">
              <a16:creationId xmlns:a16="http://schemas.microsoft.com/office/drawing/2014/main" id="{40ECF69E-AB88-4B71-BD06-4F33501E20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41" name="Text Box 640">
          <a:extLst>
            <a:ext uri="{FF2B5EF4-FFF2-40B4-BE49-F238E27FC236}">
              <a16:creationId xmlns:a16="http://schemas.microsoft.com/office/drawing/2014/main" id="{6F39F26E-6F38-40F4-95D3-8893B89551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42" name="Text Box 641">
          <a:extLst>
            <a:ext uri="{FF2B5EF4-FFF2-40B4-BE49-F238E27FC236}">
              <a16:creationId xmlns:a16="http://schemas.microsoft.com/office/drawing/2014/main" id="{2121C2A5-5B2C-4C30-876F-0E543B95E2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243" name="Text Box 642">
          <a:extLst>
            <a:ext uri="{FF2B5EF4-FFF2-40B4-BE49-F238E27FC236}">
              <a16:creationId xmlns:a16="http://schemas.microsoft.com/office/drawing/2014/main" id="{44E2E492-298E-4E51-B27E-38559CCB05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44" name="Text Box 643">
          <a:extLst>
            <a:ext uri="{FF2B5EF4-FFF2-40B4-BE49-F238E27FC236}">
              <a16:creationId xmlns:a16="http://schemas.microsoft.com/office/drawing/2014/main" id="{E7806857-6440-4090-B830-2AA737EF05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45" name="Text Box 644">
          <a:extLst>
            <a:ext uri="{FF2B5EF4-FFF2-40B4-BE49-F238E27FC236}">
              <a16:creationId xmlns:a16="http://schemas.microsoft.com/office/drawing/2014/main" id="{D46B3994-8CE9-406F-8C75-B465A77679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46" name="Text Box 645">
          <a:extLst>
            <a:ext uri="{FF2B5EF4-FFF2-40B4-BE49-F238E27FC236}">
              <a16:creationId xmlns:a16="http://schemas.microsoft.com/office/drawing/2014/main" id="{C5C607E3-6209-4C03-A02F-B774098250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47" name="Text Box 646">
          <a:extLst>
            <a:ext uri="{FF2B5EF4-FFF2-40B4-BE49-F238E27FC236}">
              <a16:creationId xmlns:a16="http://schemas.microsoft.com/office/drawing/2014/main" id="{79E79597-B11D-45D9-AF9C-DDE67E32A9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48" name="Text Box 647">
          <a:extLst>
            <a:ext uri="{FF2B5EF4-FFF2-40B4-BE49-F238E27FC236}">
              <a16:creationId xmlns:a16="http://schemas.microsoft.com/office/drawing/2014/main" id="{60A2E9B1-F015-4701-8EA2-2728DEA9C0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49" name="Text Box 648">
          <a:extLst>
            <a:ext uri="{FF2B5EF4-FFF2-40B4-BE49-F238E27FC236}">
              <a16:creationId xmlns:a16="http://schemas.microsoft.com/office/drawing/2014/main" id="{801347AE-CDA8-4094-84F3-73CF97D5E2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50" name="Text Box 649">
          <a:extLst>
            <a:ext uri="{FF2B5EF4-FFF2-40B4-BE49-F238E27FC236}">
              <a16:creationId xmlns:a16="http://schemas.microsoft.com/office/drawing/2014/main" id="{C9369616-BF9B-4D21-898C-A8C429084F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51" name="Text Box 650">
          <a:extLst>
            <a:ext uri="{FF2B5EF4-FFF2-40B4-BE49-F238E27FC236}">
              <a16:creationId xmlns:a16="http://schemas.microsoft.com/office/drawing/2014/main" id="{F41FCBEE-AA86-4EEF-9E1A-1BF7E45696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52" name="Text Box 651">
          <a:extLst>
            <a:ext uri="{FF2B5EF4-FFF2-40B4-BE49-F238E27FC236}">
              <a16:creationId xmlns:a16="http://schemas.microsoft.com/office/drawing/2014/main" id="{D0011A5D-2E13-4E55-BA25-B09658B389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53" name="Text Box 652">
          <a:extLst>
            <a:ext uri="{FF2B5EF4-FFF2-40B4-BE49-F238E27FC236}">
              <a16:creationId xmlns:a16="http://schemas.microsoft.com/office/drawing/2014/main" id="{56009172-BB86-47A9-AB23-F6CF95A73E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54" name="Text Box 653">
          <a:extLst>
            <a:ext uri="{FF2B5EF4-FFF2-40B4-BE49-F238E27FC236}">
              <a16:creationId xmlns:a16="http://schemas.microsoft.com/office/drawing/2014/main" id="{28E372B4-4273-4F4A-B3F1-76B1B3E2FE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55" name="Text Box 654">
          <a:extLst>
            <a:ext uri="{FF2B5EF4-FFF2-40B4-BE49-F238E27FC236}">
              <a16:creationId xmlns:a16="http://schemas.microsoft.com/office/drawing/2014/main" id="{1E9FDDE0-286D-4457-AD50-4919B50095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56" name="Text Box 655">
          <a:extLst>
            <a:ext uri="{FF2B5EF4-FFF2-40B4-BE49-F238E27FC236}">
              <a16:creationId xmlns:a16="http://schemas.microsoft.com/office/drawing/2014/main" id="{B3ECCE96-A94E-4969-83D7-C2C1C0673A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57" name="Text Box 656">
          <a:extLst>
            <a:ext uri="{FF2B5EF4-FFF2-40B4-BE49-F238E27FC236}">
              <a16:creationId xmlns:a16="http://schemas.microsoft.com/office/drawing/2014/main" id="{54612A46-9B69-4FB1-9A08-FF38AE60DD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58" name="Text Box 657">
          <a:extLst>
            <a:ext uri="{FF2B5EF4-FFF2-40B4-BE49-F238E27FC236}">
              <a16:creationId xmlns:a16="http://schemas.microsoft.com/office/drawing/2014/main" id="{D0AEB01C-6CA0-4B0B-A08E-CE338A7708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59" name="Text Box 658">
          <a:extLst>
            <a:ext uri="{FF2B5EF4-FFF2-40B4-BE49-F238E27FC236}">
              <a16:creationId xmlns:a16="http://schemas.microsoft.com/office/drawing/2014/main" id="{DB88CF31-4931-414D-8856-1A4AB203EE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60" name="Text Box 659">
          <a:extLst>
            <a:ext uri="{FF2B5EF4-FFF2-40B4-BE49-F238E27FC236}">
              <a16:creationId xmlns:a16="http://schemas.microsoft.com/office/drawing/2014/main" id="{4E9DF8D2-372D-41AA-8E97-98963D5383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61" name="Text Box 660">
          <a:extLst>
            <a:ext uri="{FF2B5EF4-FFF2-40B4-BE49-F238E27FC236}">
              <a16:creationId xmlns:a16="http://schemas.microsoft.com/office/drawing/2014/main" id="{48383AD7-FD84-4615-BD12-20BABE5423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262" name="Text Box 661">
          <a:extLst>
            <a:ext uri="{FF2B5EF4-FFF2-40B4-BE49-F238E27FC236}">
              <a16:creationId xmlns:a16="http://schemas.microsoft.com/office/drawing/2014/main" id="{471B7C87-6502-4A55-88EF-10C8B61DE1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63" name="Text Box 662">
          <a:extLst>
            <a:ext uri="{FF2B5EF4-FFF2-40B4-BE49-F238E27FC236}">
              <a16:creationId xmlns:a16="http://schemas.microsoft.com/office/drawing/2014/main" id="{92C1314B-55B5-45A7-BDC8-7DB7F1D1BA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64" name="Text Box 663">
          <a:extLst>
            <a:ext uri="{FF2B5EF4-FFF2-40B4-BE49-F238E27FC236}">
              <a16:creationId xmlns:a16="http://schemas.microsoft.com/office/drawing/2014/main" id="{2D2A697D-9867-42A0-9EE5-01A2DC63F8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265" name="Text Box 664">
          <a:extLst>
            <a:ext uri="{FF2B5EF4-FFF2-40B4-BE49-F238E27FC236}">
              <a16:creationId xmlns:a16="http://schemas.microsoft.com/office/drawing/2014/main" id="{275813EF-F063-48B1-B976-16BEF5993A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66" name="Text Box 665">
          <a:extLst>
            <a:ext uri="{FF2B5EF4-FFF2-40B4-BE49-F238E27FC236}">
              <a16:creationId xmlns:a16="http://schemas.microsoft.com/office/drawing/2014/main" id="{87B9ACE2-0F70-4B17-898E-B3917B2634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67" name="Text Box 666">
          <a:extLst>
            <a:ext uri="{FF2B5EF4-FFF2-40B4-BE49-F238E27FC236}">
              <a16:creationId xmlns:a16="http://schemas.microsoft.com/office/drawing/2014/main" id="{D92F3363-08D8-400E-9105-8C8E319337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268" name="Text Box 667">
          <a:extLst>
            <a:ext uri="{FF2B5EF4-FFF2-40B4-BE49-F238E27FC236}">
              <a16:creationId xmlns:a16="http://schemas.microsoft.com/office/drawing/2014/main" id="{EA9EBB16-1087-43F9-B447-31B7F77B2C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69" name="Text Box 668">
          <a:extLst>
            <a:ext uri="{FF2B5EF4-FFF2-40B4-BE49-F238E27FC236}">
              <a16:creationId xmlns:a16="http://schemas.microsoft.com/office/drawing/2014/main" id="{35AAAF58-4752-4AC9-9C78-A9803CA525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70" name="Text Box 669">
          <a:extLst>
            <a:ext uri="{FF2B5EF4-FFF2-40B4-BE49-F238E27FC236}">
              <a16:creationId xmlns:a16="http://schemas.microsoft.com/office/drawing/2014/main" id="{FB0EF282-44C2-468B-8FF7-F772FB41AF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271" name="Text Box 670">
          <a:extLst>
            <a:ext uri="{FF2B5EF4-FFF2-40B4-BE49-F238E27FC236}">
              <a16:creationId xmlns:a16="http://schemas.microsoft.com/office/drawing/2014/main" id="{6F20D381-A3E1-4866-8851-368E56151B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272" name="Text Box 671">
          <a:extLst>
            <a:ext uri="{FF2B5EF4-FFF2-40B4-BE49-F238E27FC236}">
              <a16:creationId xmlns:a16="http://schemas.microsoft.com/office/drawing/2014/main" id="{D8645EB9-7062-4F5C-A86A-DFABF5B040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73" name="Text Box 672">
          <a:extLst>
            <a:ext uri="{FF2B5EF4-FFF2-40B4-BE49-F238E27FC236}">
              <a16:creationId xmlns:a16="http://schemas.microsoft.com/office/drawing/2014/main" id="{8CFA68A7-1565-4F2C-B912-7B8628108B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74" name="Text Box 673">
          <a:extLst>
            <a:ext uri="{FF2B5EF4-FFF2-40B4-BE49-F238E27FC236}">
              <a16:creationId xmlns:a16="http://schemas.microsoft.com/office/drawing/2014/main" id="{F94802B5-B768-43BE-833F-73CAE78529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275" name="Text Box 674">
          <a:extLst>
            <a:ext uri="{FF2B5EF4-FFF2-40B4-BE49-F238E27FC236}">
              <a16:creationId xmlns:a16="http://schemas.microsoft.com/office/drawing/2014/main" id="{BA05674C-07D6-43C1-BAA7-31E59CA028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76" name="Text Box 675">
          <a:extLst>
            <a:ext uri="{FF2B5EF4-FFF2-40B4-BE49-F238E27FC236}">
              <a16:creationId xmlns:a16="http://schemas.microsoft.com/office/drawing/2014/main" id="{9A15EBED-E5D2-469F-8FD9-B5EAD870BD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77" name="Text Box 676">
          <a:extLst>
            <a:ext uri="{FF2B5EF4-FFF2-40B4-BE49-F238E27FC236}">
              <a16:creationId xmlns:a16="http://schemas.microsoft.com/office/drawing/2014/main" id="{DEE560A3-8579-4FBB-9FC4-BC57B27B82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278" name="Text Box 677">
          <a:extLst>
            <a:ext uri="{FF2B5EF4-FFF2-40B4-BE49-F238E27FC236}">
              <a16:creationId xmlns:a16="http://schemas.microsoft.com/office/drawing/2014/main" id="{1859CDB1-5115-4BFF-A56D-7594B789D8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79" name="Text Box 678">
          <a:extLst>
            <a:ext uri="{FF2B5EF4-FFF2-40B4-BE49-F238E27FC236}">
              <a16:creationId xmlns:a16="http://schemas.microsoft.com/office/drawing/2014/main" id="{83B8C899-53A9-4BF8-9619-DB0DBA7083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80" name="Text Box 679">
          <a:extLst>
            <a:ext uri="{FF2B5EF4-FFF2-40B4-BE49-F238E27FC236}">
              <a16:creationId xmlns:a16="http://schemas.microsoft.com/office/drawing/2014/main" id="{99E9CF5E-CED5-409F-BA8E-A4786F4E2B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281" name="Text Box 680">
          <a:extLst>
            <a:ext uri="{FF2B5EF4-FFF2-40B4-BE49-F238E27FC236}">
              <a16:creationId xmlns:a16="http://schemas.microsoft.com/office/drawing/2014/main" id="{7A4E9435-B3C7-4162-A992-C345F230AA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82" name="Text Box 681">
          <a:extLst>
            <a:ext uri="{FF2B5EF4-FFF2-40B4-BE49-F238E27FC236}">
              <a16:creationId xmlns:a16="http://schemas.microsoft.com/office/drawing/2014/main" id="{BCDD21E5-7DB7-470F-8784-41BC74AD6F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83" name="Text Box 682">
          <a:extLst>
            <a:ext uri="{FF2B5EF4-FFF2-40B4-BE49-F238E27FC236}">
              <a16:creationId xmlns:a16="http://schemas.microsoft.com/office/drawing/2014/main" id="{B4DE01C5-9D0C-40D9-BE5E-9C7F47D037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284" name="Text Box 683">
          <a:extLst>
            <a:ext uri="{FF2B5EF4-FFF2-40B4-BE49-F238E27FC236}">
              <a16:creationId xmlns:a16="http://schemas.microsoft.com/office/drawing/2014/main" id="{869D0CBD-C8CA-4114-8E75-EDC7BF8F18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85" name="Text Box 684">
          <a:extLst>
            <a:ext uri="{FF2B5EF4-FFF2-40B4-BE49-F238E27FC236}">
              <a16:creationId xmlns:a16="http://schemas.microsoft.com/office/drawing/2014/main" id="{A6ACCBA5-1CE0-478A-A278-8D2BF3DA6F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86" name="Text Box 685">
          <a:extLst>
            <a:ext uri="{FF2B5EF4-FFF2-40B4-BE49-F238E27FC236}">
              <a16:creationId xmlns:a16="http://schemas.microsoft.com/office/drawing/2014/main" id="{093A1ECF-3928-442E-9495-7D1965BCF6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287" name="Text Box 686">
          <a:extLst>
            <a:ext uri="{FF2B5EF4-FFF2-40B4-BE49-F238E27FC236}">
              <a16:creationId xmlns:a16="http://schemas.microsoft.com/office/drawing/2014/main" id="{6A3945CE-DABC-4702-A856-2D4CEDFBF1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88" name="Text Box 687">
          <a:extLst>
            <a:ext uri="{FF2B5EF4-FFF2-40B4-BE49-F238E27FC236}">
              <a16:creationId xmlns:a16="http://schemas.microsoft.com/office/drawing/2014/main" id="{1EBE6119-7642-4A76-8C9B-1BE58777DB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89" name="Text Box 688">
          <a:extLst>
            <a:ext uri="{FF2B5EF4-FFF2-40B4-BE49-F238E27FC236}">
              <a16:creationId xmlns:a16="http://schemas.microsoft.com/office/drawing/2014/main" id="{EA6E8175-DA8F-4B00-8C08-0ADDB4D1A2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290" name="Text Box 689">
          <a:extLst>
            <a:ext uri="{FF2B5EF4-FFF2-40B4-BE49-F238E27FC236}">
              <a16:creationId xmlns:a16="http://schemas.microsoft.com/office/drawing/2014/main" id="{DB1B25A6-283C-4C1A-AEB2-D9E94CE3E3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291" name="Text Box 690">
          <a:extLst>
            <a:ext uri="{FF2B5EF4-FFF2-40B4-BE49-F238E27FC236}">
              <a16:creationId xmlns:a16="http://schemas.microsoft.com/office/drawing/2014/main" id="{6F9AE6DD-90DE-4A88-8B94-16154271FC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92" name="Text Box 691">
          <a:extLst>
            <a:ext uri="{FF2B5EF4-FFF2-40B4-BE49-F238E27FC236}">
              <a16:creationId xmlns:a16="http://schemas.microsoft.com/office/drawing/2014/main" id="{1B2F37FB-8A35-42EB-AEA0-C71EA472D4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93" name="Text Box 692">
          <a:extLst>
            <a:ext uri="{FF2B5EF4-FFF2-40B4-BE49-F238E27FC236}">
              <a16:creationId xmlns:a16="http://schemas.microsoft.com/office/drawing/2014/main" id="{6248ED00-6CC7-45D4-BFCE-721AC539CB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294" name="Text Box 693">
          <a:extLst>
            <a:ext uri="{FF2B5EF4-FFF2-40B4-BE49-F238E27FC236}">
              <a16:creationId xmlns:a16="http://schemas.microsoft.com/office/drawing/2014/main" id="{5471A27C-872C-4B30-A8CC-8E91A08CF9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95" name="Text Box 694">
          <a:extLst>
            <a:ext uri="{FF2B5EF4-FFF2-40B4-BE49-F238E27FC236}">
              <a16:creationId xmlns:a16="http://schemas.microsoft.com/office/drawing/2014/main" id="{3CE28F96-F79E-4AC0-9240-4DBD2FD405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96" name="Text Box 695">
          <a:extLst>
            <a:ext uri="{FF2B5EF4-FFF2-40B4-BE49-F238E27FC236}">
              <a16:creationId xmlns:a16="http://schemas.microsoft.com/office/drawing/2014/main" id="{1A350CFA-32DF-4597-8BEB-D7D791E557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297" name="Text Box 696">
          <a:extLst>
            <a:ext uri="{FF2B5EF4-FFF2-40B4-BE49-F238E27FC236}">
              <a16:creationId xmlns:a16="http://schemas.microsoft.com/office/drawing/2014/main" id="{8F7EDB1E-D1F2-44EF-A5D5-EEFA70B982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98" name="Text Box 697">
          <a:extLst>
            <a:ext uri="{FF2B5EF4-FFF2-40B4-BE49-F238E27FC236}">
              <a16:creationId xmlns:a16="http://schemas.microsoft.com/office/drawing/2014/main" id="{D2582E93-36A7-4358-BB40-33BB3BF254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299" name="Text Box 698">
          <a:extLst>
            <a:ext uri="{FF2B5EF4-FFF2-40B4-BE49-F238E27FC236}">
              <a16:creationId xmlns:a16="http://schemas.microsoft.com/office/drawing/2014/main" id="{A402D37A-45DA-4B88-ABB1-47A0038F6A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00" name="Text Box 699">
          <a:extLst>
            <a:ext uri="{FF2B5EF4-FFF2-40B4-BE49-F238E27FC236}">
              <a16:creationId xmlns:a16="http://schemas.microsoft.com/office/drawing/2014/main" id="{A14A2E3F-ACAB-40CE-B378-02299E0A24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301" name="Text Box 700">
          <a:extLst>
            <a:ext uri="{FF2B5EF4-FFF2-40B4-BE49-F238E27FC236}">
              <a16:creationId xmlns:a16="http://schemas.microsoft.com/office/drawing/2014/main" id="{0B8C4957-C81B-4E9D-9F95-59E029A9F3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02" name="Text Box 701">
          <a:extLst>
            <a:ext uri="{FF2B5EF4-FFF2-40B4-BE49-F238E27FC236}">
              <a16:creationId xmlns:a16="http://schemas.microsoft.com/office/drawing/2014/main" id="{988885B1-73B6-4A77-A336-043EBF2070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03" name="Text Box 702">
          <a:extLst>
            <a:ext uri="{FF2B5EF4-FFF2-40B4-BE49-F238E27FC236}">
              <a16:creationId xmlns:a16="http://schemas.microsoft.com/office/drawing/2014/main" id="{F873C62E-D377-4A12-A070-642E6C89C9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304" name="Text Box 703">
          <a:extLst>
            <a:ext uri="{FF2B5EF4-FFF2-40B4-BE49-F238E27FC236}">
              <a16:creationId xmlns:a16="http://schemas.microsoft.com/office/drawing/2014/main" id="{853CE268-DD24-4E71-BB32-F45A91FC45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05" name="Text Box 704">
          <a:extLst>
            <a:ext uri="{FF2B5EF4-FFF2-40B4-BE49-F238E27FC236}">
              <a16:creationId xmlns:a16="http://schemas.microsoft.com/office/drawing/2014/main" id="{7662C56F-4CFF-41F1-B920-A3A867A034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06" name="Text Box 705">
          <a:extLst>
            <a:ext uri="{FF2B5EF4-FFF2-40B4-BE49-F238E27FC236}">
              <a16:creationId xmlns:a16="http://schemas.microsoft.com/office/drawing/2014/main" id="{9AC1CF8F-FF4C-4DA2-B9A1-00DF672E66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307" name="Text Box 706">
          <a:extLst>
            <a:ext uri="{FF2B5EF4-FFF2-40B4-BE49-F238E27FC236}">
              <a16:creationId xmlns:a16="http://schemas.microsoft.com/office/drawing/2014/main" id="{64B87787-02D9-4A04-8C94-483C4ECD24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308" name="Text Box 707">
          <a:extLst>
            <a:ext uri="{FF2B5EF4-FFF2-40B4-BE49-F238E27FC236}">
              <a16:creationId xmlns:a16="http://schemas.microsoft.com/office/drawing/2014/main" id="{5D276D13-D621-473E-B2E7-3EF0854B91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09" name="Text Box 708">
          <a:extLst>
            <a:ext uri="{FF2B5EF4-FFF2-40B4-BE49-F238E27FC236}">
              <a16:creationId xmlns:a16="http://schemas.microsoft.com/office/drawing/2014/main" id="{154CD4DD-D5B4-4DC9-BC59-92B625B9D0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10" name="Text Box 709">
          <a:extLst>
            <a:ext uri="{FF2B5EF4-FFF2-40B4-BE49-F238E27FC236}">
              <a16:creationId xmlns:a16="http://schemas.microsoft.com/office/drawing/2014/main" id="{7D7EE620-29B3-4684-A4FD-EB7B59FDF2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311" name="Text Box 710">
          <a:extLst>
            <a:ext uri="{FF2B5EF4-FFF2-40B4-BE49-F238E27FC236}">
              <a16:creationId xmlns:a16="http://schemas.microsoft.com/office/drawing/2014/main" id="{24FD2200-1381-40FD-86AB-0361439B83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12" name="Text Box 711">
          <a:extLst>
            <a:ext uri="{FF2B5EF4-FFF2-40B4-BE49-F238E27FC236}">
              <a16:creationId xmlns:a16="http://schemas.microsoft.com/office/drawing/2014/main" id="{98BA466D-9DEE-43F8-8121-A93A681689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13" name="Text Box 712">
          <a:extLst>
            <a:ext uri="{FF2B5EF4-FFF2-40B4-BE49-F238E27FC236}">
              <a16:creationId xmlns:a16="http://schemas.microsoft.com/office/drawing/2014/main" id="{3678EFCA-36D7-4FF6-94CF-F6BA8C124C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314" name="Text Box 713">
          <a:extLst>
            <a:ext uri="{FF2B5EF4-FFF2-40B4-BE49-F238E27FC236}">
              <a16:creationId xmlns:a16="http://schemas.microsoft.com/office/drawing/2014/main" id="{36DDFE08-151D-4AB5-B10A-BA92AD63BC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15" name="Text Box 714">
          <a:extLst>
            <a:ext uri="{FF2B5EF4-FFF2-40B4-BE49-F238E27FC236}">
              <a16:creationId xmlns:a16="http://schemas.microsoft.com/office/drawing/2014/main" id="{AAB03EB7-B9A7-46FE-A8B7-BF0B13A13C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16" name="Text Box 715">
          <a:extLst>
            <a:ext uri="{FF2B5EF4-FFF2-40B4-BE49-F238E27FC236}">
              <a16:creationId xmlns:a16="http://schemas.microsoft.com/office/drawing/2014/main" id="{D2A6F53E-7EE6-45AD-B941-11A3EDA026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317" name="Text Box 716">
          <a:extLst>
            <a:ext uri="{FF2B5EF4-FFF2-40B4-BE49-F238E27FC236}">
              <a16:creationId xmlns:a16="http://schemas.microsoft.com/office/drawing/2014/main" id="{7A9971E8-9A68-4CE5-AC4B-E5FA5312A6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18" name="Text Box 717">
          <a:extLst>
            <a:ext uri="{FF2B5EF4-FFF2-40B4-BE49-F238E27FC236}">
              <a16:creationId xmlns:a16="http://schemas.microsoft.com/office/drawing/2014/main" id="{B27B8A25-6562-43A6-975A-693325CBCB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19" name="Text Box 718">
          <a:extLst>
            <a:ext uri="{FF2B5EF4-FFF2-40B4-BE49-F238E27FC236}">
              <a16:creationId xmlns:a16="http://schemas.microsoft.com/office/drawing/2014/main" id="{E17D7098-1DF6-4171-AFF2-B283043B16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20" name="Text Box 719">
          <a:extLst>
            <a:ext uri="{FF2B5EF4-FFF2-40B4-BE49-F238E27FC236}">
              <a16:creationId xmlns:a16="http://schemas.microsoft.com/office/drawing/2014/main" id="{C57111FD-BE96-43C5-BEBC-16C805433C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21" name="Text Box 720">
          <a:extLst>
            <a:ext uri="{FF2B5EF4-FFF2-40B4-BE49-F238E27FC236}">
              <a16:creationId xmlns:a16="http://schemas.microsoft.com/office/drawing/2014/main" id="{3622F1E8-5BF5-4922-B39A-1B4CC87823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22" name="Text Box 721">
          <a:extLst>
            <a:ext uri="{FF2B5EF4-FFF2-40B4-BE49-F238E27FC236}">
              <a16:creationId xmlns:a16="http://schemas.microsoft.com/office/drawing/2014/main" id="{52020210-92A1-4018-8B17-11949535AA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23" name="Text Box 722">
          <a:extLst>
            <a:ext uri="{FF2B5EF4-FFF2-40B4-BE49-F238E27FC236}">
              <a16:creationId xmlns:a16="http://schemas.microsoft.com/office/drawing/2014/main" id="{41503F38-169A-48DE-B124-6222030247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24" name="Text Box 723">
          <a:extLst>
            <a:ext uri="{FF2B5EF4-FFF2-40B4-BE49-F238E27FC236}">
              <a16:creationId xmlns:a16="http://schemas.microsoft.com/office/drawing/2014/main" id="{69EBDEE0-3216-47C2-8123-BD510F431C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25" name="Text Box 724">
          <a:extLst>
            <a:ext uri="{FF2B5EF4-FFF2-40B4-BE49-F238E27FC236}">
              <a16:creationId xmlns:a16="http://schemas.microsoft.com/office/drawing/2014/main" id="{CE83FA36-3F47-4AA3-952E-9C54BF3769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26" name="Text Box 725">
          <a:extLst>
            <a:ext uri="{FF2B5EF4-FFF2-40B4-BE49-F238E27FC236}">
              <a16:creationId xmlns:a16="http://schemas.microsoft.com/office/drawing/2014/main" id="{4C36350F-4549-4402-A8CD-C8D18134CA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27" name="Text Box 726">
          <a:extLst>
            <a:ext uri="{FF2B5EF4-FFF2-40B4-BE49-F238E27FC236}">
              <a16:creationId xmlns:a16="http://schemas.microsoft.com/office/drawing/2014/main" id="{F3175360-ECF0-4465-9E4A-F2B43C5AC4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28" name="Text Box 727">
          <a:extLst>
            <a:ext uri="{FF2B5EF4-FFF2-40B4-BE49-F238E27FC236}">
              <a16:creationId xmlns:a16="http://schemas.microsoft.com/office/drawing/2014/main" id="{BD04D271-04E3-4458-86F7-9B503D2F51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29" name="Text Box 728">
          <a:extLst>
            <a:ext uri="{FF2B5EF4-FFF2-40B4-BE49-F238E27FC236}">
              <a16:creationId xmlns:a16="http://schemas.microsoft.com/office/drawing/2014/main" id="{63B877AE-33BE-4D8C-B4DB-B1AE48FFB5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30" name="Text Box 729">
          <a:extLst>
            <a:ext uri="{FF2B5EF4-FFF2-40B4-BE49-F238E27FC236}">
              <a16:creationId xmlns:a16="http://schemas.microsoft.com/office/drawing/2014/main" id="{6E00A391-80F0-4274-925F-C4723381E6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31" name="Text Box 730">
          <a:extLst>
            <a:ext uri="{FF2B5EF4-FFF2-40B4-BE49-F238E27FC236}">
              <a16:creationId xmlns:a16="http://schemas.microsoft.com/office/drawing/2014/main" id="{9731EA9D-00C7-490F-A032-08E35E9A8E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32" name="Text Box 731">
          <a:extLst>
            <a:ext uri="{FF2B5EF4-FFF2-40B4-BE49-F238E27FC236}">
              <a16:creationId xmlns:a16="http://schemas.microsoft.com/office/drawing/2014/main" id="{B2EA02C0-E5D8-4241-A955-F4EFDE3F39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33" name="Text Box 732">
          <a:extLst>
            <a:ext uri="{FF2B5EF4-FFF2-40B4-BE49-F238E27FC236}">
              <a16:creationId xmlns:a16="http://schemas.microsoft.com/office/drawing/2014/main" id="{EF820221-2641-46F1-A45A-08059606F1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34" name="Text Box 733">
          <a:extLst>
            <a:ext uri="{FF2B5EF4-FFF2-40B4-BE49-F238E27FC236}">
              <a16:creationId xmlns:a16="http://schemas.microsoft.com/office/drawing/2014/main" id="{CAF03917-56C9-4682-8EE8-07713187EA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35" name="Text Box 734">
          <a:extLst>
            <a:ext uri="{FF2B5EF4-FFF2-40B4-BE49-F238E27FC236}">
              <a16:creationId xmlns:a16="http://schemas.microsoft.com/office/drawing/2014/main" id="{CEC80D99-7F33-4635-8B16-E9CC8A836B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36" name="Text Box 735">
          <a:extLst>
            <a:ext uri="{FF2B5EF4-FFF2-40B4-BE49-F238E27FC236}">
              <a16:creationId xmlns:a16="http://schemas.microsoft.com/office/drawing/2014/main" id="{23F0E95D-F289-4238-B2F3-0A82717ECF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37" name="Text Box 736">
          <a:extLst>
            <a:ext uri="{FF2B5EF4-FFF2-40B4-BE49-F238E27FC236}">
              <a16:creationId xmlns:a16="http://schemas.microsoft.com/office/drawing/2014/main" id="{E7A34E4C-63BF-4B2E-9BC3-4E70C0A81C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38" name="Text Box 737">
          <a:extLst>
            <a:ext uri="{FF2B5EF4-FFF2-40B4-BE49-F238E27FC236}">
              <a16:creationId xmlns:a16="http://schemas.microsoft.com/office/drawing/2014/main" id="{0CF41758-DBCB-45A7-B00B-7601FF4AA5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39" name="Text Box 738">
          <a:extLst>
            <a:ext uri="{FF2B5EF4-FFF2-40B4-BE49-F238E27FC236}">
              <a16:creationId xmlns:a16="http://schemas.microsoft.com/office/drawing/2014/main" id="{6DF29161-7191-486B-95C9-167E6C9641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40" name="Text Box 739">
          <a:extLst>
            <a:ext uri="{FF2B5EF4-FFF2-40B4-BE49-F238E27FC236}">
              <a16:creationId xmlns:a16="http://schemas.microsoft.com/office/drawing/2014/main" id="{0482E311-C011-4215-8E5A-19BAF230C6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41" name="Text Box 740">
          <a:extLst>
            <a:ext uri="{FF2B5EF4-FFF2-40B4-BE49-F238E27FC236}">
              <a16:creationId xmlns:a16="http://schemas.microsoft.com/office/drawing/2014/main" id="{88520F46-D4F3-4F71-8261-F899DD7655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42" name="Text Box 741">
          <a:extLst>
            <a:ext uri="{FF2B5EF4-FFF2-40B4-BE49-F238E27FC236}">
              <a16:creationId xmlns:a16="http://schemas.microsoft.com/office/drawing/2014/main" id="{C7BCF93F-08AC-42A6-851E-2FDF722741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43" name="Text Box 742">
          <a:extLst>
            <a:ext uri="{FF2B5EF4-FFF2-40B4-BE49-F238E27FC236}">
              <a16:creationId xmlns:a16="http://schemas.microsoft.com/office/drawing/2014/main" id="{E0F1557C-0A1B-4439-A085-47474F3137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44" name="Text Box 743">
          <a:extLst>
            <a:ext uri="{FF2B5EF4-FFF2-40B4-BE49-F238E27FC236}">
              <a16:creationId xmlns:a16="http://schemas.microsoft.com/office/drawing/2014/main" id="{46189F3A-9A5C-4497-9FA0-DC4C7EE089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45" name="Text Box 744">
          <a:extLst>
            <a:ext uri="{FF2B5EF4-FFF2-40B4-BE49-F238E27FC236}">
              <a16:creationId xmlns:a16="http://schemas.microsoft.com/office/drawing/2014/main" id="{BEB6659D-2FAF-4AAD-94D2-60CAEBCDC8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46" name="Text Box 745">
          <a:extLst>
            <a:ext uri="{FF2B5EF4-FFF2-40B4-BE49-F238E27FC236}">
              <a16:creationId xmlns:a16="http://schemas.microsoft.com/office/drawing/2014/main" id="{0EFFE87C-30C0-4EB2-9CF7-BE75706A01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47" name="Text Box 746">
          <a:extLst>
            <a:ext uri="{FF2B5EF4-FFF2-40B4-BE49-F238E27FC236}">
              <a16:creationId xmlns:a16="http://schemas.microsoft.com/office/drawing/2014/main" id="{696113DD-E7D0-4DC7-AABE-F0DD496A03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48" name="Text Box 747">
          <a:extLst>
            <a:ext uri="{FF2B5EF4-FFF2-40B4-BE49-F238E27FC236}">
              <a16:creationId xmlns:a16="http://schemas.microsoft.com/office/drawing/2014/main" id="{4A3E19D2-5285-4CD0-AA74-D343A1BD33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49" name="Text Box 748">
          <a:extLst>
            <a:ext uri="{FF2B5EF4-FFF2-40B4-BE49-F238E27FC236}">
              <a16:creationId xmlns:a16="http://schemas.microsoft.com/office/drawing/2014/main" id="{21BA2C6E-F6CA-443E-91F6-CFE859E5DC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50" name="Text Box 749">
          <a:extLst>
            <a:ext uri="{FF2B5EF4-FFF2-40B4-BE49-F238E27FC236}">
              <a16:creationId xmlns:a16="http://schemas.microsoft.com/office/drawing/2014/main" id="{9D932C96-A448-4566-AF76-FFF12AFAC7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51" name="Text Box 750">
          <a:extLst>
            <a:ext uri="{FF2B5EF4-FFF2-40B4-BE49-F238E27FC236}">
              <a16:creationId xmlns:a16="http://schemas.microsoft.com/office/drawing/2014/main" id="{A0AEA992-6305-4081-BC33-DCA064D273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52" name="Text Box 751">
          <a:extLst>
            <a:ext uri="{FF2B5EF4-FFF2-40B4-BE49-F238E27FC236}">
              <a16:creationId xmlns:a16="http://schemas.microsoft.com/office/drawing/2014/main" id="{FACBCDCE-896C-4A52-97D6-C978C63A2F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53" name="Text Box 752">
          <a:extLst>
            <a:ext uri="{FF2B5EF4-FFF2-40B4-BE49-F238E27FC236}">
              <a16:creationId xmlns:a16="http://schemas.microsoft.com/office/drawing/2014/main" id="{93CC1AEF-4AC1-4A6D-B15E-14BA2F9F46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54" name="Text Box 753">
          <a:extLst>
            <a:ext uri="{FF2B5EF4-FFF2-40B4-BE49-F238E27FC236}">
              <a16:creationId xmlns:a16="http://schemas.microsoft.com/office/drawing/2014/main" id="{7D540EE3-D1FC-4E67-9537-20069EDF5D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55" name="Text Box 754">
          <a:extLst>
            <a:ext uri="{FF2B5EF4-FFF2-40B4-BE49-F238E27FC236}">
              <a16:creationId xmlns:a16="http://schemas.microsoft.com/office/drawing/2014/main" id="{B961D8C9-0630-46DB-980C-53810CA39D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56" name="Text Box 755">
          <a:extLst>
            <a:ext uri="{FF2B5EF4-FFF2-40B4-BE49-F238E27FC236}">
              <a16:creationId xmlns:a16="http://schemas.microsoft.com/office/drawing/2014/main" id="{0332CD5D-6887-468C-9A15-0312BBAEC3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57" name="Text Box 756">
          <a:extLst>
            <a:ext uri="{FF2B5EF4-FFF2-40B4-BE49-F238E27FC236}">
              <a16:creationId xmlns:a16="http://schemas.microsoft.com/office/drawing/2014/main" id="{C7A5886D-7E0E-4178-8BCB-07058677D9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58" name="Text Box 757">
          <a:extLst>
            <a:ext uri="{FF2B5EF4-FFF2-40B4-BE49-F238E27FC236}">
              <a16:creationId xmlns:a16="http://schemas.microsoft.com/office/drawing/2014/main" id="{93990909-DE34-48EE-A65B-8297EE917C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59" name="Text Box 758">
          <a:extLst>
            <a:ext uri="{FF2B5EF4-FFF2-40B4-BE49-F238E27FC236}">
              <a16:creationId xmlns:a16="http://schemas.microsoft.com/office/drawing/2014/main" id="{8C1E30C1-4F0C-4BB1-AB8B-70883F0B06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60" name="Text Box 759">
          <a:extLst>
            <a:ext uri="{FF2B5EF4-FFF2-40B4-BE49-F238E27FC236}">
              <a16:creationId xmlns:a16="http://schemas.microsoft.com/office/drawing/2014/main" id="{514435CE-928D-43FB-8F0E-EF80EFC6ED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61" name="Text Box 760">
          <a:extLst>
            <a:ext uri="{FF2B5EF4-FFF2-40B4-BE49-F238E27FC236}">
              <a16:creationId xmlns:a16="http://schemas.microsoft.com/office/drawing/2014/main" id="{B307AD7E-E67A-458B-8325-7342689C87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62" name="Text Box 761">
          <a:extLst>
            <a:ext uri="{FF2B5EF4-FFF2-40B4-BE49-F238E27FC236}">
              <a16:creationId xmlns:a16="http://schemas.microsoft.com/office/drawing/2014/main" id="{6DCB2553-3B89-45E6-9549-1BD2E9A822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63" name="Text Box 762">
          <a:extLst>
            <a:ext uri="{FF2B5EF4-FFF2-40B4-BE49-F238E27FC236}">
              <a16:creationId xmlns:a16="http://schemas.microsoft.com/office/drawing/2014/main" id="{CF1B8ED1-4E53-4099-9E6A-16FE8005A7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64" name="Text Box 763">
          <a:extLst>
            <a:ext uri="{FF2B5EF4-FFF2-40B4-BE49-F238E27FC236}">
              <a16:creationId xmlns:a16="http://schemas.microsoft.com/office/drawing/2014/main" id="{29326259-0BE5-4150-AFA4-2836D19D6C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65" name="Text Box 764">
          <a:extLst>
            <a:ext uri="{FF2B5EF4-FFF2-40B4-BE49-F238E27FC236}">
              <a16:creationId xmlns:a16="http://schemas.microsoft.com/office/drawing/2014/main" id="{7D0C2969-7C24-4293-96DD-F1C27071F5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66" name="Text Box 765">
          <a:extLst>
            <a:ext uri="{FF2B5EF4-FFF2-40B4-BE49-F238E27FC236}">
              <a16:creationId xmlns:a16="http://schemas.microsoft.com/office/drawing/2014/main" id="{70BC4A03-FA14-498E-B020-02A736F2C6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67" name="Text Box 766">
          <a:extLst>
            <a:ext uri="{FF2B5EF4-FFF2-40B4-BE49-F238E27FC236}">
              <a16:creationId xmlns:a16="http://schemas.microsoft.com/office/drawing/2014/main" id="{8B858744-DAD5-433C-A1EB-A5BADDBCCB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68" name="Text Box 767">
          <a:extLst>
            <a:ext uri="{FF2B5EF4-FFF2-40B4-BE49-F238E27FC236}">
              <a16:creationId xmlns:a16="http://schemas.microsoft.com/office/drawing/2014/main" id="{D7DACE83-22DC-4B78-8C3D-2402769704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69" name="Text Box 768">
          <a:extLst>
            <a:ext uri="{FF2B5EF4-FFF2-40B4-BE49-F238E27FC236}">
              <a16:creationId xmlns:a16="http://schemas.microsoft.com/office/drawing/2014/main" id="{E4922BDF-9E02-4628-A90E-22960E44B8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370" name="Text Box 769">
          <a:extLst>
            <a:ext uri="{FF2B5EF4-FFF2-40B4-BE49-F238E27FC236}">
              <a16:creationId xmlns:a16="http://schemas.microsoft.com/office/drawing/2014/main" id="{CF17C040-0164-46D6-A8AA-A6A6B2B02F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71" name="Text Box 770">
          <a:extLst>
            <a:ext uri="{FF2B5EF4-FFF2-40B4-BE49-F238E27FC236}">
              <a16:creationId xmlns:a16="http://schemas.microsoft.com/office/drawing/2014/main" id="{65E64EE6-4A22-4A1F-83FB-20F65914F6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72" name="Text Box 771">
          <a:extLst>
            <a:ext uri="{FF2B5EF4-FFF2-40B4-BE49-F238E27FC236}">
              <a16:creationId xmlns:a16="http://schemas.microsoft.com/office/drawing/2014/main" id="{2958B768-3A93-42BD-BB3B-1AA1E77ACC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73" name="Text Box 772">
          <a:extLst>
            <a:ext uri="{FF2B5EF4-FFF2-40B4-BE49-F238E27FC236}">
              <a16:creationId xmlns:a16="http://schemas.microsoft.com/office/drawing/2014/main" id="{32EA5448-793D-4E9D-97E3-2761ABFEEF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74" name="Text Box 773">
          <a:extLst>
            <a:ext uri="{FF2B5EF4-FFF2-40B4-BE49-F238E27FC236}">
              <a16:creationId xmlns:a16="http://schemas.microsoft.com/office/drawing/2014/main" id="{286560DB-5AE6-454A-A962-15D114322E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75" name="Text Box 774">
          <a:extLst>
            <a:ext uri="{FF2B5EF4-FFF2-40B4-BE49-F238E27FC236}">
              <a16:creationId xmlns:a16="http://schemas.microsoft.com/office/drawing/2014/main" id="{017C3491-919D-4E5A-9344-8E8DFBCC74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76" name="Text Box 775">
          <a:extLst>
            <a:ext uri="{FF2B5EF4-FFF2-40B4-BE49-F238E27FC236}">
              <a16:creationId xmlns:a16="http://schemas.microsoft.com/office/drawing/2014/main" id="{2635FBF1-40C1-42AD-BEAD-175E118D92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77" name="Text Box 776">
          <a:extLst>
            <a:ext uri="{FF2B5EF4-FFF2-40B4-BE49-F238E27FC236}">
              <a16:creationId xmlns:a16="http://schemas.microsoft.com/office/drawing/2014/main" id="{99E16F2D-C8BA-4762-9033-72DB5173B5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78" name="Text Box 777">
          <a:extLst>
            <a:ext uri="{FF2B5EF4-FFF2-40B4-BE49-F238E27FC236}">
              <a16:creationId xmlns:a16="http://schemas.microsoft.com/office/drawing/2014/main" id="{B76A4A6E-4FB3-4E2D-BC57-F1A0E6470A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79" name="Text Box 778">
          <a:extLst>
            <a:ext uri="{FF2B5EF4-FFF2-40B4-BE49-F238E27FC236}">
              <a16:creationId xmlns:a16="http://schemas.microsoft.com/office/drawing/2014/main" id="{C5AD803A-F6C3-4FB3-9A4E-41FCD8B9A7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80" name="Text Box 779">
          <a:extLst>
            <a:ext uri="{FF2B5EF4-FFF2-40B4-BE49-F238E27FC236}">
              <a16:creationId xmlns:a16="http://schemas.microsoft.com/office/drawing/2014/main" id="{F21A220A-1623-4CFA-BC8F-77B6BD8BE5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81" name="Text Box 780">
          <a:extLst>
            <a:ext uri="{FF2B5EF4-FFF2-40B4-BE49-F238E27FC236}">
              <a16:creationId xmlns:a16="http://schemas.microsoft.com/office/drawing/2014/main" id="{8E2A0FF2-820E-4BF9-8C75-4004B82249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82" name="Text Box 781">
          <a:extLst>
            <a:ext uri="{FF2B5EF4-FFF2-40B4-BE49-F238E27FC236}">
              <a16:creationId xmlns:a16="http://schemas.microsoft.com/office/drawing/2014/main" id="{C70EC2CF-1A79-461A-981D-14934EF882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83" name="Text Box 782">
          <a:extLst>
            <a:ext uri="{FF2B5EF4-FFF2-40B4-BE49-F238E27FC236}">
              <a16:creationId xmlns:a16="http://schemas.microsoft.com/office/drawing/2014/main" id="{4B443239-1394-4701-9B58-3877DFEA39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84" name="Text Box 783">
          <a:extLst>
            <a:ext uri="{FF2B5EF4-FFF2-40B4-BE49-F238E27FC236}">
              <a16:creationId xmlns:a16="http://schemas.microsoft.com/office/drawing/2014/main" id="{A3630810-75DE-42B5-92FE-11EC02F051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85" name="Text Box 784">
          <a:extLst>
            <a:ext uri="{FF2B5EF4-FFF2-40B4-BE49-F238E27FC236}">
              <a16:creationId xmlns:a16="http://schemas.microsoft.com/office/drawing/2014/main" id="{ADB098D2-407B-4392-84B8-3DA2A392CA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86" name="Text Box 785">
          <a:extLst>
            <a:ext uri="{FF2B5EF4-FFF2-40B4-BE49-F238E27FC236}">
              <a16:creationId xmlns:a16="http://schemas.microsoft.com/office/drawing/2014/main" id="{858A6B4F-F2C1-45BF-B4B3-402ED4CF8D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87" name="Text Box 786">
          <a:extLst>
            <a:ext uri="{FF2B5EF4-FFF2-40B4-BE49-F238E27FC236}">
              <a16:creationId xmlns:a16="http://schemas.microsoft.com/office/drawing/2014/main" id="{152D9075-E820-4F14-BA6D-7383CB7CCD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88" name="Text Box 787">
          <a:extLst>
            <a:ext uri="{FF2B5EF4-FFF2-40B4-BE49-F238E27FC236}">
              <a16:creationId xmlns:a16="http://schemas.microsoft.com/office/drawing/2014/main" id="{9DC09B79-A53D-40B5-B82F-FA12962ED4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89" name="Text Box 788">
          <a:extLst>
            <a:ext uri="{FF2B5EF4-FFF2-40B4-BE49-F238E27FC236}">
              <a16:creationId xmlns:a16="http://schemas.microsoft.com/office/drawing/2014/main" id="{0734D2F3-6F1D-4175-8400-50F3995797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90" name="Text Box 789">
          <a:extLst>
            <a:ext uri="{FF2B5EF4-FFF2-40B4-BE49-F238E27FC236}">
              <a16:creationId xmlns:a16="http://schemas.microsoft.com/office/drawing/2014/main" id="{A6767510-C9D9-4659-8C24-451F12C95A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91" name="Text Box 790">
          <a:extLst>
            <a:ext uri="{FF2B5EF4-FFF2-40B4-BE49-F238E27FC236}">
              <a16:creationId xmlns:a16="http://schemas.microsoft.com/office/drawing/2014/main" id="{BE015321-7932-4439-91BA-CA191554BF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92" name="Text Box 791">
          <a:extLst>
            <a:ext uri="{FF2B5EF4-FFF2-40B4-BE49-F238E27FC236}">
              <a16:creationId xmlns:a16="http://schemas.microsoft.com/office/drawing/2014/main" id="{EB1F3C20-6B3C-4DF6-8349-A101159FB0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93" name="Text Box 792">
          <a:extLst>
            <a:ext uri="{FF2B5EF4-FFF2-40B4-BE49-F238E27FC236}">
              <a16:creationId xmlns:a16="http://schemas.microsoft.com/office/drawing/2014/main" id="{E770454A-13DC-4FB5-A5C9-4251F287B6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94" name="Text Box 793">
          <a:extLst>
            <a:ext uri="{FF2B5EF4-FFF2-40B4-BE49-F238E27FC236}">
              <a16:creationId xmlns:a16="http://schemas.microsoft.com/office/drawing/2014/main" id="{AE39E145-B50B-40DB-8DF4-ACC9818C3B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95" name="Text Box 794">
          <a:extLst>
            <a:ext uri="{FF2B5EF4-FFF2-40B4-BE49-F238E27FC236}">
              <a16:creationId xmlns:a16="http://schemas.microsoft.com/office/drawing/2014/main" id="{F6277353-0F9F-4EEF-960C-6F818062CF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96" name="Text Box 795">
          <a:extLst>
            <a:ext uri="{FF2B5EF4-FFF2-40B4-BE49-F238E27FC236}">
              <a16:creationId xmlns:a16="http://schemas.microsoft.com/office/drawing/2014/main" id="{CF4092D2-8CFB-4349-A56C-B09FE76B7E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397" name="Text Box 796">
          <a:extLst>
            <a:ext uri="{FF2B5EF4-FFF2-40B4-BE49-F238E27FC236}">
              <a16:creationId xmlns:a16="http://schemas.microsoft.com/office/drawing/2014/main" id="{E9DEFDD5-4223-472A-AFA9-29BEE4140F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98" name="Text Box 797">
          <a:extLst>
            <a:ext uri="{FF2B5EF4-FFF2-40B4-BE49-F238E27FC236}">
              <a16:creationId xmlns:a16="http://schemas.microsoft.com/office/drawing/2014/main" id="{38FC3D79-DE90-4850-901D-8FE523BD80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399" name="Text Box 798">
          <a:extLst>
            <a:ext uri="{FF2B5EF4-FFF2-40B4-BE49-F238E27FC236}">
              <a16:creationId xmlns:a16="http://schemas.microsoft.com/office/drawing/2014/main" id="{667FD23E-A0EE-4ECC-BEEC-FF06BF77FC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00" name="Text Box 799">
          <a:extLst>
            <a:ext uri="{FF2B5EF4-FFF2-40B4-BE49-F238E27FC236}">
              <a16:creationId xmlns:a16="http://schemas.microsoft.com/office/drawing/2014/main" id="{4EE4A8B9-54EC-4F7C-8BE8-3C53B2CF02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01" name="Text Box 800">
          <a:extLst>
            <a:ext uri="{FF2B5EF4-FFF2-40B4-BE49-F238E27FC236}">
              <a16:creationId xmlns:a16="http://schemas.microsoft.com/office/drawing/2014/main" id="{E8F24414-9768-406D-A47B-E83D0EDAEC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02" name="Text Box 801">
          <a:extLst>
            <a:ext uri="{FF2B5EF4-FFF2-40B4-BE49-F238E27FC236}">
              <a16:creationId xmlns:a16="http://schemas.microsoft.com/office/drawing/2014/main" id="{56B1BB9E-34EA-4A0B-9C61-42A7C990F0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03" name="Text Box 802">
          <a:extLst>
            <a:ext uri="{FF2B5EF4-FFF2-40B4-BE49-F238E27FC236}">
              <a16:creationId xmlns:a16="http://schemas.microsoft.com/office/drawing/2014/main" id="{30A98764-57F1-4C82-B2A6-7E5CF4AC8F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04" name="Text Box 803">
          <a:extLst>
            <a:ext uri="{FF2B5EF4-FFF2-40B4-BE49-F238E27FC236}">
              <a16:creationId xmlns:a16="http://schemas.microsoft.com/office/drawing/2014/main" id="{0908E8C8-980F-4415-AC3B-1735A313EA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05" name="Text Box 804">
          <a:extLst>
            <a:ext uri="{FF2B5EF4-FFF2-40B4-BE49-F238E27FC236}">
              <a16:creationId xmlns:a16="http://schemas.microsoft.com/office/drawing/2014/main" id="{9172F43F-EE28-40AC-A476-2D3939101A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06" name="Text Box 805">
          <a:extLst>
            <a:ext uri="{FF2B5EF4-FFF2-40B4-BE49-F238E27FC236}">
              <a16:creationId xmlns:a16="http://schemas.microsoft.com/office/drawing/2014/main" id="{0DAF0DD8-CA97-429D-B683-175ABB0FC4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07" name="Text Box 806">
          <a:extLst>
            <a:ext uri="{FF2B5EF4-FFF2-40B4-BE49-F238E27FC236}">
              <a16:creationId xmlns:a16="http://schemas.microsoft.com/office/drawing/2014/main" id="{A133365A-4712-441C-9593-DC0B0D90D5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08" name="Text Box 807">
          <a:extLst>
            <a:ext uri="{FF2B5EF4-FFF2-40B4-BE49-F238E27FC236}">
              <a16:creationId xmlns:a16="http://schemas.microsoft.com/office/drawing/2014/main" id="{62A183C3-8A94-4CE1-9A3C-A8E8B6AB4F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09" name="Text Box 808">
          <a:extLst>
            <a:ext uri="{FF2B5EF4-FFF2-40B4-BE49-F238E27FC236}">
              <a16:creationId xmlns:a16="http://schemas.microsoft.com/office/drawing/2014/main" id="{EB4767B7-021B-4A44-A283-983A2D7038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10" name="Text Box 809">
          <a:extLst>
            <a:ext uri="{FF2B5EF4-FFF2-40B4-BE49-F238E27FC236}">
              <a16:creationId xmlns:a16="http://schemas.microsoft.com/office/drawing/2014/main" id="{0EAF3447-5155-44FC-BCA4-9DB8489DE3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411" name="Text Box 810">
          <a:extLst>
            <a:ext uri="{FF2B5EF4-FFF2-40B4-BE49-F238E27FC236}">
              <a16:creationId xmlns:a16="http://schemas.microsoft.com/office/drawing/2014/main" id="{AD5CF446-8E0E-4A53-BFE7-B99C4B6E57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12" name="Text Box 811">
          <a:extLst>
            <a:ext uri="{FF2B5EF4-FFF2-40B4-BE49-F238E27FC236}">
              <a16:creationId xmlns:a16="http://schemas.microsoft.com/office/drawing/2014/main" id="{5A80C1ED-AAF6-4467-A7BD-DDBB03908B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13" name="Text Box 812">
          <a:extLst>
            <a:ext uri="{FF2B5EF4-FFF2-40B4-BE49-F238E27FC236}">
              <a16:creationId xmlns:a16="http://schemas.microsoft.com/office/drawing/2014/main" id="{D6BEDB83-2ABF-4349-BDCD-14A882C382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414" name="Text Box 813">
          <a:extLst>
            <a:ext uri="{FF2B5EF4-FFF2-40B4-BE49-F238E27FC236}">
              <a16:creationId xmlns:a16="http://schemas.microsoft.com/office/drawing/2014/main" id="{0644C90C-F51C-41C9-8264-EC63B095F5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15" name="Text Box 814">
          <a:extLst>
            <a:ext uri="{FF2B5EF4-FFF2-40B4-BE49-F238E27FC236}">
              <a16:creationId xmlns:a16="http://schemas.microsoft.com/office/drawing/2014/main" id="{FE49793C-9E47-45EE-8089-5BDE5F7E12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16" name="Text Box 815">
          <a:extLst>
            <a:ext uri="{FF2B5EF4-FFF2-40B4-BE49-F238E27FC236}">
              <a16:creationId xmlns:a16="http://schemas.microsoft.com/office/drawing/2014/main" id="{B88A36A6-A400-47E3-B15F-EB8E4030FA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417" name="Text Box 816">
          <a:extLst>
            <a:ext uri="{FF2B5EF4-FFF2-40B4-BE49-F238E27FC236}">
              <a16:creationId xmlns:a16="http://schemas.microsoft.com/office/drawing/2014/main" id="{2B3BEBAE-60E5-40C3-99FC-DAFAC2707C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418" name="Text Box 817">
          <a:extLst>
            <a:ext uri="{FF2B5EF4-FFF2-40B4-BE49-F238E27FC236}">
              <a16:creationId xmlns:a16="http://schemas.microsoft.com/office/drawing/2014/main" id="{76635350-CCF7-4293-BBB1-828FAE6200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19" name="Text Box 818">
          <a:extLst>
            <a:ext uri="{FF2B5EF4-FFF2-40B4-BE49-F238E27FC236}">
              <a16:creationId xmlns:a16="http://schemas.microsoft.com/office/drawing/2014/main" id="{A82ECCBC-2358-4CAB-AD5A-B7CE67010E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20" name="Text Box 819">
          <a:extLst>
            <a:ext uri="{FF2B5EF4-FFF2-40B4-BE49-F238E27FC236}">
              <a16:creationId xmlns:a16="http://schemas.microsoft.com/office/drawing/2014/main" id="{E6B7DF4A-99FD-40BD-BE0E-A7EDDDAB0A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421" name="Text Box 820">
          <a:extLst>
            <a:ext uri="{FF2B5EF4-FFF2-40B4-BE49-F238E27FC236}">
              <a16:creationId xmlns:a16="http://schemas.microsoft.com/office/drawing/2014/main" id="{C4D15476-530D-44EE-BA53-D61F5FB502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22" name="Text Box 821">
          <a:extLst>
            <a:ext uri="{FF2B5EF4-FFF2-40B4-BE49-F238E27FC236}">
              <a16:creationId xmlns:a16="http://schemas.microsoft.com/office/drawing/2014/main" id="{CC3A62F2-4CC1-4F07-AFF9-C557F45DFC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23" name="Text Box 822">
          <a:extLst>
            <a:ext uri="{FF2B5EF4-FFF2-40B4-BE49-F238E27FC236}">
              <a16:creationId xmlns:a16="http://schemas.microsoft.com/office/drawing/2014/main" id="{26485592-7C3B-479E-A01D-91EF41A2EF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424" name="Text Box 823">
          <a:extLst>
            <a:ext uri="{FF2B5EF4-FFF2-40B4-BE49-F238E27FC236}">
              <a16:creationId xmlns:a16="http://schemas.microsoft.com/office/drawing/2014/main" id="{AA09A90F-CB44-49DA-9CCD-89D9B73749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25" name="Text Box 824">
          <a:extLst>
            <a:ext uri="{FF2B5EF4-FFF2-40B4-BE49-F238E27FC236}">
              <a16:creationId xmlns:a16="http://schemas.microsoft.com/office/drawing/2014/main" id="{0996A913-ADD0-4E46-8F48-2A1C573085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26" name="Text Box 825">
          <a:extLst>
            <a:ext uri="{FF2B5EF4-FFF2-40B4-BE49-F238E27FC236}">
              <a16:creationId xmlns:a16="http://schemas.microsoft.com/office/drawing/2014/main" id="{19DEE945-9522-4BF2-95F5-DB1400E2E0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427" name="Text Box 826">
          <a:extLst>
            <a:ext uri="{FF2B5EF4-FFF2-40B4-BE49-F238E27FC236}">
              <a16:creationId xmlns:a16="http://schemas.microsoft.com/office/drawing/2014/main" id="{B41D6C54-6091-45BB-9F2D-BAC12548A3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28" name="Text Box 827">
          <a:extLst>
            <a:ext uri="{FF2B5EF4-FFF2-40B4-BE49-F238E27FC236}">
              <a16:creationId xmlns:a16="http://schemas.microsoft.com/office/drawing/2014/main" id="{2899B549-0478-4986-A1EB-E2D2C4BCD5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29" name="Text Box 828">
          <a:extLst>
            <a:ext uri="{FF2B5EF4-FFF2-40B4-BE49-F238E27FC236}">
              <a16:creationId xmlns:a16="http://schemas.microsoft.com/office/drawing/2014/main" id="{EAC05A84-8FEA-49E0-9F5C-753B7D1CB2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30" name="Text Box 829">
          <a:extLst>
            <a:ext uri="{FF2B5EF4-FFF2-40B4-BE49-F238E27FC236}">
              <a16:creationId xmlns:a16="http://schemas.microsoft.com/office/drawing/2014/main" id="{B5B0E15F-1F83-4BE5-AF25-A0EC268CEB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31" name="Text Box 830">
          <a:extLst>
            <a:ext uri="{FF2B5EF4-FFF2-40B4-BE49-F238E27FC236}">
              <a16:creationId xmlns:a16="http://schemas.microsoft.com/office/drawing/2014/main" id="{E07095EF-48A3-45FA-A3EE-955E2BB848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32" name="Text Box 831">
          <a:extLst>
            <a:ext uri="{FF2B5EF4-FFF2-40B4-BE49-F238E27FC236}">
              <a16:creationId xmlns:a16="http://schemas.microsoft.com/office/drawing/2014/main" id="{E69C7D7A-0A87-4139-BD3C-DB7E4ABD2C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33" name="Text Box 832">
          <a:extLst>
            <a:ext uri="{FF2B5EF4-FFF2-40B4-BE49-F238E27FC236}">
              <a16:creationId xmlns:a16="http://schemas.microsoft.com/office/drawing/2014/main" id="{6AB4A192-A63B-4601-9770-1F26E23193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34" name="Text Box 833">
          <a:extLst>
            <a:ext uri="{FF2B5EF4-FFF2-40B4-BE49-F238E27FC236}">
              <a16:creationId xmlns:a16="http://schemas.microsoft.com/office/drawing/2014/main" id="{E67ADEF3-FFE6-4B09-95C0-C42434C69C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35" name="Text Box 834">
          <a:extLst>
            <a:ext uri="{FF2B5EF4-FFF2-40B4-BE49-F238E27FC236}">
              <a16:creationId xmlns:a16="http://schemas.microsoft.com/office/drawing/2014/main" id="{DAB65F57-CBE0-4605-9BBE-9355A4AF57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36" name="Text Box 835">
          <a:extLst>
            <a:ext uri="{FF2B5EF4-FFF2-40B4-BE49-F238E27FC236}">
              <a16:creationId xmlns:a16="http://schemas.microsoft.com/office/drawing/2014/main" id="{A0421416-E23F-4E2C-B361-41A1367DC9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37" name="Text Box 836">
          <a:extLst>
            <a:ext uri="{FF2B5EF4-FFF2-40B4-BE49-F238E27FC236}">
              <a16:creationId xmlns:a16="http://schemas.microsoft.com/office/drawing/2014/main" id="{E81889E6-44E5-4E64-8678-08FFA61EEB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38" name="Text Box 837">
          <a:extLst>
            <a:ext uri="{FF2B5EF4-FFF2-40B4-BE49-F238E27FC236}">
              <a16:creationId xmlns:a16="http://schemas.microsoft.com/office/drawing/2014/main" id="{AF7841E6-813F-4830-83A0-B8742A458E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39" name="Text Box 838">
          <a:extLst>
            <a:ext uri="{FF2B5EF4-FFF2-40B4-BE49-F238E27FC236}">
              <a16:creationId xmlns:a16="http://schemas.microsoft.com/office/drawing/2014/main" id="{AE9B34EB-D4C3-45FE-8537-5EC9D0652B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40" name="Text Box 839">
          <a:extLst>
            <a:ext uri="{FF2B5EF4-FFF2-40B4-BE49-F238E27FC236}">
              <a16:creationId xmlns:a16="http://schemas.microsoft.com/office/drawing/2014/main" id="{1F6A4072-6FF3-4F09-AD19-50610E6D89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41" name="Text Box 840">
          <a:extLst>
            <a:ext uri="{FF2B5EF4-FFF2-40B4-BE49-F238E27FC236}">
              <a16:creationId xmlns:a16="http://schemas.microsoft.com/office/drawing/2014/main" id="{2237DFDC-C815-44FA-AD23-3AC88BE082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42" name="Text Box 841">
          <a:extLst>
            <a:ext uri="{FF2B5EF4-FFF2-40B4-BE49-F238E27FC236}">
              <a16:creationId xmlns:a16="http://schemas.microsoft.com/office/drawing/2014/main" id="{EF597F79-35AA-4518-92AC-7DD667FF92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43" name="Text Box 842">
          <a:extLst>
            <a:ext uri="{FF2B5EF4-FFF2-40B4-BE49-F238E27FC236}">
              <a16:creationId xmlns:a16="http://schemas.microsoft.com/office/drawing/2014/main" id="{08ABB6B8-ABD3-436C-9747-11A1BAB8A7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44" name="Text Box 843">
          <a:extLst>
            <a:ext uri="{FF2B5EF4-FFF2-40B4-BE49-F238E27FC236}">
              <a16:creationId xmlns:a16="http://schemas.microsoft.com/office/drawing/2014/main" id="{BC149499-972E-43DF-B8AE-3416C9F6FB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45" name="Text Box 844">
          <a:extLst>
            <a:ext uri="{FF2B5EF4-FFF2-40B4-BE49-F238E27FC236}">
              <a16:creationId xmlns:a16="http://schemas.microsoft.com/office/drawing/2014/main" id="{09CFF185-24EE-4209-BF5C-A68FD62AAB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446" name="Text Box 845">
          <a:extLst>
            <a:ext uri="{FF2B5EF4-FFF2-40B4-BE49-F238E27FC236}">
              <a16:creationId xmlns:a16="http://schemas.microsoft.com/office/drawing/2014/main" id="{97087C62-839E-4921-8539-9D93EE5F95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47" name="Text Box 846">
          <a:extLst>
            <a:ext uri="{FF2B5EF4-FFF2-40B4-BE49-F238E27FC236}">
              <a16:creationId xmlns:a16="http://schemas.microsoft.com/office/drawing/2014/main" id="{F5B01553-C3A4-4FAE-8192-5EDD40D439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48" name="Text Box 847">
          <a:extLst>
            <a:ext uri="{FF2B5EF4-FFF2-40B4-BE49-F238E27FC236}">
              <a16:creationId xmlns:a16="http://schemas.microsoft.com/office/drawing/2014/main" id="{A38C3E7E-9311-4C8F-B898-468A869B37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49" name="Text Box 848">
          <a:extLst>
            <a:ext uri="{FF2B5EF4-FFF2-40B4-BE49-F238E27FC236}">
              <a16:creationId xmlns:a16="http://schemas.microsoft.com/office/drawing/2014/main" id="{09542145-A785-40AF-B4DE-A9CE60A959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50" name="Text Box 849">
          <a:extLst>
            <a:ext uri="{FF2B5EF4-FFF2-40B4-BE49-F238E27FC236}">
              <a16:creationId xmlns:a16="http://schemas.microsoft.com/office/drawing/2014/main" id="{FE884FF3-80C6-42EE-A85A-6553084612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51" name="Text Box 850">
          <a:extLst>
            <a:ext uri="{FF2B5EF4-FFF2-40B4-BE49-F238E27FC236}">
              <a16:creationId xmlns:a16="http://schemas.microsoft.com/office/drawing/2014/main" id="{1534A725-E392-4E43-9CBB-FB4AC5ECE8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52" name="Text Box 851">
          <a:extLst>
            <a:ext uri="{FF2B5EF4-FFF2-40B4-BE49-F238E27FC236}">
              <a16:creationId xmlns:a16="http://schemas.microsoft.com/office/drawing/2014/main" id="{D02AFA5F-D610-41E6-9089-0583672249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53" name="Text Box 852">
          <a:extLst>
            <a:ext uri="{FF2B5EF4-FFF2-40B4-BE49-F238E27FC236}">
              <a16:creationId xmlns:a16="http://schemas.microsoft.com/office/drawing/2014/main" id="{03131A4A-D8F3-4A94-924F-C89D0A5550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54" name="Text Box 853">
          <a:extLst>
            <a:ext uri="{FF2B5EF4-FFF2-40B4-BE49-F238E27FC236}">
              <a16:creationId xmlns:a16="http://schemas.microsoft.com/office/drawing/2014/main" id="{D5708669-0EF3-434F-BF15-C305618460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55" name="Text Box 854">
          <a:extLst>
            <a:ext uri="{FF2B5EF4-FFF2-40B4-BE49-F238E27FC236}">
              <a16:creationId xmlns:a16="http://schemas.microsoft.com/office/drawing/2014/main" id="{300D79A5-6201-4E97-A9D3-9A5BC057BA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56" name="Text Box 855">
          <a:extLst>
            <a:ext uri="{FF2B5EF4-FFF2-40B4-BE49-F238E27FC236}">
              <a16:creationId xmlns:a16="http://schemas.microsoft.com/office/drawing/2014/main" id="{6703481B-9DD0-4448-8B19-ADC8D0B62E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57" name="Text Box 856">
          <a:extLst>
            <a:ext uri="{FF2B5EF4-FFF2-40B4-BE49-F238E27FC236}">
              <a16:creationId xmlns:a16="http://schemas.microsoft.com/office/drawing/2014/main" id="{5885884C-22A0-4F8C-8378-7DF064B3F5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58" name="Text Box 857">
          <a:extLst>
            <a:ext uri="{FF2B5EF4-FFF2-40B4-BE49-F238E27FC236}">
              <a16:creationId xmlns:a16="http://schemas.microsoft.com/office/drawing/2014/main" id="{6EFB1667-2160-4AA0-9A69-2B2F4C1B35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59" name="Text Box 858">
          <a:extLst>
            <a:ext uri="{FF2B5EF4-FFF2-40B4-BE49-F238E27FC236}">
              <a16:creationId xmlns:a16="http://schemas.microsoft.com/office/drawing/2014/main" id="{4CDD738B-D4F2-49BF-825D-0D5CB08242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60" name="Text Box 859">
          <a:extLst>
            <a:ext uri="{FF2B5EF4-FFF2-40B4-BE49-F238E27FC236}">
              <a16:creationId xmlns:a16="http://schemas.microsoft.com/office/drawing/2014/main" id="{0E580B26-C19A-46EF-8E86-990C208D9D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61" name="Text Box 860">
          <a:extLst>
            <a:ext uri="{FF2B5EF4-FFF2-40B4-BE49-F238E27FC236}">
              <a16:creationId xmlns:a16="http://schemas.microsoft.com/office/drawing/2014/main" id="{17B580D1-D9F6-4620-8FC1-21B6A637D8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62" name="Text Box 861">
          <a:extLst>
            <a:ext uri="{FF2B5EF4-FFF2-40B4-BE49-F238E27FC236}">
              <a16:creationId xmlns:a16="http://schemas.microsoft.com/office/drawing/2014/main" id="{AA04FEF4-A668-4E0F-8A9F-C6BBF592E5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63" name="Text Box 862">
          <a:extLst>
            <a:ext uri="{FF2B5EF4-FFF2-40B4-BE49-F238E27FC236}">
              <a16:creationId xmlns:a16="http://schemas.microsoft.com/office/drawing/2014/main" id="{CC290B24-9EFF-478D-9DDF-01FBBB5ED0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64" name="Text Box 863">
          <a:extLst>
            <a:ext uri="{FF2B5EF4-FFF2-40B4-BE49-F238E27FC236}">
              <a16:creationId xmlns:a16="http://schemas.microsoft.com/office/drawing/2014/main" id="{D81CCD2C-F277-4F73-BDD8-DA3E440671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65" name="Text Box 864">
          <a:extLst>
            <a:ext uri="{FF2B5EF4-FFF2-40B4-BE49-F238E27FC236}">
              <a16:creationId xmlns:a16="http://schemas.microsoft.com/office/drawing/2014/main" id="{5366974F-0A0A-4B3E-8CC7-90402A01F6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66" name="Text Box 865">
          <a:extLst>
            <a:ext uri="{FF2B5EF4-FFF2-40B4-BE49-F238E27FC236}">
              <a16:creationId xmlns:a16="http://schemas.microsoft.com/office/drawing/2014/main" id="{470BC728-55CC-4C31-8BCC-A99581E857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67" name="Text Box 866">
          <a:extLst>
            <a:ext uri="{FF2B5EF4-FFF2-40B4-BE49-F238E27FC236}">
              <a16:creationId xmlns:a16="http://schemas.microsoft.com/office/drawing/2014/main" id="{F4B84BE5-3812-49D8-A3E6-48D17B996F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468" name="Text Box 867">
          <a:extLst>
            <a:ext uri="{FF2B5EF4-FFF2-40B4-BE49-F238E27FC236}">
              <a16:creationId xmlns:a16="http://schemas.microsoft.com/office/drawing/2014/main" id="{E0AE05CB-56FE-4C68-BB35-A1FD356A7E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69" name="Text Box 868">
          <a:extLst>
            <a:ext uri="{FF2B5EF4-FFF2-40B4-BE49-F238E27FC236}">
              <a16:creationId xmlns:a16="http://schemas.microsoft.com/office/drawing/2014/main" id="{62690F2E-E872-4D84-B375-03B1F948F2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70" name="Text Box 869">
          <a:extLst>
            <a:ext uri="{FF2B5EF4-FFF2-40B4-BE49-F238E27FC236}">
              <a16:creationId xmlns:a16="http://schemas.microsoft.com/office/drawing/2014/main" id="{1948A18E-BA49-466D-BE13-D06C153858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71" name="Text Box 870">
          <a:extLst>
            <a:ext uri="{FF2B5EF4-FFF2-40B4-BE49-F238E27FC236}">
              <a16:creationId xmlns:a16="http://schemas.microsoft.com/office/drawing/2014/main" id="{89DCECE0-4916-4F8C-9DDC-B225971005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72" name="Text Box 101">
          <a:extLst>
            <a:ext uri="{FF2B5EF4-FFF2-40B4-BE49-F238E27FC236}">
              <a16:creationId xmlns:a16="http://schemas.microsoft.com/office/drawing/2014/main" id="{6FB31B82-ECF2-4A1E-9835-41A0550171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473" name="Text Box 102">
          <a:extLst>
            <a:ext uri="{FF2B5EF4-FFF2-40B4-BE49-F238E27FC236}">
              <a16:creationId xmlns:a16="http://schemas.microsoft.com/office/drawing/2014/main" id="{30C387BF-9AC3-4C36-9E0A-B508B98445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74" name="Text Box 103">
          <a:extLst>
            <a:ext uri="{FF2B5EF4-FFF2-40B4-BE49-F238E27FC236}">
              <a16:creationId xmlns:a16="http://schemas.microsoft.com/office/drawing/2014/main" id="{5EA8ADFD-2EB8-4D54-A510-D40E4AA781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75" name="Text Box 104">
          <a:extLst>
            <a:ext uri="{FF2B5EF4-FFF2-40B4-BE49-F238E27FC236}">
              <a16:creationId xmlns:a16="http://schemas.microsoft.com/office/drawing/2014/main" id="{4D8CA9D2-79B9-42DB-A773-2863BD560A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76" name="Text Box 105">
          <a:extLst>
            <a:ext uri="{FF2B5EF4-FFF2-40B4-BE49-F238E27FC236}">
              <a16:creationId xmlns:a16="http://schemas.microsoft.com/office/drawing/2014/main" id="{01487D34-631D-43AD-8C6F-1A4555B159D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77" name="Text Box 106">
          <a:extLst>
            <a:ext uri="{FF2B5EF4-FFF2-40B4-BE49-F238E27FC236}">
              <a16:creationId xmlns:a16="http://schemas.microsoft.com/office/drawing/2014/main" id="{EDF8903D-22AD-4BF0-94D1-756636CCA18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78" name="Text Box 107">
          <a:extLst>
            <a:ext uri="{FF2B5EF4-FFF2-40B4-BE49-F238E27FC236}">
              <a16:creationId xmlns:a16="http://schemas.microsoft.com/office/drawing/2014/main" id="{877693DD-AC2A-4BCC-A6FD-5813BEFE0D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79" name="Text Box 108">
          <a:extLst>
            <a:ext uri="{FF2B5EF4-FFF2-40B4-BE49-F238E27FC236}">
              <a16:creationId xmlns:a16="http://schemas.microsoft.com/office/drawing/2014/main" id="{3F70AC48-3465-4E25-A25B-8A8735870A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0" name="Text Box 109">
          <a:extLst>
            <a:ext uri="{FF2B5EF4-FFF2-40B4-BE49-F238E27FC236}">
              <a16:creationId xmlns:a16="http://schemas.microsoft.com/office/drawing/2014/main" id="{9DEFDE09-CAD2-4F06-9E71-8072D8410D5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1" name="Text Box 110">
          <a:extLst>
            <a:ext uri="{FF2B5EF4-FFF2-40B4-BE49-F238E27FC236}">
              <a16:creationId xmlns:a16="http://schemas.microsoft.com/office/drawing/2014/main" id="{EB8ADE7C-A3FC-4EA7-BFEF-FC3643277C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2" name="Text Box 111">
          <a:extLst>
            <a:ext uri="{FF2B5EF4-FFF2-40B4-BE49-F238E27FC236}">
              <a16:creationId xmlns:a16="http://schemas.microsoft.com/office/drawing/2014/main" id="{160BBFFF-3418-4F98-9A2E-5C406B0DCC4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3" name="Text Box 112">
          <a:extLst>
            <a:ext uri="{FF2B5EF4-FFF2-40B4-BE49-F238E27FC236}">
              <a16:creationId xmlns:a16="http://schemas.microsoft.com/office/drawing/2014/main" id="{106AB8C1-74D7-47B6-AFF5-0E75F446384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4" name="Text Box 113">
          <a:extLst>
            <a:ext uri="{FF2B5EF4-FFF2-40B4-BE49-F238E27FC236}">
              <a16:creationId xmlns:a16="http://schemas.microsoft.com/office/drawing/2014/main" id="{4D29BF05-BED8-4612-8E29-2756CE2AFA3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5" name="Text Box 114">
          <a:extLst>
            <a:ext uri="{FF2B5EF4-FFF2-40B4-BE49-F238E27FC236}">
              <a16:creationId xmlns:a16="http://schemas.microsoft.com/office/drawing/2014/main" id="{7DC684CB-01A5-457D-AB4F-2D8379EB1D1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6" name="Text Box 115">
          <a:extLst>
            <a:ext uri="{FF2B5EF4-FFF2-40B4-BE49-F238E27FC236}">
              <a16:creationId xmlns:a16="http://schemas.microsoft.com/office/drawing/2014/main" id="{B12A8CB2-4D7B-4C53-B028-B568A87580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7" name="Text Box 116">
          <a:extLst>
            <a:ext uri="{FF2B5EF4-FFF2-40B4-BE49-F238E27FC236}">
              <a16:creationId xmlns:a16="http://schemas.microsoft.com/office/drawing/2014/main" id="{13B4630F-B1B6-429A-924F-0E5AA11065D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8" name="Text Box 117">
          <a:extLst>
            <a:ext uri="{FF2B5EF4-FFF2-40B4-BE49-F238E27FC236}">
              <a16:creationId xmlns:a16="http://schemas.microsoft.com/office/drawing/2014/main" id="{42BC8C0D-9065-4CD3-8903-FABD55EAFC8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89" name="Text Box 118">
          <a:extLst>
            <a:ext uri="{FF2B5EF4-FFF2-40B4-BE49-F238E27FC236}">
              <a16:creationId xmlns:a16="http://schemas.microsoft.com/office/drawing/2014/main" id="{497BB53F-2B8E-4FF7-A4B3-CE18A705025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0" name="Text Box 119">
          <a:extLst>
            <a:ext uri="{FF2B5EF4-FFF2-40B4-BE49-F238E27FC236}">
              <a16:creationId xmlns:a16="http://schemas.microsoft.com/office/drawing/2014/main" id="{2700F4E6-074C-4FE3-8DE0-BEC1C116579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1" name="Text Box 120">
          <a:extLst>
            <a:ext uri="{FF2B5EF4-FFF2-40B4-BE49-F238E27FC236}">
              <a16:creationId xmlns:a16="http://schemas.microsoft.com/office/drawing/2014/main" id="{EDC162FA-F2B0-4B21-837C-550B9EA1815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2" name="Text Box 121">
          <a:extLst>
            <a:ext uri="{FF2B5EF4-FFF2-40B4-BE49-F238E27FC236}">
              <a16:creationId xmlns:a16="http://schemas.microsoft.com/office/drawing/2014/main" id="{11643F2D-ABD4-4DD6-B1AC-863565AD68B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3" name="Text Box 122">
          <a:extLst>
            <a:ext uri="{FF2B5EF4-FFF2-40B4-BE49-F238E27FC236}">
              <a16:creationId xmlns:a16="http://schemas.microsoft.com/office/drawing/2014/main" id="{B7F2CF4B-A568-4D44-9F5E-8F365EEB333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4" name="Text Box 123">
          <a:extLst>
            <a:ext uri="{FF2B5EF4-FFF2-40B4-BE49-F238E27FC236}">
              <a16:creationId xmlns:a16="http://schemas.microsoft.com/office/drawing/2014/main" id="{4208FAF4-ADC3-48B2-A472-376272F5205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5" name="Text Box 124">
          <a:extLst>
            <a:ext uri="{FF2B5EF4-FFF2-40B4-BE49-F238E27FC236}">
              <a16:creationId xmlns:a16="http://schemas.microsoft.com/office/drawing/2014/main" id="{8AB3EA32-ED26-4198-9793-D0F52B6BCDE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6" name="Text Box 125">
          <a:extLst>
            <a:ext uri="{FF2B5EF4-FFF2-40B4-BE49-F238E27FC236}">
              <a16:creationId xmlns:a16="http://schemas.microsoft.com/office/drawing/2014/main" id="{37D2C3C3-3C06-44F8-A899-FB9AEFEE6B9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7" name="Text Box 126">
          <a:extLst>
            <a:ext uri="{FF2B5EF4-FFF2-40B4-BE49-F238E27FC236}">
              <a16:creationId xmlns:a16="http://schemas.microsoft.com/office/drawing/2014/main" id="{BD3B85DB-6AD4-424B-80D0-B60112004D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8" name="Text Box 127">
          <a:extLst>
            <a:ext uri="{FF2B5EF4-FFF2-40B4-BE49-F238E27FC236}">
              <a16:creationId xmlns:a16="http://schemas.microsoft.com/office/drawing/2014/main" id="{16BD1E70-1391-400A-A359-C258316326A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499" name="Text Box 128">
          <a:extLst>
            <a:ext uri="{FF2B5EF4-FFF2-40B4-BE49-F238E27FC236}">
              <a16:creationId xmlns:a16="http://schemas.microsoft.com/office/drawing/2014/main" id="{7A1EC639-8FFC-4B4C-90BD-61DB739CBCA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00" name="Text Box 129">
          <a:extLst>
            <a:ext uri="{FF2B5EF4-FFF2-40B4-BE49-F238E27FC236}">
              <a16:creationId xmlns:a16="http://schemas.microsoft.com/office/drawing/2014/main" id="{27F9B511-2756-4BC2-A9C0-6140EC3C497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8501" name="Text Box 130">
          <a:extLst>
            <a:ext uri="{FF2B5EF4-FFF2-40B4-BE49-F238E27FC236}">
              <a16:creationId xmlns:a16="http://schemas.microsoft.com/office/drawing/2014/main" id="{ABB807BD-1207-4B53-96E5-4D439A52A8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502" name="Text Box 131">
          <a:extLst>
            <a:ext uri="{FF2B5EF4-FFF2-40B4-BE49-F238E27FC236}">
              <a16:creationId xmlns:a16="http://schemas.microsoft.com/office/drawing/2014/main" id="{E57E48A0-048A-457B-9699-4B8A1FF534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03" name="Text Box 132">
          <a:extLst>
            <a:ext uri="{FF2B5EF4-FFF2-40B4-BE49-F238E27FC236}">
              <a16:creationId xmlns:a16="http://schemas.microsoft.com/office/drawing/2014/main" id="{FA81F94F-75EC-46FD-894B-34E4ABB180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04" name="Text Box 133">
          <a:extLst>
            <a:ext uri="{FF2B5EF4-FFF2-40B4-BE49-F238E27FC236}">
              <a16:creationId xmlns:a16="http://schemas.microsoft.com/office/drawing/2014/main" id="{37313B12-8E07-4285-819C-55942BB0F9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05" name="Text Box 134">
          <a:extLst>
            <a:ext uri="{FF2B5EF4-FFF2-40B4-BE49-F238E27FC236}">
              <a16:creationId xmlns:a16="http://schemas.microsoft.com/office/drawing/2014/main" id="{92118627-75ED-4057-A66D-03420B9FC8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06" name="Text Box 135">
          <a:extLst>
            <a:ext uri="{FF2B5EF4-FFF2-40B4-BE49-F238E27FC236}">
              <a16:creationId xmlns:a16="http://schemas.microsoft.com/office/drawing/2014/main" id="{6D548D26-10D8-4EF6-8918-EFAC9BF736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07" name="Text Box 136">
          <a:extLst>
            <a:ext uri="{FF2B5EF4-FFF2-40B4-BE49-F238E27FC236}">
              <a16:creationId xmlns:a16="http://schemas.microsoft.com/office/drawing/2014/main" id="{537859CC-B3C5-4C63-AC2F-E3CAC3640F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508" name="Text Box 137">
          <a:extLst>
            <a:ext uri="{FF2B5EF4-FFF2-40B4-BE49-F238E27FC236}">
              <a16:creationId xmlns:a16="http://schemas.microsoft.com/office/drawing/2014/main" id="{286C94D9-4429-4CB3-BC03-83AC3FD1DC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09" name="Text Box 138">
          <a:extLst>
            <a:ext uri="{FF2B5EF4-FFF2-40B4-BE49-F238E27FC236}">
              <a16:creationId xmlns:a16="http://schemas.microsoft.com/office/drawing/2014/main" id="{20D6AB5A-07B9-49FC-99AB-6BB1709403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10" name="Text Box 139">
          <a:extLst>
            <a:ext uri="{FF2B5EF4-FFF2-40B4-BE49-F238E27FC236}">
              <a16:creationId xmlns:a16="http://schemas.microsoft.com/office/drawing/2014/main" id="{A45FE235-0C2D-462E-A631-0C15B5FDDE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11" name="Text Box 140">
          <a:extLst>
            <a:ext uri="{FF2B5EF4-FFF2-40B4-BE49-F238E27FC236}">
              <a16:creationId xmlns:a16="http://schemas.microsoft.com/office/drawing/2014/main" id="{D4F1436D-7D66-42CA-B665-CD0A6C2126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12" name="Text Box 141">
          <a:extLst>
            <a:ext uri="{FF2B5EF4-FFF2-40B4-BE49-F238E27FC236}">
              <a16:creationId xmlns:a16="http://schemas.microsoft.com/office/drawing/2014/main" id="{8A37F15E-BC4A-4130-9C87-60DF49E738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13" name="Text Box 142">
          <a:extLst>
            <a:ext uri="{FF2B5EF4-FFF2-40B4-BE49-F238E27FC236}">
              <a16:creationId xmlns:a16="http://schemas.microsoft.com/office/drawing/2014/main" id="{4D764BA2-114C-47D7-81F2-7B7C2DE910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514" name="Text Box 143">
          <a:extLst>
            <a:ext uri="{FF2B5EF4-FFF2-40B4-BE49-F238E27FC236}">
              <a16:creationId xmlns:a16="http://schemas.microsoft.com/office/drawing/2014/main" id="{E4701F55-CB4C-4973-B52F-EAB457E34C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15" name="Text Box 144">
          <a:extLst>
            <a:ext uri="{FF2B5EF4-FFF2-40B4-BE49-F238E27FC236}">
              <a16:creationId xmlns:a16="http://schemas.microsoft.com/office/drawing/2014/main" id="{084987B1-569C-4DCF-929E-35F2471C6D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16" name="Text Box 145">
          <a:extLst>
            <a:ext uri="{FF2B5EF4-FFF2-40B4-BE49-F238E27FC236}">
              <a16:creationId xmlns:a16="http://schemas.microsoft.com/office/drawing/2014/main" id="{06024C17-ECF8-49F1-AF1C-8BEF168F06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17" name="Text Box 146">
          <a:extLst>
            <a:ext uri="{FF2B5EF4-FFF2-40B4-BE49-F238E27FC236}">
              <a16:creationId xmlns:a16="http://schemas.microsoft.com/office/drawing/2014/main" id="{091C1A1E-B4E6-4765-ABCE-F796327CA1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518" name="Text Box 147">
          <a:extLst>
            <a:ext uri="{FF2B5EF4-FFF2-40B4-BE49-F238E27FC236}">
              <a16:creationId xmlns:a16="http://schemas.microsoft.com/office/drawing/2014/main" id="{F1149043-7A4C-4580-9496-A449F84CCC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19" name="Text Box 148">
          <a:extLst>
            <a:ext uri="{FF2B5EF4-FFF2-40B4-BE49-F238E27FC236}">
              <a16:creationId xmlns:a16="http://schemas.microsoft.com/office/drawing/2014/main" id="{13761B23-4E1F-41FA-B6A8-2640F6B699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20" name="Text Box 149">
          <a:extLst>
            <a:ext uri="{FF2B5EF4-FFF2-40B4-BE49-F238E27FC236}">
              <a16:creationId xmlns:a16="http://schemas.microsoft.com/office/drawing/2014/main" id="{18C5E6E5-5678-4F9E-A372-F6E5E05974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521" name="Text Box 150">
          <a:extLst>
            <a:ext uri="{FF2B5EF4-FFF2-40B4-BE49-F238E27FC236}">
              <a16:creationId xmlns:a16="http://schemas.microsoft.com/office/drawing/2014/main" id="{BF72B682-816D-4FC3-87D7-4D1ED8F8A4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22" name="Text Box 151">
          <a:extLst>
            <a:ext uri="{FF2B5EF4-FFF2-40B4-BE49-F238E27FC236}">
              <a16:creationId xmlns:a16="http://schemas.microsoft.com/office/drawing/2014/main" id="{FAB4EDF2-E559-4574-AE0B-424ECB68D3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23" name="Text Box 152">
          <a:extLst>
            <a:ext uri="{FF2B5EF4-FFF2-40B4-BE49-F238E27FC236}">
              <a16:creationId xmlns:a16="http://schemas.microsoft.com/office/drawing/2014/main" id="{90A87C03-326B-4994-A931-A0C1803CC2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524" name="Text Box 153">
          <a:extLst>
            <a:ext uri="{FF2B5EF4-FFF2-40B4-BE49-F238E27FC236}">
              <a16:creationId xmlns:a16="http://schemas.microsoft.com/office/drawing/2014/main" id="{5572002E-14BA-46F0-AEA5-4DDF8E1E08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25" name="Text Box 154">
          <a:extLst>
            <a:ext uri="{FF2B5EF4-FFF2-40B4-BE49-F238E27FC236}">
              <a16:creationId xmlns:a16="http://schemas.microsoft.com/office/drawing/2014/main" id="{CEF6296B-10B7-4884-8220-7AE7F7927F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26" name="Text Box 155">
          <a:extLst>
            <a:ext uri="{FF2B5EF4-FFF2-40B4-BE49-F238E27FC236}">
              <a16:creationId xmlns:a16="http://schemas.microsoft.com/office/drawing/2014/main" id="{459CFA3A-9D10-43EB-A5EC-E3AC7011F5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527" name="Text Box 156">
          <a:extLst>
            <a:ext uri="{FF2B5EF4-FFF2-40B4-BE49-F238E27FC236}">
              <a16:creationId xmlns:a16="http://schemas.microsoft.com/office/drawing/2014/main" id="{EC0787BC-1F0C-4028-A318-2696D69B49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28" name="Text Box 157">
          <a:extLst>
            <a:ext uri="{FF2B5EF4-FFF2-40B4-BE49-F238E27FC236}">
              <a16:creationId xmlns:a16="http://schemas.microsoft.com/office/drawing/2014/main" id="{3451F0E0-9F5A-475C-BA74-3DD4D0255A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29" name="Text Box 158">
          <a:extLst>
            <a:ext uri="{FF2B5EF4-FFF2-40B4-BE49-F238E27FC236}">
              <a16:creationId xmlns:a16="http://schemas.microsoft.com/office/drawing/2014/main" id="{689292CF-D3D8-43BA-8AF1-28F21BF8EF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530" name="Text Box 159">
          <a:extLst>
            <a:ext uri="{FF2B5EF4-FFF2-40B4-BE49-F238E27FC236}">
              <a16:creationId xmlns:a16="http://schemas.microsoft.com/office/drawing/2014/main" id="{E5DCD9AB-6487-4A4B-9683-3C0F08C26A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31" name="Text Box 160">
          <a:extLst>
            <a:ext uri="{FF2B5EF4-FFF2-40B4-BE49-F238E27FC236}">
              <a16:creationId xmlns:a16="http://schemas.microsoft.com/office/drawing/2014/main" id="{7B73700D-9537-4B76-BF8E-96500951F6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32" name="Text Box 161">
          <a:extLst>
            <a:ext uri="{FF2B5EF4-FFF2-40B4-BE49-F238E27FC236}">
              <a16:creationId xmlns:a16="http://schemas.microsoft.com/office/drawing/2014/main" id="{D2CF4841-297B-4B77-9869-6C9369F909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533" name="Text Box 162">
          <a:extLst>
            <a:ext uri="{FF2B5EF4-FFF2-40B4-BE49-F238E27FC236}">
              <a16:creationId xmlns:a16="http://schemas.microsoft.com/office/drawing/2014/main" id="{CB0E10D8-D230-4CF4-A78F-629C7D2028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34" name="Text Box 163">
          <a:extLst>
            <a:ext uri="{FF2B5EF4-FFF2-40B4-BE49-F238E27FC236}">
              <a16:creationId xmlns:a16="http://schemas.microsoft.com/office/drawing/2014/main" id="{908471D6-B2BE-4D0F-8B2E-A1A50AA3D6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35" name="Text Box 164">
          <a:extLst>
            <a:ext uri="{FF2B5EF4-FFF2-40B4-BE49-F238E27FC236}">
              <a16:creationId xmlns:a16="http://schemas.microsoft.com/office/drawing/2014/main" id="{7E2056D9-B984-4F9D-9042-40B7E34B69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36" name="Text Box 165">
          <a:extLst>
            <a:ext uri="{FF2B5EF4-FFF2-40B4-BE49-F238E27FC236}">
              <a16:creationId xmlns:a16="http://schemas.microsoft.com/office/drawing/2014/main" id="{685FD6C7-4E32-43B0-9C22-01E6BC94D9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537" name="Text Box 166">
          <a:extLst>
            <a:ext uri="{FF2B5EF4-FFF2-40B4-BE49-F238E27FC236}">
              <a16:creationId xmlns:a16="http://schemas.microsoft.com/office/drawing/2014/main" id="{BCE598D2-C7B8-4DD3-B35E-38240D3CEF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38" name="Text Box 167">
          <a:extLst>
            <a:ext uri="{FF2B5EF4-FFF2-40B4-BE49-F238E27FC236}">
              <a16:creationId xmlns:a16="http://schemas.microsoft.com/office/drawing/2014/main" id="{3B8E5C8E-1BAB-44AE-B1D3-0956A78FBF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39" name="Text Box 168">
          <a:extLst>
            <a:ext uri="{FF2B5EF4-FFF2-40B4-BE49-F238E27FC236}">
              <a16:creationId xmlns:a16="http://schemas.microsoft.com/office/drawing/2014/main" id="{AEA884A5-370D-4777-B245-15D44DFB04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40" name="Text Box 169">
          <a:extLst>
            <a:ext uri="{FF2B5EF4-FFF2-40B4-BE49-F238E27FC236}">
              <a16:creationId xmlns:a16="http://schemas.microsoft.com/office/drawing/2014/main" id="{AAA0C261-B261-4B01-A7EE-0FCB6A822E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41" name="Text Box 170">
          <a:extLst>
            <a:ext uri="{FF2B5EF4-FFF2-40B4-BE49-F238E27FC236}">
              <a16:creationId xmlns:a16="http://schemas.microsoft.com/office/drawing/2014/main" id="{7E28F52B-26CB-4638-ACD7-758FA7563F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42" name="Text Box 171">
          <a:extLst>
            <a:ext uri="{FF2B5EF4-FFF2-40B4-BE49-F238E27FC236}">
              <a16:creationId xmlns:a16="http://schemas.microsoft.com/office/drawing/2014/main" id="{3802B5EC-12A0-4E40-B50E-349C7C8C49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543" name="Text Box 172">
          <a:extLst>
            <a:ext uri="{FF2B5EF4-FFF2-40B4-BE49-F238E27FC236}">
              <a16:creationId xmlns:a16="http://schemas.microsoft.com/office/drawing/2014/main" id="{1FEC486B-EA6F-4E55-8A05-130F0CA12D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44" name="Text Box 173">
          <a:extLst>
            <a:ext uri="{FF2B5EF4-FFF2-40B4-BE49-F238E27FC236}">
              <a16:creationId xmlns:a16="http://schemas.microsoft.com/office/drawing/2014/main" id="{9A359A36-B3F3-40E6-BD07-BB8FBC4717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45" name="Text Box 174">
          <a:extLst>
            <a:ext uri="{FF2B5EF4-FFF2-40B4-BE49-F238E27FC236}">
              <a16:creationId xmlns:a16="http://schemas.microsoft.com/office/drawing/2014/main" id="{F787FE28-6DE4-4F37-8795-E94C8B465A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46" name="Text Box 175">
          <a:extLst>
            <a:ext uri="{FF2B5EF4-FFF2-40B4-BE49-F238E27FC236}">
              <a16:creationId xmlns:a16="http://schemas.microsoft.com/office/drawing/2014/main" id="{70193905-0B28-41C7-995A-50D12F49C7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47" name="Text Box 176">
          <a:extLst>
            <a:ext uri="{FF2B5EF4-FFF2-40B4-BE49-F238E27FC236}">
              <a16:creationId xmlns:a16="http://schemas.microsoft.com/office/drawing/2014/main" id="{017FE619-3647-43C9-9F23-DEF66B7FB4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48" name="Text Box 177">
          <a:extLst>
            <a:ext uri="{FF2B5EF4-FFF2-40B4-BE49-F238E27FC236}">
              <a16:creationId xmlns:a16="http://schemas.microsoft.com/office/drawing/2014/main" id="{299728B7-5001-446F-A48E-01374986DA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549" name="Text Box 178">
          <a:extLst>
            <a:ext uri="{FF2B5EF4-FFF2-40B4-BE49-F238E27FC236}">
              <a16:creationId xmlns:a16="http://schemas.microsoft.com/office/drawing/2014/main" id="{62AF6336-0CF8-4EB6-ABC4-AEC9D382E9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50" name="Text Box 179">
          <a:extLst>
            <a:ext uri="{FF2B5EF4-FFF2-40B4-BE49-F238E27FC236}">
              <a16:creationId xmlns:a16="http://schemas.microsoft.com/office/drawing/2014/main" id="{9401CBC5-A86F-4BB0-B67B-53578A60C9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51" name="Text Box 180">
          <a:extLst>
            <a:ext uri="{FF2B5EF4-FFF2-40B4-BE49-F238E27FC236}">
              <a16:creationId xmlns:a16="http://schemas.microsoft.com/office/drawing/2014/main" id="{627A4BAC-B8E9-4B91-BF55-4C1C68D8DD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2" name="Text Box 181">
          <a:extLst>
            <a:ext uri="{FF2B5EF4-FFF2-40B4-BE49-F238E27FC236}">
              <a16:creationId xmlns:a16="http://schemas.microsoft.com/office/drawing/2014/main" id="{0A6D975F-DDCE-49D3-9DEF-D9B725C1F40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3" name="Text Box 182">
          <a:extLst>
            <a:ext uri="{FF2B5EF4-FFF2-40B4-BE49-F238E27FC236}">
              <a16:creationId xmlns:a16="http://schemas.microsoft.com/office/drawing/2014/main" id="{CDA2A8CF-4430-4B68-B955-05CFC31FE0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4" name="Text Box 183">
          <a:extLst>
            <a:ext uri="{FF2B5EF4-FFF2-40B4-BE49-F238E27FC236}">
              <a16:creationId xmlns:a16="http://schemas.microsoft.com/office/drawing/2014/main" id="{2660A40E-9905-4537-8F1F-4AC4E8DE914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5" name="Text Box 184">
          <a:extLst>
            <a:ext uri="{FF2B5EF4-FFF2-40B4-BE49-F238E27FC236}">
              <a16:creationId xmlns:a16="http://schemas.microsoft.com/office/drawing/2014/main" id="{376FF4CA-F70C-4401-8190-5EE2409DF1F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6" name="Text Box 185">
          <a:extLst>
            <a:ext uri="{FF2B5EF4-FFF2-40B4-BE49-F238E27FC236}">
              <a16:creationId xmlns:a16="http://schemas.microsoft.com/office/drawing/2014/main" id="{EC0FE097-67F1-4ECD-84E7-0DF0D485307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7" name="Text Box 186">
          <a:extLst>
            <a:ext uri="{FF2B5EF4-FFF2-40B4-BE49-F238E27FC236}">
              <a16:creationId xmlns:a16="http://schemas.microsoft.com/office/drawing/2014/main" id="{3BD327AC-6EBE-4F0A-943D-B0A63174282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8" name="Text Box 187">
          <a:extLst>
            <a:ext uri="{FF2B5EF4-FFF2-40B4-BE49-F238E27FC236}">
              <a16:creationId xmlns:a16="http://schemas.microsoft.com/office/drawing/2014/main" id="{8FC047E6-F081-428E-B487-F97D85B70A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59" name="Text Box 188">
          <a:extLst>
            <a:ext uri="{FF2B5EF4-FFF2-40B4-BE49-F238E27FC236}">
              <a16:creationId xmlns:a16="http://schemas.microsoft.com/office/drawing/2014/main" id="{6E64780B-601A-4708-98C7-E8DBB3FE40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0" name="Text Box 189">
          <a:extLst>
            <a:ext uri="{FF2B5EF4-FFF2-40B4-BE49-F238E27FC236}">
              <a16:creationId xmlns:a16="http://schemas.microsoft.com/office/drawing/2014/main" id="{96AA5DFA-C41B-4E0D-91C9-DCDEC5453D9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1" name="Text Box 190">
          <a:extLst>
            <a:ext uri="{FF2B5EF4-FFF2-40B4-BE49-F238E27FC236}">
              <a16:creationId xmlns:a16="http://schemas.microsoft.com/office/drawing/2014/main" id="{BC2BB240-6BC5-427E-AAE3-AEFAF2D22A4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2" name="Text Box 191">
          <a:extLst>
            <a:ext uri="{FF2B5EF4-FFF2-40B4-BE49-F238E27FC236}">
              <a16:creationId xmlns:a16="http://schemas.microsoft.com/office/drawing/2014/main" id="{27C99F85-91D9-4DA6-AC55-59D7D5DE737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3" name="Text Box 192">
          <a:extLst>
            <a:ext uri="{FF2B5EF4-FFF2-40B4-BE49-F238E27FC236}">
              <a16:creationId xmlns:a16="http://schemas.microsoft.com/office/drawing/2014/main" id="{AC5628E6-5F1F-4388-B1B7-F368D29CCD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4" name="Text Box 193">
          <a:extLst>
            <a:ext uri="{FF2B5EF4-FFF2-40B4-BE49-F238E27FC236}">
              <a16:creationId xmlns:a16="http://schemas.microsoft.com/office/drawing/2014/main" id="{F7657130-44EE-4C70-84FC-CF4E528D4DB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5" name="Text Box 194">
          <a:extLst>
            <a:ext uri="{FF2B5EF4-FFF2-40B4-BE49-F238E27FC236}">
              <a16:creationId xmlns:a16="http://schemas.microsoft.com/office/drawing/2014/main" id="{F943ED59-81F9-4BD1-90C2-F50CD129258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6" name="Text Box 195">
          <a:extLst>
            <a:ext uri="{FF2B5EF4-FFF2-40B4-BE49-F238E27FC236}">
              <a16:creationId xmlns:a16="http://schemas.microsoft.com/office/drawing/2014/main" id="{256F96A3-AC7B-44A7-A05B-AD17131E98C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7" name="Text Box 196">
          <a:extLst>
            <a:ext uri="{FF2B5EF4-FFF2-40B4-BE49-F238E27FC236}">
              <a16:creationId xmlns:a16="http://schemas.microsoft.com/office/drawing/2014/main" id="{3D0224FD-20E4-4C82-980E-51256BFC0A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8" name="Text Box 197">
          <a:extLst>
            <a:ext uri="{FF2B5EF4-FFF2-40B4-BE49-F238E27FC236}">
              <a16:creationId xmlns:a16="http://schemas.microsoft.com/office/drawing/2014/main" id="{4F70965F-F9D7-4E67-B0EA-ACF56CD503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69" name="Text Box 198">
          <a:extLst>
            <a:ext uri="{FF2B5EF4-FFF2-40B4-BE49-F238E27FC236}">
              <a16:creationId xmlns:a16="http://schemas.microsoft.com/office/drawing/2014/main" id="{1CF8E4E6-6435-46A7-A83E-86976299B5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0" name="Text Box 199">
          <a:extLst>
            <a:ext uri="{FF2B5EF4-FFF2-40B4-BE49-F238E27FC236}">
              <a16:creationId xmlns:a16="http://schemas.microsoft.com/office/drawing/2014/main" id="{ED3B43D7-DC9A-4D68-BBD2-AD56331D471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1" name="Text Box 200">
          <a:extLst>
            <a:ext uri="{FF2B5EF4-FFF2-40B4-BE49-F238E27FC236}">
              <a16:creationId xmlns:a16="http://schemas.microsoft.com/office/drawing/2014/main" id="{C01A1965-B0AA-43A3-BA26-403B91EDA54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2" name="Text Box 201">
          <a:extLst>
            <a:ext uri="{FF2B5EF4-FFF2-40B4-BE49-F238E27FC236}">
              <a16:creationId xmlns:a16="http://schemas.microsoft.com/office/drawing/2014/main" id="{CACF16CE-E5AB-4E18-BD50-8F8EA5FCD2C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3" name="Text Box 202">
          <a:extLst>
            <a:ext uri="{FF2B5EF4-FFF2-40B4-BE49-F238E27FC236}">
              <a16:creationId xmlns:a16="http://schemas.microsoft.com/office/drawing/2014/main" id="{0F1D0304-1B09-493C-973A-54DC077E7FE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4" name="Text Box 203">
          <a:extLst>
            <a:ext uri="{FF2B5EF4-FFF2-40B4-BE49-F238E27FC236}">
              <a16:creationId xmlns:a16="http://schemas.microsoft.com/office/drawing/2014/main" id="{32F47357-C65F-42BC-8415-3502A9D89AD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5" name="Text Box 204">
          <a:extLst>
            <a:ext uri="{FF2B5EF4-FFF2-40B4-BE49-F238E27FC236}">
              <a16:creationId xmlns:a16="http://schemas.microsoft.com/office/drawing/2014/main" id="{9831697C-7A64-48C3-AAE5-CB7F6ECDEEB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6" name="Text Box 205">
          <a:extLst>
            <a:ext uri="{FF2B5EF4-FFF2-40B4-BE49-F238E27FC236}">
              <a16:creationId xmlns:a16="http://schemas.microsoft.com/office/drawing/2014/main" id="{20435F68-218F-4D2A-B5CE-C3B54893CC2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7" name="Text Box 206">
          <a:extLst>
            <a:ext uri="{FF2B5EF4-FFF2-40B4-BE49-F238E27FC236}">
              <a16:creationId xmlns:a16="http://schemas.microsoft.com/office/drawing/2014/main" id="{9E4541E8-5823-413D-902B-52544DBEF0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578" name="Text Box 207">
          <a:extLst>
            <a:ext uri="{FF2B5EF4-FFF2-40B4-BE49-F238E27FC236}">
              <a16:creationId xmlns:a16="http://schemas.microsoft.com/office/drawing/2014/main" id="{D6BDDFB9-256D-4A86-8FA4-E20F9EE2A9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579" name="Text Box 208">
          <a:extLst>
            <a:ext uri="{FF2B5EF4-FFF2-40B4-BE49-F238E27FC236}">
              <a16:creationId xmlns:a16="http://schemas.microsoft.com/office/drawing/2014/main" id="{C0E438F1-C4FA-4F84-9EAD-57B8326A6A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80" name="Text Box 209">
          <a:extLst>
            <a:ext uri="{FF2B5EF4-FFF2-40B4-BE49-F238E27FC236}">
              <a16:creationId xmlns:a16="http://schemas.microsoft.com/office/drawing/2014/main" id="{48FC8768-EA8C-4043-ABC6-8DC4A53679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81" name="Text Box 210">
          <a:extLst>
            <a:ext uri="{FF2B5EF4-FFF2-40B4-BE49-F238E27FC236}">
              <a16:creationId xmlns:a16="http://schemas.microsoft.com/office/drawing/2014/main" id="{99B75EE5-E7D3-4791-BBCE-D10DAC62F1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82" name="Text Box 211">
          <a:extLst>
            <a:ext uri="{FF2B5EF4-FFF2-40B4-BE49-F238E27FC236}">
              <a16:creationId xmlns:a16="http://schemas.microsoft.com/office/drawing/2014/main" id="{053DA621-82E4-49B1-A794-FF589D9331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83" name="Text Box 212">
          <a:extLst>
            <a:ext uri="{FF2B5EF4-FFF2-40B4-BE49-F238E27FC236}">
              <a16:creationId xmlns:a16="http://schemas.microsoft.com/office/drawing/2014/main" id="{30AA9DFC-F2B1-460D-9E3E-D3C5F55E47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84" name="Text Box 213">
          <a:extLst>
            <a:ext uri="{FF2B5EF4-FFF2-40B4-BE49-F238E27FC236}">
              <a16:creationId xmlns:a16="http://schemas.microsoft.com/office/drawing/2014/main" id="{714BD1ED-2CF2-4337-ADD0-281B4B6042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85" name="Text Box 214">
          <a:extLst>
            <a:ext uri="{FF2B5EF4-FFF2-40B4-BE49-F238E27FC236}">
              <a16:creationId xmlns:a16="http://schemas.microsoft.com/office/drawing/2014/main" id="{D623F273-03B1-4A2F-83C8-0E47480C6E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86" name="Text Box 215">
          <a:extLst>
            <a:ext uri="{FF2B5EF4-FFF2-40B4-BE49-F238E27FC236}">
              <a16:creationId xmlns:a16="http://schemas.microsoft.com/office/drawing/2014/main" id="{4ED46C90-4223-4D56-A8D3-CC93D74E8E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87" name="Text Box 216">
          <a:extLst>
            <a:ext uri="{FF2B5EF4-FFF2-40B4-BE49-F238E27FC236}">
              <a16:creationId xmlns:a16="http://schemas.microsoft.com/office/drawing/2014/main" id="{D386D96A-084C-4EDC-8F89-8BEC4E903D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88" name="Text Box 217">
          <a:extLst>
            <a:ext uri="{FF2B5EF4-FFF2-40B4-BE49-F238E27FC236}">
              <a16:creationId xmlns:a16="http://schemas.microsoft.com/office/drawing/2014/main" id="{AF16F37C-6962-4E53-ADAB-A07EA9E2A2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589" name="Text Box 218">
          <a:extLst>
            <a:ext uri="{FF2B5EF4-FFF2-40B4-BE49-F238E27FC236}">
              <a16:creationId xmlns:a16="http://schemas.microsoft.com/office/drawing/2014/main" id="{64E68D44-719D-4FC7-AD36-ED57C22FB8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90" name="Text Box 219">
          <a:extLst>
            <a:ext uri="{FF2B5EF4-FFF2-40B4-BE49-F238E27FC236}">
              <a16:creationId xmlns:a16="http://schemas.microsoft.com/office/drawing/2014/main" id="{C209685E-51CE-4F82-BA72-F759B7EDB0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91" name="Text Box 220">
          <a:extLst>
            <a:ext uri="{FF2B5EF4-FFF2-40B4-BE49-F238E27FC236}">
              <a16:creationId xmlns:a16="http://schemas.microsoft.com/office/drawing/2014/main" id="{29AE4C74-6FDE-4126-B08F-38CB47E873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592" name="Text Box 221">
          <a:extLst>
            <a:ext uri="{FF2B5EF4-FFF2-40B4-BE49-F238E27FC236}">
              <a16:creationId xmlns:a16="http://schemas.microsoft.com/office/drawing/2014/main" id="{70E4B552-D9A9-4F9A-B118-E72352FFE0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93" name="Text Box 222">
          <a:extLst>
            <a:ext uri="{FF2B5EF4-FFF2-40B4-BE49-F238E27FC236}">
              <a16:creationId xmlns:a16="http://schemas.microsoft.com/office/drawing/2014/main" id="{26B5C529-28C0-46F8-9205-60DBF80923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94" name="Text Box 223">
          <a:extLst>
            <a:ext uri="{FF2B5EF4-FFF2-40B4-BE49-F238E27FC236}">
              <a16:creationId xmlns:a16="http://schemas.microsoft.com/office/drawing/2014/main" id="{2B5427B4-15AE-40E2-AE8A-EEE149377B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595" name="Text Box 224">
          <a:extLst>
            <a:ext uri="{FF2B5EF4-FFF2-40B4-BE49-F238E27FC236}">
              <a16:creationId xmlns:a16="http://schemas.microsoft.com/office/drawing/2014/main" id="{F60A9812-7511-4C5D-9F26-0F2F3D5921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96" name="Text Box 225">
          <a:extLst>
            <a:ext uri="{FF2B5EF4-FFF2-40B4-BE49-F238E27FC236}">
              <a16:creationId xmlns:a16="http://schemas.microsoft.com/office/drawing/2014/main" id="{6EB288E0-EBF2-4AC7-9B2F-F38F169838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597" name="Text Box 226">
          <a:extLst>
            <a:ext uri="{FF2B5EF4-FFF2-40B4-BE49-F238E27FC236}">
              <a16:creationId xmlns:a16="http://schemas.microsoft.com/office/drawing/2014/main" id="{BFAEAE83-AF40-4F21-9E0F-1AAE7C6950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598" name="Text Box 227">
          <a:extLst>
            <a:ext uri="{FF2B5EF4-FFF2-40B4-BE49-F238E27FC236}">
              <a16:creationId xmlns:a16="http://schemas.microsoft.com/office/drawing/2014/main" id="{E68E291D-697B-4FB9-959D-88D4BADB00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599" name="Text Box 228">
          <a:extLst>
            <a:ext uri="{FF2B5EF4-FFF2-40B4-BE49-F238E27FC236}">
              <a16:creationId xmlns:a16="http://schemas.microsoft.com/office/drawing/2014/main" id="{319FE204-9E46-49C2-880F-52162289B4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00" name="Text Box 229">
          <a:extLst>
            <a:ext uri="{FF2B5EF4-FFF2-40B4-BE49-F238E27FC236}">
              <a16:creationId xmlns:a16="http://schemas.microsoft.com/office/drawing/2014/main" id="{A43E7E70-5882-409D-BFBA-27C4533CF4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01" name="Text Box 230">
          <a:extLst>
            <a:ext uri="{FF2B5EF4-FFF2-40B4-BE49-F238E27FC236}">
              <a16:creationId xmlns:a16="http://schemas.microsoft.com/office/drawing/2014/main" id="{7B715A7D-6A00-4757-AB65-4727F2FBA5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602" name="Text Box 231">
          <a:extLst>
            <a:ext uri="{FF2B5EF4-FFF2-40B4-BE49-F238E27FC236}">
              <a16:creationId xmlns:a16="http://schemas.microsoft.com/office/drawing/2014/main" id="{D6A14D34-9C96-49F7-9AFD-80AF7B0C8E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03" name="Text Box 232">
          <a:extLst>
            <a:ext uri="{FF2B5EF4-FFF2-40B4-BE49-F238E27FC236}">
              <a16:creationId xmlns:a16="http://schemas.microsoft.com/office/drawing/2014/main" id="{2DCBAC24-DFBE-46D7-BABD-95017345CA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04" name="Text Box 233">
          <a:extLst>
            <a:ext uri="{FF2B5EF4-FFF2-40B4-BE49-F238E27FC236}">
              <a16:creationId xmlns:a16="http://schemas.microsoft.com/office/drawing/2014/main" id="{01D77E50-63B1-4D69-B7E6-76DCF06B36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605" name="Text Box 234">
          <a:extLst>
            <a:ext uri="{FF2B5EF4-FFF2-40B4-BE49-F238E27FC236}">
              <a16:creationId xmlns:a16="http://schemas.microsoft.com/office/drawing/2014/main" id="{BF0236C1-625E-4F64-A198-08D828E9F2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06" name="Text Box 235">
          <a:extLst>
            <a:ext uri="{FF2B5EF4-FFF2-40B4-BE49-F238E27FC236}">
              <a16:creationId xmlns:a16="http://schemas.microsoft.com/office/drawing/2014/main" id="{C3BB65F2-AC04-4D17-919C-7BCBA826A8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07" name="Text Box 236">
          <a:extLst>
            <a:ext uri="{FF2B5EF4-FFF2-40B4-BE49-F238E27FC236}">
              <a16:creationId xmlns:a16="http://schemas.microsoft.com/office/drawing/2014/main" id="{BA70DCB2-A875-431F-AEB5-8CA80E78E3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608" name="Text Box 237">
          <a:extLst>
            <a:ext uri="{FF2B5EF4-FFF2-40B4-BE49-F238E27FC236}">
              <a16:creationId xmlns:a16="http://schemas.microsoft.com/office/drawing/2014/main" id="{4498EB7A-4F6D-4F80-A8BB-A9F382F519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09" name="Text Box 238">
          <a:extLst>
            <a:ext uri="{FF2B5EF4-FFF2-40B4-BE49-F238E27FC236}">
              <a16:creationId xmlns:a16="http://schemas.microsoft.com/office/drawing/2014/main" id="{C481237D-A61A-48E9-BBA2-5A9E53746F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10" name="Text Box 239">
          <a:extLst>
            <a:ext uri="{FF2B5EF4-FFF2-40B4-BE49-F238E27FC236}">
              <a16:creationId xmlns:a16="http://schemas.microsoft.com/office/drawing/2014/main" id="{C8306088-15BE-4FA9-AB92-A6DF70B262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11" name="Text Box 240">
          <a:extLst>
            <a:ext uri="{FF2B5EF4-FFF2-40B4-BE49-F238E27FC236}">
              <a16:creationId xmlns:a16="http://schemas.microsoft.com/office/drawing/2014/main" id="{91C6F2D3-6AC0-434C-9222-5AB6B5D872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12" name="Text Box 241">
          <a:extLst>
            <a:ext uri="{FF2B5EF4-FFF2-40B4-BE49-F238E27FC236}">
              <a16:creationId xmlns:a16="http://schemas.microsoft.com/office/drawing/2014/main" id="{4EC05C89-3FC2-457A-9BAD-64B242ED5B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13" name="Text Box 242">
          <a:extLst>
            <a:ext uri="{FF2B5EF4-FFF2-40B4-BE49-F238E27FC236}">
              <a16:creationId xmlns:a16="http://schemas.microsoft.com/office/drawing/2014/main" id="{39EA7600-4396-4CBB-B9D5-9CE0207877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14" name="Text Box 243">
          <a:extLst>
            <a:ext uri="{FF2B5EF4-FFF2-40B4-BE49-F238E27FC236}">
              <a16:creationId xmlns:a16="http://schemas.microsoft.com/office/drawing/2014/main" id="{F5D7D76A-08E5-4BC6-B306-460035FBB4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15" name="Text Box 244">
          <a:extLst>
            <a:ext uri="{FF2B5EF4-FFF2-40B4-BE49-F238E27FC236}">
              <a16:creationId xmlns:a16="http://schemas.microsoft.com/office/drawing/2014/main" id="{E681B557-AC63-49DC-96BE-92B4A857B7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16" name="Text Box 245">
          <a:extLst>
            <a:ext uri="{FF2B5EF4-FFF2-40B4-BE49-F238E27FC236}">
              <a16:creationId xmlns:a16="http://schemas.microsoft.com/office/drawing/2014/main" id="{5605DFD8-1AAB-490C-B8C3-D0C9B57546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17" name="Text Box 246">
          <a:extLst>
            <a:ext uri="{FF2B5EF4-FFF2-40B4-BE49-F238E27FC236}">
              <a16:creationId xmlns:a16="http://schemas.microsoft.com/office/drawing/2014/main" id="{78BA7F26-44DF-4CAB-A8CB-E13FE6B57A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18" name="Text Box 247">
          <a:extLst>
            <a:ext uri="{FF2B5EF4-FFF2-40B4-BE49-F238E27FC236}">
              <a16:creationId xmlns:a16="http://schemas.microsoft.com/office/drawing/2014/main" id="{C630FAF8-64C5-4DEE-8E6C-9A6187F66A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619" name="Text Box 248">
          <a:extLst>
            <a:ext uri="{FF2B5EF4-FFF2-40B4-BE49-F238E27FC236}">
              <a16:creationId xmlns:a16="http://schemas.microsoft.com/office/drawing/2014/main" id="{5F1F4B8E-28D1-4DEC-89DF-BD1B0F2CEF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20" name="Text Box 249">
          <a:extLst>
            <a:ext uri="{FF2B5EF4-FFF2-40B4-BE49-F238E27FC236}">
              <a16:creationId xmlns:a16="http://schemas.microsoft.com/office/drawing/2014/main" id="{094E85E4-AA50-484C-B49A-98831F279C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21" name="Text Box 250">
          <a:extLst>
            <a:ext uri="{FF2B5EF4-FFF2-40B4-BE49-F238E27FC236}">
              <a16:creationId xmlns:a16="http://schemas.microsoft.com/office/drawing/2014/main" id="{5DA49EF7-9827-4B3F-B677-D225436911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622" name="Text Box 251">
          <a:extLst>
            <a:ext uri="{FF2B5EF4-FFF2-40B4-BE49-F238E27FC236}">
              <a16:creationId xmlns:a16="http://schemas.microsoft.com/office/drawing/2014/main" id="{68E842E9-BC5B-43F8-BF46-DEFC49BDB1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23" name="Text Box 252">
          <a:extLst>
            <a:ext uri="{FF2B5EF4-FFF2-40B4-BE49-F238E27FC236}">
              <a16:creationId xmlns:a16="http://schemas.microsoft.com/office/drawing/2014/main" id="{8DC2E94B-7446-4BF5-B2B3-2AFD65FB35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24" name="Text Box 253">
          <a:extLst>
            <a:ext uri="{FF2B5EF4-FFF2-40B4-BE49-F238E27FC236}">
              <a16:creationId xmlns:a16="http://schemas.microsoft.com/office/drawing/2014/main" id="{9338113D-586C-4574-9011-27A785C750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625" name="Text Box 254">
          <a:extLst>
            <a:ext uri="{FF2B5EF4-FFF2-40B4-BE49-F238E27FC236}">
              <a16:creationId xmlns:a16="http://schemas.microsoft.com/office/drawing/2014/main" id="{F084EC28-532C-4B05-9158-896ED6F502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26" name="Text Box 255">
          <a:extLst>
            <a:ext uri="{FF2B5EF4-FFF2-40B4-BE49-F238E27FC236}">
              <a16:creationId xmlns:a16="http://schemas.microsoft.com/office/drawing/2014/main" id="{AE1D9A55-64D5-4A67-89D8-DCEB0E9863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27" name="Text Box 256">
          <a:extLst>
            <a:ext uri="{FF2B5EF4-FFF2-40B4-BE49-F238E27FC236}">
              <a16:creationId xmlns:a16="http://schemas.microsoft.com/office/drawing/2014/main" id="{5DF84617-FEB8-4198-83C6-B1B1AE8D45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628" name="Text Box 257">
          <a:extLst>
            <a:ext uri="{FF2B5EF4-FFF2-40B4-BE49-F238E27FC236}">
              <a16:creationId xmlns:a16="http://schemas.microsoft.com/office/drawing/2014/main" id="{547B7F3A-996F-4836-896F-9FD8C3E3D7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29" name="Text Box 258">
          <a:extLst>
            <a:ext uri="{FF2B5EF4-FFF2-40B4-BE49-F238E27FC236}">
              <a16:creationId xmlns:a16="http://schemas.microsoft.com/office/drawing/2014/main" id="{68FF89AF-95CE-497C-8E62-8468AB8480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30" name="Text Box 259">
          <a:extLst>
            <a:ext uri="{FF2B5EF4-FFF2-40B4-BE49-F238E27FC236}">
              <a16:creationId xmlns:a16="http://schemas.microsoft.com/office/drawing/2014/main" id="{AC8EC488-E8F7-47FA-8CA2-13511320B9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31" name="Text Box 260">
          <a:extLst>
            <a:ext uri="{FF2B5EF4-FFF2-40B4-BE49-F238E27FC236}">
              <a16:creationId xmlns:a16="http://schemas.microsoft.com/office/drawing/2014/main" id="{CAE080B8-A449-4DC9-8373-58872DA8E3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32" name="Text Box 261">
          <a:extLst>
            <a:ext uri="{FF2B5EF4-FFF2-40B4-BE49-F238E27FC236}">
              <a16:creationId xmlns:a16="http://schemas.microsoft.com/office/drawing/2014/main" id="{47A16B0C-ECA6-44FE-9FD2-96117BEC2F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33" name="Text Box 262">
          <a:extLst>
            <a:ext uri="{FF2B5EF4-FFF2-40B4-BE49-F238E27FC236}">
              <a16:creationId xmlns:a16="http://schemas.microsoft.com/office/drawing/2014/main" id="{DFB53148-AB75-4B9A-BDF2-3F38B66AD9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34" name="Text Box 263">
          <a:extLst>
            <a:ext uri="{FF2B5EF4-FFF2-40B4-BE49-F238E27FC236}">
              <a16:creationId xmlns:a16="http://schemas.microsoft.com/office/drawing/2014/main" id="{FA9AB90A-6F4E-46FA-A861-B25B091BBD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35" name="Text Box 264">
          <a:extLst>
            <a:ext uri="{FF2B5EF4-FFF2-40B4-BE49-F238E27FC236}">
              <a16:creationId xmlns:a16="http://schemas.microsoft.com/office/drawing/2014/main" id="{095AE033-CEDC-4A1E-9463-7DBCC187A8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36" name="Text Box 265">
          <a:extLst>
            <a:ext uri="{FF2B5EF4-FFF2-40B4-BE49-F238E27FC236}">
              <a16:creationId xmlns:a16="http://schemas.microsoft.com/office/drawing/2014/main" id="{691D0997-1EDB-45F8-8E20-EC017B535E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37" name="Text Box 266">
          <a:extLst>
            <a:ext uri="{FF2B5EF4-FFF2-40B4-BE49-F238E27FC236}">
              <a16:creationId xmlns:a16="http://schemas.microsoft.com/office/drawing/2014/main" id="{9036D809-FE8C-4F13-9720-5C9C5CD74D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38" name="Text Box 267">
          <a:extLst>
            <a:ext uri="{FF2B5EF4-FFF2-40B4-BE49-F238E27FC236}">
              <a16:creationId xmlns:a16="http://schemas.microsoft.com/office/drawing/2014/main" id="{5462AA86-4601-4077-92D9-2A97B19FCF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39" name="Text Box 268">
          <a:extLst>
            <a:ext uri="{FF2B5EF4-FFF2-40B4-BE49-F238E27FC236}">
              <a16:creationId xmlns:a16="http://schemas.microsoft.com/office/drawing/2014/main" id="{8806925B-E493-4804-8B65-B1DADE59C1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40" name="Text Box 269">
          <a:extLst>
            <a:ext uri="{FF2B5EF4-FFF2-40B4-BE49-F238E27FC236}">
              <a16:creationId xmlns:a16="http://schemas.microsoft.com/office/drawing/2014/main" id="{6885B7D8-0AEF-43E8-ABFD-D8A1F16491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41" name="Text Box 270">
          <a:extLst>
            <a:ext uri="{FF2B5EF4-FFF2-40B4-BE49-F238E27FC236}">
              <a16:creationId xmlns:a16="http://schemas.microsoft.com/office/drawing/2014/main" id="{FC032C9F-54A7-4717-820D-6A2D0EAD68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42" name="Text Box 271">
          <a:extLst>
            <a:ext uri="{FF2B5EF4-FFF2-40B4-BE49-F238E27FC236}">
              <a16:creationId xmlns:a16="http://schemas.microsoft.com/office/drawing/2014/main" id="{58110922-9D99-4901-A3EE-EDC5DDE8EF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43" name="Text Box 272">
          <a:extLst>
            <a:ext uri="{FF2B5EF4-FFF2-40B4-BE49-F238E27FC236}">
              <a16:creationId xmlns:a16="http://schemas.microsoft.com/office/drawing/2014/main" id="{AC34B24A-FE7A-4C90-836C-4F09A19BF6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44" name="Text Box 273">
          <a:extLst>
            <a:ext uri="{FF2B5EF4-FFF2-40B4-BE49-F238E27FC236}">
              <a16:creationId xmlns:a16="http://schemas.microsoft.com/office/drawing/2014/main" id="{B4F6DA2E-D99E-40F8-A520-625BB86715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45" name="Text Box 274">
          <a:extLst>
            <a:ext uri="{FF2B5EF4-FFF2-40B4-BE49-F238E27FC236}">
              <a16:creationId xmlns:a16="http://schemas.microsoft.com/office/drawing/2014/main" id="{73FC40BA-61C5-43C9-B8D4-948F2956EC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46" name="Text Box 275">
          <a:extLst>
            <a:ext uri="{FF2B5EF4-FFF2-40B4-BE49-F238E27FC236}">
              <a16:creationId xmlns:a16="http://schemas.microsoft.com/office/drawing/2014/main" id="{3F6E474A-2A06-439D-9154-81EB155BE5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47" name="Text Box 276">
          <a:extLst>
            <a:ext uri="{FF2B5EF4-FFF2-40B4-BE49-F238E27FC236}">
              <a16:creationId xmlns:a16="http://schemas.microsoft.com/office/drawing/2014/main" id="{080959A2-9331-4769-B64C-FA851073BF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8648" name="Text Box 277">
          <a:extLst>
            <a:ext uri="{FF2B5EF4-FFF2-40B4-BE49-F238E27FC236}">
              <a16:creationId xmlns:a16="http://schemas.microsoft.com/office/drawing/2014/main" id="{C5A5B836-D4EE-4713-96BD-40F0D615FC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49" name="Text Box 278">
          <a:extLst>
            <a:ext uri="{FF2B5EF4-FFF2-40B4-BE49-F238E27FC236}">
              <a16:creationId xmlns:a16="http://schemas.microsoft.com/office/drawing/2014/main" id="{F80F30BF-84AA-4E88-A604-B7273E5720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50" name="Text Box 279">
          <a:extLst>
            <a:ext uri="{FF2B5EF4-FFF2-40B4-BE49-F238E27FC236}">
              <a16:creationId xmlns:a16="http://schemas.microsoft.com/office/drawing/2014/main" id="{A40B86CC-7B31-4A85-9B00-453C2B5B4F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51" name="Text Box 280">
          <a:extLst>
            <a:ext uri="{FF2B5EF4-FFF2-40B4-BE49-F238E27FC236}">
              <a16:creationId xmlns:a16="http://schemas.microsoft.com/office/drawing/2014/main" id="{298D2563-088E-4649-8A90-DE2618731E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52" name="Text Box 281">
          <a:extLst>
            <a:ext uri="{FF2B5EF4-FFF2-40B4-BE49-F238E27FC236}">
              <a16:creationId xmlns:a16="http://schemas.microsoft.com/office/drawing/2014/main" id="{50EC33FE-EF6A-4878-B511-CD27A1F6EE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53" name="Text Box 282">
          <a:extLst>
            <a:ext uri="{FF2B5EF4-FFF2-40B4-BE49-F238E27FC236}">
              <a16:creationId xmlns:a16="http://schemas.microsoft.com/office/drawing/2014/main" id="{AB83BDAB-F980-4D74-B325-16C4DE39CE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54" name="Text Box 283">
          <a:extLst>
            <a:ext uri="{FF2B5EF4-FFF2-40B4-BE49-F238E27FC236}">
              <a16:creationId xmlns:a16="http://schemas.microsoft.com/office/drawing/2014/main" id="{59655BAF-17E1-4301-BB20-1204D56B77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55" name="Text Box 284">
          <a:extLst>
            <a:ext uri="{FF2B5EF4-FFF2-40B4-BE49-F238E27FC236}">
              <a16:creationId xmlns:a16="http://schemas.microsoft.com/office/drawing/2014/main" id="{CD903A89-AEBF-4120-86FD-62B7DBCDC0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56" name="Text Box 285">
          <a:extLst>
            <a:ext uri="{FF2B5EF4-FFF2-40B4-BE49-F238E27FC236}">
              <a16:creationId xmlns:a16="http://schemas.microsoft.com/office/drawing/2014/main" id="{A384844A-6E72-4082-BEBE-B2B9554523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57" name="Text Box 286">
          <a:extLst>
            <a:ext uri="{FF2B5EF4-FFF2-40B4-BE49-F238E27FC236}">
              <a16:creationId xmlns:a16="http://schemas.microsoft.com/office/drawing/2014/main" id="{E7990A4E-7221-4063-AACF-2CD9D79E15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58" name="Text Box 287">
          <a:extLst>
            <a:ext uri="{FF2B5EF4-FFF2-40B4-BE49-F238E27FC236}">
              <a16:creationId xmlns:a16="http://schemas.microsoft.com/office/drawing/2014/main" id="{F6B1CF0E-8E66-4D04-934C-6624A3E0CC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59" name="Text Box 288">
          <a:extLst>
            <a:ext uri="{FF2B5EF4-FFF2-40B4-BE49-F238E27FC236}">
              <a16:creationId xmlns:a16="http://schemas.microsoft.com/office/drawing/2014/main" id="{50822881-F525-480B-AC80-3DA4D6B24E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60" name="Text Box 289">
          <a:extLst>
            <a:ext uri="{FF2B5EF4-FFF2-40B4-BE49-F238E27FC236}">
              <a16:creationId xmlns:a16="http://schemas.microsoft.com/office/drawing/2014/main" id="{4C6DE40B-5CAD-4C07-933D-416555647A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61" name="Text Box 290">
          <a:extLst>
            <a:ext uri="{FF2B5EF4-FFF2-40B4-BE49-F238E27FC236}">
              <a16:creationId xmlns:a16="http://schemas.microsoft.com/office/drawing/2014/main" id="{86E901F3-D1F9-40B8-B444-780ABC707F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62" name="Text Box 291">
          <a:extLst>
            <a:ext uri="{FF2B5EF4-FFF2-40B4-BE49-F238E27FC236}">
              <a16:creationId xmlns:a16="http://schemas.microsoft.com/office/drawing/2014/main" id="{E94FB5C8-453B-49F9-971A-607D61D200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63" name="Text Box 292">
          <a:extLst>
            <a:ext uri="{FF2B5EF4-FFF2-40B4-BE49-F238E27FC236}">
              <a16:creationId xmlns:a16="http://schemas.microsoft.com/office/drawing/2014/main" id="{E53240BD-B544-40D1-81C4-93564C4586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64" name="Text Box 293">
          <a:extLst>
            <a:ext uri="{FF2B5EF4-FFF2-40B4-BE49-F238E27FC236}">
              <a16:creationId xmlns:a16="http://schemas.microsoft.com/office/drawing/2014/main" id="{8DBF5E5B-9EB8-4C70-8086-5ED973A7A0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65" name="Text Box 294">
          <a:extLst>
            <a:ext uri="{FF2B5EF4-FFF2-40B4-BE49-F238E27FC236}">
              <a16:creationId xmlns:a16="http://schemas.microsoft.com/office/drawing/2014/main" id="{5D7F471D-CD7D-4DD8-9D56-B04400E1A2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66" name="Text Box 295">
          <a:extLst>
            <a:ext uri="{FF2B5EF4-FFF2-40B4-BE49-F238E27FC236}">
              <a16:creationId xmlns:a16="http://schemas.microsoft.com/office/drawing/2014/main" id="{AC90E5D2-60C2-4FE3-8580-F7DF9D9087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67" name="Text Box 296">
          <a:extLst>
            <a:ext uri="{FF2B5EF4-FFF2-40B4-BE49-F238E27FC236}">
              <a16:creationId xmlns:a16="http://schemas.microsoft.com/office/drawing/2014/main" id="{C7D33ACD-B62C-424D-A1E6-3605054027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68" name="Text Box 297">
          <a:extLst>
            <a:ext uri="{FF2B5EF4-FFF2-40B4-BE49-F238E27FC236}">
              <a16:creationId xmlns:a16="http://schemas.microsoft.com/office/drawing/2014/main" id="{991D86F4-CC8D-405D-B555-5062B342E3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69" name="Text Box 298">
          <a:extLst>
            <a:ext uri="{FF2B5EF4-FFF2-40B4-BE49-F238E27FC236}">
              <a16:creationId xmlns:a16="http://schemas.microsoft.com/office/drawing/2014/main" id="{E807924D-0652-4942-ABEA-26CCB88BBD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70" name="Text Box 299">
          <a:extLst>
            <a:ext uri="{FF2B5EF4-FFF2-40B4-BE49-F238E27FC236}">
              <a16:creationId xmlns:a16="http://schemas.microsoft.com/office/drawing/2014/main" id="{E0807837-1815-43A6-BF9A-F94D0650EE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71" name="Text Box 300">
          <a:extLst>
            <a:ext uri="{FF2B5EF4-FFF2-40B4-BE49-F238E27FC236}">
              <a16:creationId xmlns:a16="http://schemas.microsoft.com/office/drawing/2014/main" id="{C1A79D3C-6C0A-4276-BEE9-8963A2699D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72" name="Text Box 301">
          <a:extLst>
            <a:ext uri="{FF2B5EF4-FFF2-40B4-BE49-F238E27FC236}">
              <a16:creationId xmlns:a16="http://schemas.microsoft.com/office/drawing/2014/main" id="{17A552B8-1A1D-4DE2-B69B-8ED528217E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73" name="Text Box 302">
          <a:extLst>
            <a:ext uri="{FF2B5EF4-FFF2-40B4-BE49-F238E27FC236}">
              <a16:creationId xmlns:a16="http://schemas.microsoft.com/office/drawing/2014/main" id="{9F2FE760-F8C3-4891-92DA-79F8FB6C2B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74" name="Text Box 303">
          <a:extLst>
            <a:ext uri="{FF2B5EF4-FFF2-40B4-BE49-F238E27FC236}">
              <a16:creationId xmlns:a16="http://schemas.microsoft.com/office/drawing/2014/main" id="{9CFA4D2A-D94E-4D6F-A2E0-CF2BE68557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75" name="Text Box 304">
          <a:extLst>
            <a:ext uri="{FF2B5EF4-FFF2-40B4-BE49-F238E27FC236}">
              <a16:creationId xmlns:a16="http://schemas.microsoft.com/office/drawing/2014/main" id="{8B27C955-0E30-44A3-94CE-E698A0730A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76" name="Text Box 305">
          <a:extLst>
            <a:ext uri="{FF2B5EF4-FFF2-40B4-BE49-F238E27FC236}">
              <a16:creationId xmlns:a16="http://schemas.microsoft.com/office/drawing/2014/main" id="{319CA2DF-ED0F-405D-9E50-A6802F591D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677" name="Text Box 306">
          <a:extLst>
            <a:ext uri="{FF2B5EF4-FFF2-40B4-BE49-F238E27FC236}">
              <a16:creationId xmlns:a16="http://schemas.microsoft.com/office/drawing/2014/main" id="{213AA196-8725-4C33-8638-6E6E4CA296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78" name="Text Box 307">
          <a:extLst>
            <a:ext uri="{FF2B5EF4-FFF2-40B4-BE49-F238E27FC236}">
              <a16:creationId xmlns:a16="http://schemas.microsoft.com/office/drawing/2014/main" id="{703538C5-45E0-42C5-AD80-73048A4A2F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679" name="Text Box 308">
          <a:extLst>
            <a:ext uri="{FF2B5EF4-FFF2-40B4-BE49-F238E27FC236}">
              <a16:creationId xmlns:a16="http://schemas.microsoft.com/office/drawing/2014/main" id="{7D1ED47D-C1B7-4179-A318-2686885243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0" name="Text Box 309">
          <a:extLst>
            <a:ext uri="{FF2B5EF4-FFF2-40B4-BE49-F238E27FC236}">
              <a16:creationId xmlns:a16="http://schemas.microsoft.com/office/drawing/2014/main" id="{CC67559B-299E-479E-95E7-A36B6574C20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1" name="Text Box 310">
          <a:extLst>
            <a:ext uri="{FF2B5EF4-FFF2-40B4-BE49-F238E27FC236}">
              <a16:creationId xmlns:a16="http://schemas.microsoft.com/office/drawing/2014/main" id="{3C06428B-5DFB-49A3-B5DB-B4501B978B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2" name="Text Box 311">
          <a:extLst>
            <a:ext uri="{FF2B5EF4-FFF2-40B4-BE49-F238E27FC236}">
              <a16:creationId xmlns:a16="http://schemas.microsoft.com/office/drawing/2014/main" id="{FD85ABD9-E197-49E9-BB9E-DA6CFEF1AF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3" name="Text Box 312">
          <a:extLst>
            <a:ext uri="{FF2B5EF4-FFF2-40B4-BE49-F238E27FC236}">
              <a16:creationId xmlns:a16="http://schemas.microsoft.com/office/drawing/2014/main" id="{BDFD9084-DFEF-42D7-90D8-8CFC53D9B9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4" name="Text Box 313">
          <a:extLst>
            <a:ext uri="{FF2B5EF4-FFF2-40B4-BE49-F238E27FC236}">
              <a16:creationId xmlns:a16="http://schemas.microsoft.com/office/drawing/2014/main" id="{D75A3FB8-A2F8-4B5B-944A-3FFD2695ABC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5" name="Text Box 314">
          <a:extLst>
            <a:ext uri="{FF2B5EF4-FFF2-40B4-BE49-F238E27FC236}">
              <a16:creationId xmlns:a16="http://schemas.microsoft.com/office/drawing/2014/main" id="{4ACBB3B4-8D69-4C8D-86A0-A618772D2DE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6" name="Text Box 315">
          <a:extLst>
            <a:ext uri="{FF2B5EF4-FFF2-40B4-BE49-F238E27FC236}">
              <a16:creationId xmlns:a16="http://schemas.microsoft.com/office/drawing/2014/main" id="{3B501BCA-C1E5-49E6-8632-79090AA0DB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7" name="Text Box 316">
          <a:extLst>
            <a:ext uri="{FF2B5EF4-FFF2-40B4-BE49-F238E27FC236}">
              <a16:creationId xmlns:a16="http://schemas.microsoft.com/office/drawing/2014/main" id="{BD29CD19-3E23-4C93-B0F1-EFE6783E95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8" name="Text Box 317">
          <a:extLst>
            <a:ext uri="{FF2B5EF4-FFF2-40B4-BE49-F238E27FC236}">
              <a16:creationId xmlns:a16="http://schemas.microsoft.com/office/drawing/2014/main" id="{B21FC97D-AFAA-42E3-855D-A0A8C28959B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89" name="Text Box 318">
          <a:extLst>
            <a:ext uri="{FF2B5EF4-FFF2-40B4-BE49-F238E27FC236}">
              <a16:creationId xmlns:a16="http://schemas.microsoft.com/office/drawing/2014/main" id="{0CFD6604-7CFA-4695-AE8F-F29CCA36E3E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0" name="Text Box 319">
          <a:extLst>
            <a:ext uri="{FF2B5EF4-FFF2-40B4-BE49-F238E27FC236}">
              <a16:creationId xmlns:a16="http://schemas.microsoft.com/office/drawing/2014/main" id="{ED6A30A5-09D0-468B-9863-B9F717A58F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1" name="Text Box 320">
          <a:extLst>
            <a:ext uri="{FF2B5EF4-FFF2-40B4-BE49-F238E27FC236}">
              <a16:creationId xmlns:a16="http://schemas.microsoft.com/office/drawing/2014/main" id="{7179E96B-8EA4-44B6-ADE9-8BE5A46B08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2" name="Text Box 321">
          <a:extLst>
            <a:ext uri="{FF2B5EF4-FFF2-40B4-BE49-F238E27FC236}">
              <a16:creationId xmlns:a16="http://schemas.microsoft.com/office/drawing/2014/main" id="{E4619CBE-AE21-4CE0-B410-3771E24E97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3" name="Text Box 322">
          <a:extLst>
            <a:ext uri="{FF2B5EF4-FFF2-40B4-BE49-F238E27FC236}">
              <a16:creationId xmlns:a16="http://schemas.microsoft.com/office/drawing/2014/main" id="{6E4B2C28-ADAE-4D10-A09C-8790AE5E31A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4" name="Text Box 323">
          <a:extLst>
            <a:ext uri="{FF2B5EF4-FFF2-40B4-BE49-F238E27FC236}">
              <a16:creationId xmlns:a16="http://schemas.microsoft.com/office/drawing/2014/main" id="{933224D0-808D-4523-A2EC-563A843912C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5" name="Text Box 324">
          <a:extLst>
            <a:ext uri="{FF2B5EF4-FFF2-40B4-BE49-F238E27FC236}">
              <a16:creationId xmlns:a16="http://schemas.microsoft.com/office/drawing/2014/main" id="{FCF3B010-9332-4A9B-B4B2-9C2ED1BCCC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6" name="Text Box 325">
          <a:extLst>
            <a:ext uri="{FF2B5EF4-FFF2-40B4-BE49-F238E27FC236}">
              <a16:creationId xmlns:a16="http://schemas.microsoft.com/office/drawing/2014/main" id="{D8BF0241-298C-4327-A944-362A98F319F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7" name="Text Box 326">
          <a:extLst>
            <a:ext uri="{FF2B5EF4-FFF2-40B4-BE49-F238E27FC236}">
              <a16:creationId xmlns:a16="http://schemas.microsoft.com/office/drawing/2014/main" id="{D788B7CC-BCF0-4D40-BDAB-D1B48A3CDD6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8" name="Text Box 327">
          <a:extLst>
            <a:ext uri="{FF2B5EF4-FFF2-40B4-BE49-F238E27FC236}">
              <a16:creationId xmlns:a16="http://schemas.microsoft.com/office/drawing/2014/main" id="{7A2FE972-8A9D-4C07-A7A6-273DA1F7E1F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699" name="Text Box 328">
          <a:extLst>
            <a:ext uri="{FF2B5EF4-FFF2-40B4-BE49-F238E27FC236}">
              <a16:creationId xmlns:a16="http://schemas.microsoft.com/office/drawing/2014/main" id="{B1BF2E01-B20B-4908-BF88-5F378E014C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00" name="Text Box 329">
          <a:extLst>
            <a:ext uri="{FF2B5EF4-FFF2-40B4-BE49-F238E27FC236}">
              <a16:creationId xmlns:a16="http://schemas.microsoft.com/office/drawing/2014/main" id="{765501CB-4D0E-480A-BD55-503425B0F8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01" name="Text Box 330">
          <a:extLst>
            <a:ext uri="{FF2B5EF4-FFF2-40B4-BE49-F238E27FC236}">
              <a16:creationId xmlns:a16="http://schemas.microsoft.com/office/drawing/2014/main" id="{FE521DF4-FC6F-4A82-9E98-B117948C3F4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02" name="Text Box 331">
          <a:extLst>
            <a:ext uri="{FF2B5EF4-FFF2-40B4-BE49-F238E27FC236}">
              <a16:creationId xmlns:a16="http://schemas.microsoft.com/office/drawing/2014/main" id="{0841D5B8-FD1F-4223-B3DF-B14DF212603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03" name="Text Box 332">
          <a:extLst>
            <a:ext uri="{FF2B5EF4-FFF2-40B4-BE49-F238E27FC236}">
              <a16:creationId xmlns:a16="http://schemas.microsoft.com/office/drawing/2014/main" id="{C9F26135-779E-41CF-9D21-9147D6A5D2F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04" name="Text Box 333">
          <a:extLst>
            <a:ext uri="{FF2B5EF4-FFF2-40B4-BE49-F238E27FC236}">
              <a16:creationId xmlns:a16="http://schemas.microsoft.com/office/drawing/2014/main" id="{13321448-6D77-440A-8402-289CF1DDFB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05" name="Text Box 334">
          <a:extLst>
            <a:ext uri="{FF2B5EF4-FFF2-40B4-BE49-F238E27FC236}">
              <a16:creationId xmlns:a16="http://schemas.microsoft.com/office/drawing/2014/main" id="{9A8991AE-593D-4287-9017-40A4FE33320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06" name="Text Box 335">
          <a:extLst>
            <a:ext uri="{FF2B5EF4-FFF2-40B4-BE49-F238E27FC236}">
              <a16:creationId xmlns:a16="http://schemas.microsoft.com/office/drawing/2014/main" id="{88A66D0D-EB63-42FD-BF44-2346DDBBF7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707" name="Text Box 336">
          <a:extLst>
            <a:ext uri="{FF2B5EF4-FFF2-40B4-BE49-F238E27FC236}">
              <a16:creationId xmlns:a16="http://schemas.microsoft.com/office/drawing/2014/main" id="{D60BA70A-392F-4511-B212-04E01A18CE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708" name="Text Box 337">
          <a:extLst>
            <a:ext uri="{FF2B5EF4-FFF2-40B4-BE49-F238E27FC236}">
              <a16:creationId xmlns:a16="http://schemas.microsoft.com/office/drawing/2014/main" id="{F19E3689-F3E5-4A80-B235-275961854C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09" name="Text Box 338">
          <a:extLst>
            <a:ext uri="{FF2B5EF4-FFF2-40B4-BE49-F238E27FC236}">
              <a16:creationId xmlns:a16="http://schemas.microsoft.com/office/drawing/2014/main" id="{0E7636C6-D18F-4794-815C-39751C27C2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10" name="Text Box 339">
          <a:extLst>
            <a:ext uri="{FF2B5EF4-FFF2-40B4-BE49-F238E27FC236}">
              <a16:creationId xmlns:a16="http://schemas.microsoft.com/office/drawing/2014/main" id="{6E3F9B25-9FF8-46D3-91EE-447192257B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711" name="Text Box 340">
          <a:extLst>
            <a:ext uri="{FF2B5EF4-FFF2-40B4-BE49-F238E27FC236}">
              <a16:creationId xmlns:a16="http://schemas.microsoft.com/office/drawing/2014/main" id="{46C1A969-9A3C-42C6-9327-C1B15A6753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12" name="Text Box 341">
          <a:extLst>
            <a:ext uri="{FF2B5EF4-FFF2-40B4-BE49-F238E27FC236}">
              <a16:creationId xmlns:a16="http://schemas.microsoft.com/office/drawing/2014/main" id="{2AC1A4F7-15B1-4015-8073-8C27DF7EF5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13" name="Text Box 342">
          <a:extLst>
            <a:ext uri="{FF2B5EF4-FFF2-40B4-BE49-F238E27FC236}">
              <a16:creationId xmlns:a16="http://schemas.microsoft.com/office/drawing/2014/main" id="{04AFE4A3-F29C-4EE7-87FA-DDC6265763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714" name="Text Box 343">
          <a:extLst>
            <a:ext uri="{FF2B5EF4-FFF2-40B4-BE49-F238E27FC236}">
              <a16:creationId xmlns:a16="http://schemas.microsoft.com/office/drawing/2014/main" id="{1DECB19C-4846-40FF-8507-3C443F827A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15" name="Text Box 344">
          <a:extLst>
            <a:ext uri="{FF2B5EF4-FFF2-40B4-BE49-F238E27FC236}">
              <a16:creationId xmlns:a16="http://schemas.microsoft.com/office/drawing/2014/main" id="{CBBFF1F9-E16B-40EF-BA78-73702598BA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16" name="Text Box 345">
          <a:extLst>
            <a:ext uri="{FF2B5EF4-FFF2-40B4-BE49-F238E27FC236}">
              <a16:creationId xmlns:a16="http://schemas.microsoft.com/office/drawing/2014/main" id="{0B474E79-615E-46A8-8F68-DA6FA82748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17" name="Text Box 346">
          <a:extLst>
            <a:ext uri="{FF2B5EF4-FFF2-40B4-BE49-F238E27FC236}">
              <a16:creationId xmlns:a16="http://schemas.microsoft.com/office/drawing/2014/main" id="{20741CF6-6AF2-48F0-A9F2-FA7ADB6EBC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18" name="Text Box 347">
          <a:extLst>
            <a:ext uri="{FF2B5EF4-FFF2-40B4-BE49-F238E27FC236}">
              <a16:creationId xmlns:a16="http://schemas.microsoft.com/office/drawing/2014/main" id="{CB3F1724-874F-4C50-9DD6-F0F86A79C9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19" name="Text Box 348">
          <a:extLst>
            <a:ext uri="{FF2B5EF4-FFF2-40B4-BE49-F238E27FC236}">
              <a16:creationId xmlns:a16="http://schemas.microsoft.com/office/drawing/2014/main" id="{482E34C1-907A-4984-A4B4-735C23198A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0" name="Text Box 349">
          <a:extLst>
            <a:ext uri="{FF2B5EF4-FFF2-40B4-BE49-F238E27FC236}">
              <a16:creationId xmlns:a16="http://schemas.microsoft.com/office/drawing/2014/main" id="{2B518D4A-5D22-498E-9C6A-5862970C362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1" name="Text Box 350">
          <a:extLst>
            <a:ext uri="{FF2B5EF4-FFF2-40B4-BE49-F238E27FC236}">
              <a16:creationId xmlns:a16="http://schemas.microsoft.com/office/drawing/2014/main" id="{198E9CE2-35D1-4755-9B51-AFF21776B16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2" name="Text Box 351">
          <a:extLst>
            <a:ext uri="{FF2B5EF4-FFF2-40B4-BE49-F238E27FC236}">
              <a16:creationId xmlns:a16="http://schemas.microsoft.com/office/drawing/2014/main" id="{566535C1-0EA0-42F2-8190-91CD482D3F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3" name="Text Box 352">
          <a:extLst>
            <a:ext uri="{FF2B5EF4-FFF2-40B4-BE49-F238E27FC236}">
              <a16:creationId xmlns:a16="http://schemas.microsoft.com/office/drawing/2014/main" id="{0F1D9B46-8614-45BB-B8E0-A39E27262E4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4" name="Text Box 353">
          <a:extLst>
            <a:ext uri="{FF2B5EF4-FFF2-40B4-BE49-F238E27FC236}">
              <a16:creationId xmlns:a16="http://schemas.microsoft.com/office/drawing/2014/main" id="{5095BABD-6480-4A3C-98D5-BA4ED6DDB3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5" name="Text Box 354">
          <a:extLst>
            <a:ext uri="{FF2B5EF4-FFF2-40B4-BE49-F238E27FC236}">
              <a16:creationId xmlns:a16="http://schemas.microsoft.com/office/drawing/2014/main" id="{EA6712C5-9125-495A-8EEF-6DA01ADADD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6" name="Text Box 355">
          <a:extLst>
            <a:ext uri="{FF2B5EF4-FFF2-40B4-BE49-F238E27FC236}">
              <a16:creationId xmlns:a16="http://schemas.microsoft.com/office/drawing/2014/main" id="{10071E20-3901-4C0C-A4B7-B7628DF8012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7" name="Text Box 356">
          <a:extLst>
            <a:ext uri="{FF2B5EF4-FFF2-40B4-BE49-F238E27FC236}">
              <a16:creationId xmlns:a16="http://schemas.microsoft.com/office/drawing/2014/main" id="{D2356A01-3D9A-403C-AFFA-4DEEE49F90D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8" name="Text Box 357">
          <a:extLst>
            <a:ext uri="{FF2B5EF4-FFF2-40B4-BE49-F238E27FC236}">
              <a16:creationId xmlns:a16="http://schemas.microsoft.com/office/drawing/2014/main" id="{D1C089F0-8113-4530-86E2-2C93337C38E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29" name="Text Box 358">
          <a:extLst>
            <a:ext uri="{FF2B5EF4-FFF2-40B4-BE49-F238E27FC236}">
              <a16:creationId xmlns:a16="http://schemas.microsoft.com/office/drawing/2014/main" id="{0C294C91-AD97-4E5C-9A15-EEC5C23E855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0" name="Text Box 359">
          <a:extLst>
            <a:ext uri="{FF2B5EF4-FFF2-40B4-BE49-F238E27FC236}">
              <a16:creationId xmlns:a16="http://schemas.microsoft.com/office/drawing/2014/main" id="{7615F645-66AA-4A84-9C8C-C7BB3D9889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1" name="Text Box 360">
          <a:extLst>
            <a:ext uri="{FF2B5EF4-FFF2-40B4-BE49-F238E27FC236}">
              <a16:creationId xmlns:a16="http://schemas.microsoft.com/office/drawing/2014/main" id="{BEBB9E3F-C84C-476F-B63B-7A605EFB785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2" name="Text Box 361">
          <a:extLst>
            <a:ext uri="{FF2B5EF4-FFF2-40B4-BE49-F238E27FC236}">
              <a16:creationId xmlns:a16="http://schemas.microsoft.com/office/drawing/2014/main" id="{387B94BD-CC87-4FFF-8772-41490B4CA2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3" name="Text Box 362">
          <a:extLst>
            <a:ext uri="{FF2B5EF4-FFF2-40B4-BE49-F238E27FC236}">
              <a16:creationId xmlns:a16="http://schemas.microsoft.com/office/drawing/2014/main" id="{3CAA95A5-7B00-4AB4-ABA5-800B12097C1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4" name="Text Box 363">
          <a:extLst>
            <a:ext uri="{FF2B5EF4-FFF2-40B4-BE49-F238E27FC236}">
              <a16:creationId xmlns:a16="http://schemas.microsoft.com/office/drawing/2014/main" id="{36ACA416-82FE-472B-937D-51C0FCBD694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5" name="Text Box 364">
          <a:extLst>
            <a:ext uri="{FF2B5EF4-FFF2-40B4-BE49-F238E27FC236}">
              <a16:creationId xmlns:a16="http://schemas.microsoft.com/office/drawing/2014/main" id="{1BA4D046-523D-4624-AD46-5B79A567531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6" name="Text Box 365">
          <a:extLst>
            <a:ext uri="{FF2B5EF4-FFF2-40B4-BE49-F238E27FC236}">
              <a16:creationId xmlns:a16="http://schemas.microsoft.com/office/drawing/2014/main" id="{CBFAF2B3-BDA5-4337-AAC0-49516264C7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7" name="Text Box 366">
          <a:extLst>
            <a:ext uri="{FF2B5EF4-FFF2-40B4-BE49-F238E27FC236}">
              <a16:creationId xmlns:a16="http://schemas.microsoft.com/office/drawing/2014/main" id="{3C7D34C1-7263-4EB4-AC89-4D66445C6F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8" name="Text Box 367">
          <a:extLst>
            <a:ext uri="{FF2B5EF4-FFF2-40B4-BE49-F238E27FC236}">
              <a16:creationId xmlns:a16="http://schemas.microsoft.com/office/drawing/2014/main" id="{7F24E0EA-3258-4AD7-B82E-2BA7B91B735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39" name="Text Box 368">
          <a:extLst>
            <a:ext uri="{FF2B5EF4-FFF2-40B4-BE49-F238E27FC236}">
              <a16:creationId xmlns:a16="http://schemas.microsoft.com/office/drawing/2014/main" id="{5034AD85-986F-4C9A-9CD5-9F47D2ED5C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40" name="Text Box 369">
          <a:extLst>
            <a:ext uri="{FF2B5EF4-FFF2-40B4-BE49-F238E27FC236}">
              <a16:creationId xmlns:a16="http://schemas.microsoft.com/office/drawing/2014/main" id="{238B1E1E-8F1A-46F2-B2A1-58F7D65E9A0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41" name="Text Box 370">
          <a:extLst>
            <a:ext uri="{FF2B5EF4-FFF2-40B4-BE49-F238E27FC236}">
              <a16:creationId xmlns:a16="http://schemas.microsoft.com/office/drawing/2014/main" id="{CFEDB8C4-59F0-495B-8683-68A35F48DF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42" name="Text Box 371">
          <a:extLst>
            <a:ext uri="{FF2B5EF4-FFF2-40B4-BE49-F238E27FC236}">
              <a16:creationId xmlns:a16="http://schemas.microsoft.com/office/drawing/2014/main" id="{7A96FFDD-4977-4409-9370-049C406D888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43" name="Text Box 372">
          <a:extLst>
            <a:ext uri="{FF2B5EF4-FFF2-40B4-BE49-F238E27FC236}">
              <a16:creationId xmlns:a16="http://schemas.microsoft.com/office/drawing/2014/main" id="{DFB761F3-70C6-4090-B099-2FBBCB38AAC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744" name="Text Box 373">
          <a:extLst>
            <a:ext uri="{FF2B5EF4-FFF2-40B4-BE49-F238E27FC236}">
              <a16:creationId xmlns:a16="http://schemas.microsoft.com/office/drawing/2014/main" id="{1F1EE5A8-07F0-41C6-9885-E1D2A1EBC4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745" name="Text Box 374">
          <a:extLst>
            <a:ext uri="{FF2B5EF4-FFF2-40B4-BE49-F238E27FC236}">
              <a16:creationId xmlns:a16="http://schemas.microsoft.com/office/drawing/2014/main" id="{8A48C8C9-1D02-4C2D-93CA-4492FE2339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46" name="Text Box 375">
          <a:extLst>
            <a:ext uri="{FF2B5EF4-FFF2-40B4-BE49-F238E27FC236}">
              <a16:creationId xmlns:a16="http://schemas.microsoft.com/office/drawing/2014/main" id="{9C10C9F3-3286-4765-9E8A-4744CE65A1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47" name="Text Box 376">
          <a:extLst>
            <a:ext uri="{FF2B5EF4-FFF2-40B4-BE49-F238E27FC236}">
              <a16:creationId xmlns:a16="http://schemas.microsoft.com/office/drawing/2014/main" id="{37114152-6BBD-4324-B907-1D176EAF9B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748" name="Text Box 377">
          <a:extLst>
            <a:ext uri="{FF2B5EF4-FFF2-40B4-BE49-F238E27FC236}">
              <a16:creationId xmlns:a16="http://schemas.microsoft.com/office/drawing/2014/main" id="{1FD42626-AF33-446F-86AC-44505E062F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49" name="Text Box 378">
          <a:extLst>
            <a:ext uri="{FF2B5EF4-FFF2-40B4-BE49-F238E27FC236}">
              <a16:creationId xmlns:a16="http://schemas.microsoft.com/office/drawing/2014/main" id="{93BAFCB2-E6A8-4793-A6D0-7B154B478D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50" name="Text Box 379">
          <a:extLst>
            <a:ext uri="{FF2B5EF4-FFF2-40B4-BE49-F238E27FC236}">
              <a16:creationId xmlns:a16="http://schemas.microsoft.com/office/drawing/2014/main" id="{A86DA853-D923-4463-87E5-0028A3B71E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751" name="Text Box 380">
          <a:extLst>
            <a:ext uri="{FF2B5EF4-FFF2-40B4-BE49-F238E27FC236}">
              <a16:creationId xmlns:a16="http://schemas.microsoft.com/office/drawing/2014/main" id="{CB3D5C15-592F-4542-A723-38F489BFB3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52" name="Text Box 381">
          <a:extLst>
            <a:ext uri="{FF2B5EF4-FFF2-40B4-BE49-F238E27FC236}">
              <a16:creationId xmlns:a16="http://schemas.microsoft.com/office/drawing/2014/main" id="{F90EC228-3F03-411E-9CB5-A0448B6EEB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53" name="Text Box 382">
          <a:extLst>
            <a:ext uri="{FF2B5EF4-FFF2-40B4-BE49-F238E27FC236}">
              <a16:creationId xmlns:a16="http://schemas.microsoft.com/office/drawing/2014/main" id="{C813496E-5407-4895-BF12-BCE0465993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54" name="Text Box 383">
          <a:extLst>
            <a:ext uri="{FF2B5EF4-FFF2-40B4-BE49-F238E27FC236}">
              <a16:creationId xmlns:a16="http://schemas.microsoft.com/office/drawing/2014/main" id="{87174087-4BBD-42D4-85CB-619942770AB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55" name="Text Box 384">
          <a:extLst>
            <a:ext uri="{FF2B5EF4-FFF2-40B4-BE49-F238E27FC236}">
              <a16:creationId xmlns:a16="http://schemas.microsoft.com/office/drawing/2014/main" id="{8A37B8A1-3BEE-42FE-8F6B-D1429D5F23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56" name="Text Box 385">
          <a:extLst>
            <a:ext uri="{FF2B5EF4-FFF2-40B4-BE49-F238E27FC236}">
              <a16:creationId xmlns:a16="http://schemas.microsoft.com/office/drawing/2014/main" id="{521040F1-CD5B-47AC-B67B-9877C27F28C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57" name="Text Box 386">
          <a:extLst>
            <a:ext uri="{FF2B5EF4-FFF2-40B4-BE49-F238E27FC236}">
              <a16:creationId xmlns:a16="http://schemas.microsoft.com/office/drawing/2014/main" id="{152FCCE5-D695-4EF4-8FD1-EC9AA1AC45B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58" name="Text Box 387">
          <a:extLst>
            <a:ext uri="{FF2B5EF4-FFF2-40B4-BE49-F238E27FC236}">
              <a16:creationId xmlns:a16="http://schemas.microsoft.com/office/drawing/2014/main" id="{6E539CAD-4AE6-4014-846E-F6E41D64B44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59" name="Text Box 388">
          <a:extLst>
            <a:ext uri="{FF2B5EF4-FFF2-40B4-BE49-F238E27FC236}">
              <a16:creationId xmlns:a16="http://schemas.microsoft.com/office/drawing/2014/main" id="{D380129F-7484-4CE3-8AF5-1B36A26B744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0" name="Text Box 389">
          <a:extLst>
            <a:ext uri="{FF2B5EF4-FFF2-40B4-BE49-F238E27FC236}">
              <a16:creationId xmlns:a16="http://schemas.microsoft.com/office/drawing/2014/main" id="{66C6BFAE-B39E-4B88-AC2B-B27593F0DD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1" name="Text Box 390">
          <a:extLst>
            <a:ext uri="{FF2B5EF4-FFF2-40B4-BE49-F238E27FC236}">
              <a16:creationId xmlns:a16="http://schemas.microsoft.com/office/drawing/2014/main" id="{CCCB8CC9-F89F-42CF-B50D-44A3465F0DA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2" name="Text Box 391">
          <a:extLst>
            <a:ext uri="{FF2B5EF4-FFF2-40B4-BE49-F238E27FC236}">
              <a16:creationId xmlns:a16="http://schemas.microsoft.com/office/drawing/2014/main" id="{04BE0514-D8D6-4797-B0A0-0AF2C1E16E1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3" name="Text Box 392">
          <a:extLst>
            <a:ext uri="{FF2B5EF4-FFF2-40B4-BE49-F238E27FC236}">
              <a16:creationId xmlns:a16="http://schemas.microsoft.com/office/drawing/2014/main" id="{E1AF8D1B-75BC-4622-B85E-EAF8B51F194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4" name="Text Box 393">
          <a:extLst>
            <a:ext uri="{FF2B5EF4-FFF2-40B4-BE49-F238E27FC236}">
              <a16:creationId xmlns:a16="http://schemas.microsoft.com/office/drawing/2014/main" id="{BB7C0E6F-0120-4D83-BA01-F999215379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5" name="Text Box 394">
          <a:extLst>
            <a:ext uri="{FF2B5EF4-FFF2-40B4-BE49-F238E27FC236}">
              <a16:creationId xmlns:a16="http://schemas.microsoft.com/office/drawing/2014/main" id="{FB82A492-8DE7-46A4-871C-CD77064AF50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6" name="Text Box 395">
          <a:extLst>
            <a:ext uri="{FF2B5EF4-FFF2-40B4-BE49-F238E27FC236}">
              <a16:creationId xmlns:a16="http://schemas.microsoft.com/office/drawing/2014/main" id="{7461F113-322C-47B9-B226-5A6CC085DB9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7" name="Text Box 396">
          <a:extLst>
            <a:ext uri="{FF2B5EF4-FFF2-40B4-BE49-F238E27FC236}">
              <a16:creationId xmlns:a16="http://schemas.microsoft.com/office/drawing/2014/main" id="{CC92B19A-144F-4872-812B-B0C3D0E01E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8" name="Text Box 397">
          <a:extLst>
            <a:ext uri="{FF2B5EF4-FFF2-40B4-BE49-F238E27FC236}">
              <a16:creationId xmlns:a16="http://schemas.microsoft.com/office/drawing/2014/main" id="{76EB59A2-081F-4B3E-9014-190E7AA5842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69" name="Text Box 398">
          <a:extLst>
            <a:ext uri="{FF2B5EF4-FFF2-40B4-BE49-F238E27FC236}">
              <a16:creationId xmlns:a16="http://schemas.microsoft.com/office/drawing/2014/main" id="{BCC1B8B3-6CE6-45FC-B349-8EF7058579C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0" name="Text Box 399">
          <a:extLst>
            <a:ext uri="{FF2B5EF4-FFF2-40B4-BE49-F238E27FC236}">
              <a16:creationId xmlns:a16="http://schemas.microsoft.com/office/drawing/2014/main" id="{559FBC88-20DA-4759-B66E-B6E088687B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1" name="Text Box 400">
          <a:extLst>
            <a:ext uri="{FF2B5EF4-FFF2-40B4-BE49-F238E27FC236}">
              <a16:creationId xmlns:a16="http://schemas.microsoft.com/office/drawing/2014/main" id="{524A07ED-3FC1-4B6F-A0FF-02767A1CE2B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2" name="Text Box 401">
          <a:extLst>
            <a:ext uri="{FF2B5EF4-FFF2-40B4-BE49-F238E27FC236}">
              <a16:creationId xmlns:a16="http://schemas.microsoft.com/office/drawing/2014/main" id="{F6EA70A6-8305-4F10-8B40-F5F79093E63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3" name="Text Box 402">
          <a:extLst>
            <a:ext uri="{FF2B5EF4-FFF2-40B4-BE49-F238E27FC236}">
              <a16:creationId xmlns:a16="http://schemas.microsoft.com/office/drawing/2014/main" id="{AD4A8B36-A59D-46A1-B946-1227092A6D5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4" name="Text Box 403">
          <a:extLst>
            <a:ext uri="{FF2B5EF4-FFF2-40B4-BE49-F238E27FC236}">
              <a16:creationId xmlns:a16="http://schemas.microsoft.com/office/drawing/2014/main" id="{7284A0FB-35F9-4B24-9D40-93E3F0FC5A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5" name="Text Box 404">
          <a:extLst>
            <a:ext uri="{FF2B5EF4-FFF2-40B4-BE49-F238E27FC236}">
              <a16:creationId xmlns:a16="http://schemas.microsoft.com/office/drawing/2014/main" id="{B9162704-2999-42C6-9F88-3B86D4F335B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6" name="Text Box 405">
          <a:extLst>
            <a:ext uri="{FF2B5EF4-FFF2-40B4-BE49-F238E27FC236}">
              <a16:creationId xmlns:a16="http://schemas.microsoft.com/office/drawing/2014/main" id="{18B1C3D9-86AC-4C05-8F32-E683C747435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7" name="Text Box 406">
          <a:extLst>
            <a:ext uri="{FF2B5EF4-FFF2-40B4-BE49-F238E27FC236}">
              <a16:creationId xmlns:a16="http://schemas.microsoft.com/office/drawing/2014/main" id="{99089D9D-FFBA-4997-85C8-701B4A32446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8" name="Text Box 407">
          <a:extLst>
            <a:ext uri="{FF2B5EF4-FFF2-40B4-BE49-F238E27FC236}">
              <a16:creationId xmlns:a16="http://schemas.microsoft.com/office/drawing/2014/main" id="{9F039487-B223-458C-95FE-B80AC51B2BD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79" name="Text Box 408">
          <a:extLst>
            <a:ext uri="{FF2B5EF4-FFF2-40B4-BE49-F238E27FC236}">
              <a16:creationId xmlns:a16="http://schemas.microsoft.com/office/drawing/2014/main" id="{021026EA-54EF-45E5-992F-387EF19CF5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80" name="Text Box 409">
          <a:extLst>
            <a:ext uri="{FF2B5EF4-FFF2-40B4-BE49-F238E27FC236}">
              <a16:creationId xmlns:a16="http://schemas.microsoft.com/office/drawing/2014/main" id="{78CB6201-6D98-4D77-B659-283B523AE8D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781" name="Text Box 410">
          <a:extLst>
            <a:ext uri="{FF2B5EF4-FFF2-40B4-BE49-F238E27FC236}">
              <a16:creationId xmlns:a16="http://schemas.microsoft.com/office/drawing/2014/main" id="{9BA5D5ED-C7DD-4552-ADFF-67B4BF6C89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782" name="Text Box 411">
          <a:extLst>
            <a:ext uri="{FF2B5EF4-FFF2-40B4-BE49-F238E27FC236}">
              <a16:creationId xmlns:a16="http://schemas.microsoft.com/office/drawing/2014/main" id="{72EB35F2-1B67-4593-8149-9D9B6374AF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83" name="Text Box 412">
          <a:extLst>
            <a:ext uri="{FF2B5EF4-FFF2-40B4-BE49-F238E27FC236}">
              <a16:creationId xmlns:a16="http://schemas.microsoft.com/office/drawing/2014/main" id="{C51A2F72-C250-4AD1-B740-F5CEEA2673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84" name="Text Box 413">
          <a:extLst>
            <a:ext uri="{FF2B5EF4-FFF2-40B4-BE49-F238E27FC236}">
              <a16:creationId xmlns:a16="http://schemas.microsoft.com/office/drawing/2014/main" id="{34FDFE62-7072-49F1-BF13-9A0796CFE9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785" name="Text Box 414">
          <a:extLst>
            <a:ext uri="{FF2B5EF4-FFF2-40B4-BE49-F238E27FC236}">
              <a16:creationId xmlns:a16="http://schemas.microsoft.com/office/drawing/2014/main" id="{A6E868E7-9026-4B7B-A621-ACE8B891A7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86" name="Text Box 415">
          <a:extLst>
            <a:ext uri="{FF2B5EF4-FFF2-40B4-BE49-F238E27FC236}">
              <a16:creationId xmlns:a16="http://schemas.microsoft.com/office/drawing/2014/main" id="{A825D3A9-4B3C-4F8B-AA90-50C94DCEB9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87" name="Text Box 416">
          <a:extLst>
            <a:ext uri="{FF2B5EF4-FFF2-40B4-BE49-F238E27FC236}">
              <a16:creationId xmlns:a16="http://schemas.microsoft.com/office/drawing/2014/main" id="{EFEB38C2-EED9-46CC-BE08-0F850C83C7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788" name="Text Box 417">
          <a:extLst>
            <a:ext uri="{FF2B5EF4-FFF2-40B4-BE49-F238E27FC236}">
              <a16:creationId xmlns:a16="http://schemas.microsoft.com/office/drawing/2014/main" id="{495D6149-39AC-4088-B60B-BB77450C38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89" name="Text Box 418">
          <a:extLst>
            <a:ext uri="{FF2B5EF4-FFF2-40B4-BE49-F238E27FC236}">
              <a16:creationId xmlns:a16="http://schemas.microsoft.com/office/drawing/2014/main" id="{1FD7B59C-313C-479E-A09A-4F4EC29047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790" name="Text Box 419">
          <a:extLst>
            <a:ext uri="{FF2B5EF4-FFF2-40B4-BE49-F238E27FC236}">
              <a16:creationId xmlns:a16="http://schemas.microsoft.com/office/drawing/2014/main" id="{9151282F-29FE-42D9-B53F-82023E79D2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1" name="Text Box 420">
          <a:extLst>
            <a:ext uri="{FF2B5EF4-FFF2-40B4-BE49-F238E27FC236}">
              <a16:creationId xmlns:a16="http://schemas.microsoft.com/office/drawing/2014/main" id="{9F716B2B-02AC-4D1C-B817-189344A42EE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2" name="Text Box 421">
          <a:extLst>
            <a:ext uri="{FF2B5EF4-FFF2-40B4-BE49-F238E27FC236}">
              <a16:creationId xmlns:a16="http://schemas.microsoft.com/office/drawing/2014/main" id="{F984CBB5-A655-4AA4-8F08-8330BD7BDA0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3" name="Text Box 422">
          <a:extLst>
            <a:ext uri="{FF2B5EF4-FFF2-40B4-BE49-F238E27FC236}">
              <a16:creationId xmlns:a16="http://schemas.microsoft.com/office/drawing/2014/main" id="{C9F980C0-E5E1-4CDA-91DB-CF4183FD278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4" name="Text Box 423">
          <a:extLst>
            <a:ext uri="{FF2B5EF4-FFF2-40B4-BE49-F238E27FC236}">
              <a16:creationId xmlns:a16="http://schemas.microsoft.com/office/drawing/2014/main" id="{D70052BA-640B-4DD4-99EF-BDF283ECBCA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5" name="Text Box 424">
          <a:extLst>
            <a:ext uri="{FF2B5EF4-FFF2-40B4-BE49-F238E27FC236}">
              <a16:creationId xmlns:a16="http://schemas.microsoft.com/office/drawing/2014/main" id="{C0EA312A-AB0F-449B-A9C2-6C5413C4C06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6" name="Text Box 425">
          <a:extLst>
            <a:ext uri="{FF2B5EF4-FFF2-40B4-BE49-F238E27FC236}">
              <a16:creationId xmlns:a16="http://schemas.microsoft.com/office/drawing/2014/main" id="{725F380C-B8EC-4D4B-B949-E25967295FA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7" name="Text Box 426">
          <a:extLst>
            <a:ext uri="{FF2B5EF4-FFF2-40B4-BE49-F238E27FC236}">
              <a16:creationId xmlns:a16="http://schemas.microsoft.com/office/drawing/2014/main" id="{19C78224-7BD7-48B5-B0C4-19B8322614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8" name="Text Box 427">
          <a:extLst>
            <a:ext uri="{FF2B5EF4-FFF2-40B4-BE49-F238E27FC236}">
              <a16:creationId xmlns:a16="http://schemas.microsoft.com/office/drawing/2014/main" id="{F76C625C-D061-4715-8945-A9F4C124F2C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799" name="Text Box 428">
          <a:extLst>
            <a:ext uri="{FF2B5EF4-FFF2-40B4-BE49-F238E27FC236}">
              <a16:creationId xmlns:a16="http://schemas.microsoft.com/office/drawing/2014/main" id="{148AB22F-A5B5-4022-929E-141104A9DE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0" name="Text Box 429">
          <a:extLst>
            <a:ext uri="{FF2B5EF4-FFF2-40B4-BE49-F238E27FC236}">
              <a16:creationId xmlns:a16="http://schemas.microsoft.com/office/drawing/2014/main" id="{0183532B-9CBA-449D-8CD7-4D139B926B9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1" name="Text Box 430">
          <a:extLst>
            <a:ext uri="{FF2B5EF4-FFF2-40B4-BE49-F238E27FC236}">
              <a16:creationId xmlns:a16="http://schemas.microsoft.com/office/drawing/2014/main" id="{89BA5090-0845-4D63-B57A-1CB21657B2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2" name="Text Box 431">
          <a:extLst>
            <a:ext uri="{FF2B5EF4-FFF2-40B4-BE49-F238E27FC236}">
              <a16:creationId xmlns:a16="http://schemas.microsoft.com/office/drawing/2014/main" id="{E401D82F-B089-48CD-BD28-30905B51EC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3" name="Text Box 432">
          <a:extLst>
            <a:ext uri="{FF2B5EF4-FFF2-40B4-BE49-F238E27FC236}">
              <a16:creationId xmlns:a16="http://schemas.microsoft.com/office/drawing/2014/main" id="{59F8D516-6E58-4B81-85F0-F83907E1FEC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4" name="Text Box 433">
          <a:extLst>
            <a:ext uri="{FF2B5EF4-FFF2-40B4-BE49-F238E27FC236}">
              <a16:creationId xmlns:a16="http://schemas.microsoft.com/office/drawing/2014/main" id="{A9C6B661-7866-4651-8883-4F336A11FDC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5" name="Text Box 434">
          <a:extLst>
            <a:ext uri="{FF2B5EF4-FFF2-40B4-BE49-F238E27FC236}">
              <a16:creationId xmlns:a16="http://schemas.microsoft.com/office/drawing/2014/main" id="{31135EDB-7308-4EDD-A06F-6EDD31E26F4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6" name="Text Box 435">
          <a:extLst>
            <a:ext uri="{FF2B5EF4-FFF2-40B4-BE49-F238E27FC236}">
              <a16:creationId xmlns:a16="http://schemas.microsoft.com/office/drawing/2014/main" id="{7830E303-1D36-4C3B-8772-62B764C90A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7" name="Text Box 436">
          <a:extLst>
            <a:ext uri="{FF2B5EF4-FFF2-40B4-BE49-F238E27FC236}">
              <a16:creationId xmlns:a16="http://schemas.microsoft.com/office/drawing/2014/main" id="{4A456E9F-7F6C-4598-98D5-F6C42EB63BE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8" name="Text Box 437">
          <a:extLst>
            <a:ext uri="{FF2B5EF4-FFF2-40B4-BE49-F238E27FC236}">
              <a16:creationId xmlns:a16="http://schemas.microsoft.com/office/drawing/2014/main" id="{6C3C58A5-B817-4C08-A81B-E927CE1B06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09" name="Text Box 438">
          <a:extLst>
            <a:ext uri="{FF2B5EF4-FFF2-40B4-BE49-F238E27FC236}">
              <a16:creationId xmlns:a16="http://schemas.microsoft.com/office/drawing/2014/main" id="{BA06BA8C-D12C-47B7-8AA4-856A70155F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0" name="Text Box 439">
          <a:extLst>
            <a:ext uri="{FF2B5EF4-FFF2-40B4-BE49-F238E27FC236}">
              <a16:creationId xmlns:a16="http://schemas.microsoft.com/office/drawing/2014/main" id="{3AAA9A59-7FB3-46C5-B249-E0BEBE83CD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1" name="Text Box 440">
          <a:extLst>
            <a:ext uri="{FF2B5EF4-FFF2-40B4-BE49-F238E27FC236}">
              <a16:creationId xmlns:a16="http://schemas.microsoft.com/office/drawing/2014/main" id="{C6BA8619-2FFB-46E2-9493-0304EAB2FF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2" name="Text Box 441">
          <a:extLst>
            <a:ext uri="{FF2B5EF4-FFF2-40B4-BE49-F238E27FC236}">
              <a16:creationId xmlns:a16="http://schemas.microsoft.com/office/drawing/2014/main" id="{4FF40250-6CAD-44DD-AB40-75D4268172B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3" name="Text Box 442">
          <a:extLst>
            <a:ext uri="{FF2B5EF4-FFF2-40B4-BE49-F238E27FC236}">
              <a16:creationId xmlns:a16="http://schemas.microsoft.com/office/drawing/2014/main" id="{72E0DC54-E55D-4AF5-9F64-7DEB914EFE7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4" name="Text Box 443">
          <a:extLst>
            <a:ext uri="{FF2B5EF4-FFF2-40B4-BE49-F238E27FC236}">
              <a16:creationId xmlns:a16="http://schemas.microsoft.com/office/drawing/2014/main" id="{99E024A2-FC1F-4C7D-8B0C-BD382EA9F3C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5" name="Text Box 444">
          <a:extLst>
            <a:ext uri="{FF2B5EF4-FFF2-40B4-BE49-F238E27FC236}">
              <a16:creationId xmlns:a16="http://schemas.microsoft.com/office/drawing/2014/main" id="{3361C329-F5AE-4017-A61B-2643D9ED014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6" name="Text Box 445">
          <a:extLst>
            <a:ext uri="{FF2B5EF4-FFF2-40B4-BE49-F238E27FC236}">
              <a16:creationId xmlns:a16="http://schemas.microsoft.com/office/drawing/2014/main" id="{63FBFE89-6313-416D-B8D3-643EE08B980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8817" name="Text Box 446">
          <a:extLst>
            <a:ext uri="{FF2B5EF4-FFF2-40B4-BE49-F238E27FC236}">
              <a16:creationId xmlns:a16="http://schemas.microsoft.com/office/drawing/2014/main" id="{1D276F66-701F-42B2-A27A-8B83E556D7D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18" name="Text Box 447">
          <a:extLst>
            <a:ext uri="{FF2B5EF4-FFF2-40B4-BE49-F238E27FC236}">
              <a16:creationId xmlns:a16="http://schemas.microsoft.com/office/drawing/2014/main" id="{24A7CB9F-8E21-4D9C-B69F-E54F8125A1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19" name="Text Box 448">
          <a:extLst>
            <a:ext uri="{FF2B5EF4-FFF2-40B4-BE49-F238E27FC236}">
              <a16:creationId xmlns:a16="http://schemas.microsoft.com/office/drawing/2014/main" id="{AF8E360B-DB81-4490-B720-4E84115F0A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20" name="Text Box 449">
          <a:extLst>
            <a:ext uri="{FF2B5EF4-FFF2-40B4-BE49-F238E27FC236}">
              <a16:creationId xmlns:a16="http://schemas.microsoft.com/office/drawing/2014/main" id="{90774C7B-A8DC-4C1B-9389-84CA40F040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21" name="Text Box 450">
          <a:extLst>
            <a:ext uri="{FF2B5EF4-FFF2-40B4-BE49-F238E27FC236}">
              <a16:creationId xmlns:a16="http://schemas.microsoft.com/office/drawing/2014/main" id="{666F2A9D-7F52-45D9-B9D0-8D03FD3C78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22" name="Text Box 451">
          <a:extLst>
            <a:ext uri="{FF2B5EF4-FFF2-40B4-BE49-F238E27FC236}">
              <a16:creationId xmlns:a16="http://schemas.microsoft.com/office/drawing/2014/main" id="{92864793-AF8D-4BA1-833C-92D28508C5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23" name="Text Box 452">
          <a:extLst>
            <a:ext uri="{FF2B5EF4-FFF2-40B4-BE49-F238E27FC236}">
              <a16:creationId xmlns:a16="http://schemas.microsoft.com/office/drawing/2014/main" id="{8CED34B6-5DF5-48B0-A965-0163935473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24" name="Text Box 453">
          <a:extLst>
            <a:ext uri="{FF2B5EF4-FFF2-40B4-BE49-F238E27FC236}">
              <a16:creationId xmlns:a16="http://schemas.microsoft.com/office/drawing/2014/main" id="{5E03CB02-D97D-4643-8968-3B2B23F7C4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25" name="Text Box 454">
          <a:extLst>
            <a:ext uri="{FF2B5EF4-FFF2-40B4-BE49-F238E27FC236}">
              <a16:creationId xmlns:a16="http://schemas.microsoft.com/office/drawing/2014/main" id="{F8427839-0B50-41E9-9FDE-70208F6EB1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26" name="Text Box 455">
          <a:extLst>
            <a:ext uri="{FF2B5EF4-FFF2-40B4-BE49-F238E27FC236}">
              <a16:creationId xmlns:a16="http://schemas.microsoft.com/office/drawing/2014/main" id="{8735FF35-6414-416F-B13B-83675D72BB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27" name="Text Box 456">
          <a:extLst>
            <a:ext uri="{FF2B5EF4-FFF2-40B4-BE49-F238E27FC236}">
              <a16:creationId xmlns:a16="http://schemas.microsoft.com/office/drawing/2014/main" id="{F96E0E06-5301-4CE3-8CDF-DA3361A7AC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28" name="Text Box 457">
          <a:extLst>
            <a:ext uri="{FF2B5EF4-FFF2-40B4-BE49-F238E27FC236}">
              <a16:creationId xmlns:a16="http://schemas.microsoft.com/office/drawing/2014/main" id="{25048E15-DA64-4600-95EF-92CE2F5E6A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29" name="Text Box 458">
          <a:extLst>
            <a:ext uri="{FF2B5EF4-FFF2-40B4-BE49-F238E27FC236}">
              <a16:creationId xmlns:a16="http://schemas.microsoft.com/office/drawing/2014/main" id="{F17B713B-B002-4FF3-9629-1458048672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30" name="Text Box 459">
          <a:extLst>
            <a:ext uri="{FF2B5EF4-FFF2-40B4-BE49-F238E27FC236}">
              <a16:creationId xmlns:a16="http://schemas.microsoft.com/office/drawing/2014/main" id="{2AB0E881-C26D-4F39-8A7A-DB66F9B8E0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31" name="Text Box 460">
          <a:extLst>
            <a:ext uri="{FF2B5EF4-FFF2-40B4-BE49-F238E27FC236}">
              <a16:creationId xmlns:a16="http://schemas.microsoft.com/office/drawing/2014/main" id="{27BD00CB-A73D-4DDF-8C28-DA65BAF248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32" name="Text Box 461">
          <a:extLst>
            <a:ext uri="{FF2B5EF4-FFF2-40B4-BE49-F238E27FC236}">
              <a16:creationId xmlns:a16="http://schemas.microsoft.com/office/drawing/2014/main" id="{B5FB501A-DBD8-46DF-8C91-B30D303819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33" name="Text Box 462">
          <a:extLst>
            <a:ext uri="{FF2B5EF4-FFF2-40B4-BE49-F238E27FC236}">
              <a16:creationId xmlns:a16="http://schemas.microsoft.com/office/drawing/2014/main" id="{9999EDFE-2B27-48C4-A08C-AC3DAD39F7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34" name="Text Box 463">
          <a:extLst>
            <a:ext uri="{FF2B5EF4-FFF2-40B4-BE49-F238E27FC236}">
              <a16:creationId xmlns:a16="http://schemas.microsoft.com/office/drawing/2014/main" id="{DA06D639-485C-4BE9-8774-005284FD81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35" name="Text Box 464">
          <a:extLst>
            <a:ext uri="{FF2B5EF4-FFF2-40B4-BE49-F238E27FC236}">
              <a16:creationId xmlns:a16="http://schemas.microsoft.com/office/drawing/2014/main" id="{6F814498-546C-4B9D-94A5-ABC9C0D053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36" name="Text Box 465">
          <a:extLst>
            <a:ext uri="{FF2B5EF4-FFF2-40B4-BE49-F238E27FC236}">
              <a16:creationId xmlns:a16="http://schemas.microsoft.com/office/drawing/2014/main" id="{9573479D-3FAD-479C-87BD-FA3F9A2151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37" name="Text Box 466">
          <a:extLst>
            <a:ext uri="{FF2B5EF4-FFF2-40B4-BE49-F238E27FC236}">
              <a16:creationId xmlns:a16="http://schemas.microsoft.com/office/drawing/2014/main" id="{CAA3C03D-E4D6-49E6-8B9B-530C90AA4E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38" name="Text Box 467">
          <a:extLst>
            <a:ext uri="{FF2B5EF4-FFF2-40B4-BE49-F238E27FC236}">
              <a16:creationId xmlns:a16="http://schemas.microsoft.com/office/drawing/2014/main" id="{BCC33A50-9DE3-47CD-BB8C-094E7AD9E0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39" name="Text Box 468">
          <a:extLst>
            <a:ext uri="{FF2B5EF4-FFF2-40B4-BE49-F238E27FC236}">
              <a16:creationId xmlns:a16="http://schemas.microsoft.com/office/drawing/2014/main" id="{95D75DF8-C271-4D8C-B988-F1DC9377A3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40" name="Text Box 469">
          <a:extLst>
            <a:ext uri="{FF2B5EF4-FFF2-40B4-BE49-F238E27FC236}">
              <a16:creationId xmlns:a16="http://schemas.microsoft.com/office/drawing/2014/main" id="{48003022-ED0D-4AB7-80A2-D0C47F5201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41" name="Text Box 470">
          <a:extLst>
            <a:ext uri="{FF2B5EF4-FFF2-40B4-BE49-F238E27FC236}">
              <a16:creationId xmlns:a16="http://schemas.microsoft.com/office/drawing/2014/main" id="{DE503779-8CF0-4A46-AE34-D776A493AE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42" name="Text Box 471">
          <a:extLst>
            <a:ext uri="{FF2B5EF4-FFF2-40B4-BE49-F238E27FC236}">
              <a16:creationId xmlns:a16="http://schemas.microsoft.com/office/drawing/2014/main" id="{A407B86C-37F8-4ABD-A01C-0E0E37E264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43" name="Text Box 472">
          <a:extLst>
            <a:ext uri="{FF2B5EF4-FFF2-40B4-BE49-F238E27FC236}">
              <a16:creationId xmlns:a16="http://schemas.microsoft.com/office/drawing/2014/main" id="{2FDF6BE5-EF23-4D61-A34D-F6B9FA1EC6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44" name="Text Box 473">
          <a:extLst>
            <a:ext uri="{FF2B5EF4-FFF2-40B4-BE49-F238E27FC236}">
              <a16:creationId xmlns:a16="http://schemas.microsoft.com/office/drawing/2014/main" id="{AAC39AE0-359D-41DC-9EFD-336FF6E47D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45" name="Text Box 474">
          <a:extLst>
            <a:ext uri="{FF2B5EF4-FFF2-40B4-BE49-F238E27FC236}">
              <a16:creationId xmlns:a16="http://schemas.microsoft.com/office/drawing/2014/main" id="{20BF2639-C19D-4958-80F3-26114A08C9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46" name="Text Box 475">
          <a:extLst>
            <a:ext uri="{FF2B5EF4-FFF2-40B4-BE49-F238E27FC236}">
              <a16:creationId xmlns:a16="http://schemas.microsoft.com/office/drawing/2014/main" id="{3D5646C1-049A-4EF3-B257-A77F5540F3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47" name="Text Box 476">
          <a:extLst>
            <a:ext uri="{FF2B5EF4-FFF2-40B4-BE49-F238E27FC236}">
              <a16:creationId xmlns:a16="http://schemas.microsoft.com/office/drawing/2014/main" id="{6DDE65C9-8CE1-4FC5-A664-FA26BC4A09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48" name="Text Box 477">
          <a:extLst>
            <a:ext uri="{FF2B5EF4-FFF2-40B4-BE49-F238E27FC236}">
              <a16:creationId xmlns:a16="http://schemas.microsoft.com/office/drawing/2014/main" id="{123EAAAF-3912-4580-A9F8-E60A525A1B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49" name="Text Box 478">
          <a:extLst>
            <a:ext uri="{FF2B5EF4-FFF2-40B4-BE49-F238E27FC236}">
              <a16:creationId xmlns:a16="http://schemas.microsoft.com/office/drawing/2014/main" id="{139C7B2B-9789-48DA-A58F-E8E177DA3B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50" name="Text Box 479">
          <a:extLst>
            <a:ext uri="{FF2B5EF4-FFF2-40B4-BE49-F238E27FC236}">
              <a16:creationId xmlns:a16="http://schemas.microsoft.com/office/drawing/2014/main" id="{31B5E7C8-8DBB-44E6-9F0B-C2E8AB0C00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51" name="Text Box 480">
          <a:extLst>
            <a:ext uri="{FF2B5EF4-FFF2-40B4-BE49-F238E27FC236}">
              <a16:creationId xmlns:a16="http://schemas.microsoft.com/office/drawing/2014/main" id="{4882C7B1-6B9E-4EBF-8556-B2F8AA1129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52" name="Text Box 481">
          <a:extLst>
            <a:ext uri="{FF2B5EF4-FFF2-40B4-BE49-F238E27FC236}">
              <a16:creationId xmlns:a16="http://schemas.microsoft.com/office/drawing/2014/main" id="{D2BD5873-CFEF-49AF-97B9-A308214854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53" name="Text Box 482">
          <a:extLst>
            <a:ext uri="{FF2B5EF4-FFF2-40B4-BE49-F238E27FC236}">
              <a16:creationId xmlns:a16="http://schemas.microsoft.com/office/drawing/2014/main" id="{E165D72D-E2A2-44A8-BDE6-DD858CD8EF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54" name="Text Box 483">
          <a:extLst>
            <a:ext uri="{FF2B5EF4-FFF2-40B4-BE49-F238E27FC236}">
              <a16:creationId xmlns:a16="http://schemas.microsoft.com/office/drawing/2014/main" id="{1E110A17-35FC-4784-BC07-9F81306AB4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55" name="Text Box 484">
          <a:extLst>
            <a:ext uri="{FF2B5EF4-FFF2-40B4-BE49-F238E27FC236}">
              <a16:creationId xmlns:a16="http://schemas.microsoft.com/office/drawing/2014/main" id="{6728124A-5D97-4F61-B03D-E1587082D2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56" name="Text Box 485">
          <a:extLst>
            <a:ext uri="{FF2B5EF4-FFF2-40B4-BE49-F238E27FC236}">
              <a16:creationId xmlns:a16="http://schemas.microsoft.com/office/drawing/2014/main" id="{BA40DFF9-0872-43D9-8CD0-32CAFDC9D9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57" name="Text Box 486">
          <a:extLst>
            <a:ext uri="{FF2B5EF4-FFF2-40B4-BE49-F238E27FC236}">
              <a16:creationId xmlns:a16="http://schemas.microsoft.com/office/drawing/2014/main" id="{15A5B136-6AC5-4948-908B-4006346BD6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58" name="Text Box 487">
          <a:extLst>
            <a:ext uri="{FF2B5EF4-FFF2-40B4-BE49-F238E27FC236}">
              <a16:creationId xmlns:a16="http://schemas.microsoft.com/office/drawing/2014/main" id="{4A09AFCE-048F-4D6C-A1D7-30CA06E4FD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59" name="Text Box 488">
          <a:extLst>
            <a:ext uri="{FF2B5EF4-FFF2-40B4-BE49-F238E27FC236}">
              <a16:creationId xmlns:a16="http://schemas.microsoft.com/office/drawing/2014/main" id="{1F5887C6-52E8-4CAB-964B-5403EEE75E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60" name="Text Box 489">
          <a:extLst>
            <a:ext uri="{FF2B5EF4-FFF2-40B4-BE49-F238E27FC236}">
              <a16:creationId xmlns:a16="http://schemas.microsoft.com/office/drawing/2014/main" id="{63A2C609-68CD-402B-B415-D27CDC99E6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61" name="Text Box 490">
          <a:extLst>
            <a:ext uri="{FF2B5EF4-FFF2-40B4-BE49-F238E27FC236}">
              <a16:creationId xmlns:a16="http://schemas.microsoft.com/office/drawing/2014/main" id="{71E68552-3A11-49D2-9BC5-D9B46B8C05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62" name="Text Box 491">
          <a:extLst>
            <a:ext uri="{FF2B5EF4-FFF2-40B4-BE49-F238E27FC236}">
              <a16:creationId xmlns:a16="http://schemas.microsoft.com/office/drawing/2014/main" id="{8C104D5D-5FBA-4F73-A7D8-00D5449BFE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63" name="Text Box 492">
          <a:extLst>
            <a:ext uri="{FF2B5EF4-FFF2-40B4-BE49-F238E27FC236}">
              <a16:creationId xmlns:a16="http://schemas.microsoft.com/office/drawing/2014/main" id="{070E04B5-5875-4951-9C6C-6B3BDDDA63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64" name="Text Box 493">
          <a:extLst>
            <a:ext uri="{FF2B5EF4-FFF2-40B4-BE49-F238E27FC236}">
              <a16:creationId xmlns:a16="http://schemas.microsoft.com/office/drawing/2014/main" id="{5DCFAC08-CDD3-4D51-9C33-122B6A8594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65" name="Text Box 494">
          <a:extLst>
            <a:ext uri="{FF2B5EF4-FFF2-40B4-BE49-F238E27FC236}">
              <a16:creationId xmlns:a16="http://schemas.microsoft.com/office/drawing/2014/main" id="{11E782E1-1813-4A37-BBCB-01A0F91D06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66" name="Text Box 495">
          <a:extLst>
            <a:ext uri="{FF2B5EF4-FFF2-40B4-BE49-F238E27FC236}">
              <a16:creationId xmlns:a16="http://schemas.microsoft.com/office/drawing/2014/main" id="{94894B33-966D-40B5-B54A-448BF52A37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67" name="Text Box 496">
          <a:extLst>
            <a:ext uri="{FF2B5EF4-FFF2-40B4-BE49-F238E27FC236}">
              <a16:creationId xmlns:a16="http://schemas.microsoft.com/office/drawing/2014/main" id="{01C7D660-5A7D-46EB-92BA-D5EC6CAF32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68" name="Text Box 497">
          <a:extLst>
            <a:ext uri="{FF2B5EF4-FFF2-40B4-BE49-F238E27FC236}">
              <a16:creationId xmlns:a16="http://schemas.microsoft.com/office/drawing/2014/main" id="{22092496-D917-4A11-9A4C-CEA39A2876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69" name="Text Box 498">
          <a:extLst>
            <a:ext uri="{FF2B5EF4-FFF2-40B4-BE49-F238E27FC236}">
              <a16:creationId xmlns:a16="http://schemas.microsoft.com/office/drawing/2014/main" id="{0CD06A52-662C-41B1-8E79-F219D8B74C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70" name="Text Box 499">
          <a:extLst>
            <a:ext uri="{FF2B5EF4-FFF2-40B4-BE49-F238E27FC236}">
              <a16:creationId xmlns:a16="http://schemas.microsoft.com/office/drawing/2014/main" id="{3071DDB1-40AC-4A7E-9077-822F442FEF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71" name="Text Box 500">
          <a:extLst>
            <a:ext uri="{FF2B5EF4-FFF2-40B4-BE49-F238E27FC236}">
              <a16:creationId xmlns:a16="http://schemas.microsoft.com/office/drawing/2014/main" id="{C72FD285-BBC5-4EA0-94E4-D2420503C7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72" name="Text Box 501">
          <a:extLst>
            <a:ext uri="{FF2B5EF4-FFF2-40B4-BE49-F238E27FC236}">
              <a16:creationId xmlns:a16="http://schemas.microsoft.com/office/drawing/2014/main" id="{6198E161-2DEE-4F9D-A0D4-251A6976A3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73" name="Text Box 502">
          <a:extLst>
            <a:ext uri="{FF2B5EF4-FFF2-40B4-BE49-F238E27FC236}">
              <a16:creationId xmlns:a16="http://schemas.microsoft.com/office/drawing/2014/main" id="{DB1D7C7E-5788-4A5B-A6DF-36CEAA90E4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74" name="Text Box 503">
          <a:extLst>
            <a:ext uri="{FF2B5EF4-FFF2-40B4-BE49-F238E27FC236}">
              <a16:creationId xmlns:a16="http://schemas.microsoft.com/office/drawing/2014/main" id="{B5B537B1-54C7-4F47-8532-309533285F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75" name="Text Box 504">
          <a:extLst>
            <a:ext uri="{FF2B5EF4-FFF2-40B4-BE49-F238E27FC236}">
              <a16:creationId xmlns:a16="http://schemas.microsoft.com/office/drawing/2014/main" id="{816B7F91-2224-48DC-9995-FEC3ED23F4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8876" name="Text Box 505">
          <a:extLst>
            <a:ext uri="{FF2B5EF4-FFF2-40B4-BE49-F238E27FC236}">
              <a16:creationId xmlns:a16="http://schemas.microsoft.com/office/drawing/2014/main" id="{04DDD316-64A3-4E2A-801E-85FF7E4222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77" name="Text Box 506">
          <a:extLst>
            <a:ext uri="{FF2B5EF4-FFF2-40B4-BE49-F238E27FC236}">
              <a16:creationId xmlns:a16="http://schemas.microsoft.com/office/drawing/2014/main" id="{2DACEC0B-6208-4209-9CBA-EB2731DA67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78" name="Text Box 507">
          <a:extLst>
            <a:ext uri="{FF2B5EF4-FFF2-40B4-BE49-F238E27FC236}">
              <a16:creationId xmlns:a16="http://schemas.microsoft.com/office/drawing/2014/main" id="{81F4FCD9-E260-452D-A6AA-8765142790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79" name="Text Box 508">
          <a:extLst>
            <a:ext uri="{FF2B5EF4-FFF2-40B4-BE49-F238E27FC236}">
              <a16:creationId xmlns:a16="http://schemas.microsoft.com/office/drawing/2014/main" id="{FE6CD577-89AB-4F97-BA31-2BB6D166CF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80" name="Text Box 509">
          <a:extLst>
            <a:ext uri="{FF2B5EF4-FFF2-40B4-BE49-F238E27FC236}">
              <a16:creationId xmlns:a16="http://schemas.microsoft.com/office/drawing/2014/main" id="{7CEADBC0-AB37-4E62-BBC1-5FEC8FE387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81" name="Text Box 510">
          <a:extLst>
            <a:ext uri="{FF2B5EF4-FFF2-40B4-BE49-F238E27FC236}">
              <a16:creationId xmlns:a16="http://schemas.microsoft.com/office/drawing/2014/main" id="{4FE50F6D-07C7-4231-8659-08B1A68809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82" name="Text Box 511">
          <a:extLst>
            <a:ext uri="{FF2B5EF4-FFF2-40B4-BE49-F238E27FC236}">
              <a16:creationId xmlns:a16="http://schemas.microsoft.com/office/drawing/2014/main" id="{0AA988A1-6F87-4EA7-A726-B89CCA0795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83" name="Text Box 512">
          <a:extLst>
            <a:ext uri="{FF2B5EF4-FFF2-40B4-BE49-F238E27FC236}">
              <a16:creationId xmlns:a16="http://schemas.microsoft.com/office/drawing/2014/main" id="{61D4DF1E-F276-4DDC-8724-7A69EF2298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84" name="Text Box 513">
          <a:extLst>
            <a:ext uri="{FF2B5EF4-FFF2-40B4-BE49-F238E27FC236}">
              <a16:creationId xmlns:a16="http://schemas.microsoft.com/office/drawing/2014/main" id="{51D28742-7A1A-4FE4-9DE2-5D2833D476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85" name="Text Box 514">
          <a:extLst>
            <a:ext uri="{FF2B5EF4-FFF2-40B4-BE49-F238E27FC236}">
              <a16:creationId xmlns:a16="http://schemas.microsoft.com/office/drawing/2014/main" id="{64A9CF78-88FD-4637-AF6B-F706CE3164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86" name="Text Box 515">
          <a:extLst>
            <a:ext uri="{FF2B5EF4-FFF2-40B4-BE49-F238E27FC236}">
              <a16:creationId xmlns:a16="http://schemas.microsoft.com/office/drawing/2014/main" id="{FD634567-0737-4753-8CD3-298127AB05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87" name="Text Box 516">
          <a:extLst>
            <a:ext uri="{FF2B5EF4-FFF2-40B4-BE49-F238E27FC236}">
              <a16:creationId xmlns:a16="http://schemas.microsoft.com/office/drawing/2014/main" id="{42FA70AB-71D1-4A91-A1A5-DD324825F9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88" name="Text Box 517">
          <a:extLst>
            <a:ext uri="{FF2B5EF4-FFF2-40B4-BE49-F238E27FC236}">
              <a16:creationId xmlns:a16="http://schemas.microsoft.com/office/drawing/2014/main" id="{E6F4B33E-65C0-40F7-AEC2-878B5FEB05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89" name="Text Box 518">
          <a:extLst>
            <a:ext uri="{FF2B5EF4-FFF2-40B4-BE49-F238E27FC236}">
              <a16:creationId xmlns:a16="http://schemas.microsoft.com/office/drawing/2014/main" id="{31264030-8E6B-43DC-8168-26B722FFFB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90" name="Text Box 519">
          <a:extLst>
            <a:ext uri="{FF2B5EF4-FFF2-40B4-BE49-F238E27FC236}">
              <a16:creationId xmlns:a16="http://schemas.microsoft.com/office/drawing/2014/main" id="{99F05668-56B5-42BA-A69D-F029F4898D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91" name="Text Box 520">
          <a:extLst>
            <a:ext uri="{FF2B5EF4-FFF2-40B4-BE49-F238E27FC236}">
              <a16:creationId xmlns:a16="http://schemas.microsoft.com/office/drawing/2014/main" id="{19FF9A7C-0CBD-4A22-88BA-9720DAACC1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92" name="Text Box 521">
          <a:extLst>
            <a:ext uri="{FF2B5EF4-FFF2-40B4-BE49-F238E27FC236}">
              <a16:creationId xmlns:a16="http://schemas.microsoft.com/office/drawing/2014/main" id="{F2CF39A6-ACAF-4C44-996F-B453B1AD31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93" name="Text Box 522">
          <a:extLst>
            <a:ext uri="{FF2B5EF4-FFF2-40B4-BE49-F238E27FC236}">
              <a16:creationId xmlns:a16="http://schemas.microsoft.com/office/drawing/2014/main" id="{53DCD818-6F6F-45EC-BB43-19D5D55C32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94" name="Text Box 523">
          <a:extLst>
            <a:ext uri="{FF2B5EF4-FFF2-40B4-BE49-F238E27FC236}">
              <a16:creationId xmlns:a16="http://schemas.microsoft.com/office/drawing/2014/main" id="{8A5266E0-D510-432F-B8D8-96F5735E25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95" name="Text Box 524">
          <a:extLst>
            <a:ext uri="{FF2B5EF4-FFF2-40B4-BE49-F238E27FC236}">
              <a16:creationId xmlns:a16="http://schemas.microsoft.com/office/drawing/2014/main" id="{EB1AFFEC-89AE-48A0-BC60-851DCF6F21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96" name="Text Box 525">
          <a:extLst>
            <a:ext uri="{FF2B5EF4-FFF2-40B4-BE49-F238E27FC236}">
              <a16:creationId xmlns:a16="http://schemas.microsoft.com/office/drawing/2014/main" id="{09B0D608-A169-4A17-B41A-7BA8156957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97" name="Text Box 526">
          <a:extLst>
            <a:ext uri="{FF2B5EF4-FFF2-40B4-BE49-F238E27FC236}">
              <a16:creationId xmlns:a16="http://schemas.microsoft.com/office/drawing/2014/main" id="{4D74016C-D498-4B4B-9D80-FEC8AFEEDC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898" name="Text Box 527">
          <a:extLst>
            <a:ext uri="{FF2B5EF4-FFF2-40B4-BE49-F238E27FC236}">
              <a16:creationId xmlns:a16="http://schemas.microsoft.com/office/drawing/2014/main" id="{15255B27-4FF3-4D89-8F30-101CD72F0C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899" name="Text Box 528">
          <a:extLst>
            <a:ext uri="{FF2B5EF4-FFF2-40B4-BE49-F238E27FC236}">
              <a16:creationId xmlns:a16="http://schemas.microsoft.com/office/drawing/2014/main" id="{90FB2F97-21E5-4DA8-B1AA-9D79EBEA8C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00" name="Text Box 529">
          <a:extLst>
            <a:ext uri="{FF2B5EF4-FFF2-40B4-BE49-F238E27FC236}">
              <a16:creationId xmlns:a16="http://schemas.microsoft.com/office/drawing/2014/main" id="{0C2088A1-91B1-4D37-87B9-895D100632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01" name="Text Box 530">
          <a:extLst>
            <a:ext uri="{FF2B5EF4-FFF2-40B4-BE49-F238E27FC236}">
              <a16:creationId xmlns:a16="http://schemas.microsoft.com/office/drawing/2014/main" id="{E9200EA6-CFFF-4B05-8C13-954C7C3B0E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902" name="Text Box 531">
          <a:extLst>
            <a:ext uri="{FF2B5EF4-FFF2-40B4-BE49-F238E27FC236}">
              <a16:creationId xmlns:a16="http://schemas.microsoft.com/office/drawing/2014/main" id="{95E545E6-4B85-4714-9149-AEF94B5F81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03" name="Text Box 532">
          <a:extLst>
            <a:ext uri="{FF2B5EF4-FFF2-40B4-BE49-F238E27FC236}">
              <a16:creationId xmlns:a16="http://schemas.microsoft.com/office/drawing/2014/main" id="{4E95C61B-BAA3-442C-A654-C0020F0702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04" name="Text Box 533">
          <a:extLst>
            <a:ext uri="{FF2B5EF4-FFF2-40B4-BE49-F238E27FC236}">
              <a16:creationId xmlns:a16="http://schemas.microsoft.com/office/drawing/2014/main" id="{2163B3DF-C883-47AF-94F2-1CAFDAA23F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8905" name="Text Box 534">
          <a:extLst>
            <a:ext uri="{FF2B5EF4-FFF2-40B4-BE49-F238E27FC236}">
              <a16:creationId xmlns:a16="http://schemas.microsoft.com/office/drawing/2014/main" id="{88F0EF4E-9440-4973-9CDA-B98FBEE310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06" name="Text Box 535">
          <a:extLst>
            <a:ext uri="{FF2B5EF4-FFF2-40B4-BE49-F238E27FC236}">
              <a16:creationId xmlns:a16="http://schemas.microsoft.com/office/drawing/2014/main" id="{E32AE1EA-8F3C-42D3-80EA-9BB4D068FE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07" name="Text Box 536">
          <a:extLst>
            <a:ext uri="{FF2B5EF4-FFF2-40B4-BE49-F238E27FC236}">
              <a16:creationId xmlns:a16="http://schemas.microsoft.com/office/drawing/2014/main" id="{B1DEF3C1-6E4E-4709-96FF-173F0F7116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08" name="Text Box 537">
          <a:extLst>
            <a:ext uri="{FF2B5EF4-FFF2-40B4-BE49-F238E27FC236}">
              <a16:creationId xmlns:a16="http://schemas.microsoft.com/office/drawing/2014/main" id="{4733F232-636D-486B-A160-7AB23370C2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09" name="Text Box 538">
          <a:extLst>
            <a:ext uri="{FF2B5EF4-FFF2-40B4-BE49-F238E27FC236}">
              <a16:creationId xmlns:a16="http://schemas.microsoft.com/office/drawing/2014/main" id="{27B06C0B-26D2-43B5-9883-6B8D1F32EC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10" name="Text Box 539">
          <a:extLst>
            <a:ext uri="{FF2B5EF4-FFF2-40B4-BE49-F238E27FC236}">
              <a16:creationId xmlns:a16="http://schemas.microsoft.com/office/drawing/2014/main" id="{13DD47DE-2473-4133-A977-7146F49E2B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11" name="Text Box 540">
          <a:extLst>
            <a:ext uri="{FF2B5EF4-FFF2-40B4-BE49-F238E27FC236}">
              <a16:creationId xmlns:a16="http://schemas.microsoft.com/office/drawing/2014/main" id="{D2577011-9AEF-46BE-9D0C-237D496407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12" name="Text Box 541">
          <a:extLst>
            <a:ext uri="{FF2B5EF4-FFF2-40B4-BE49-F238E27FC236}">
              <a16:creationId xmlns:a16="http://schemas.microsoft.com/office/drawing/2014/main" id="{822074BA-6D15-4A47-9A18-D74458C75B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13" name="Text Box 542">
          <a:extLst>
            <a:ext uri="{FF2B5EF4-FFF2-40B4-BE49-F238E27FC236}">
              <a16:creationId xmlns:a16="http://schemas.microsoft.com/office/drawing/2014/main" id="{B41156D2-B1A1-48C6-A6D6-DCDB2DBDBB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14" name="Text Box 543">
          <a:extLst>
            <a:ext uri="{FF2B5EF4-FFF2-40B4-BE49-F238E27FC236}">
              <a16:creationId xmlns:a16="http://schemas.microsoft.com/office/drawing/2014/main" id="{98ABF81A-BFEF-4EE4-BA2D-6F46A85BDF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15" name="Text Box 544">
          <a:extLst>
            <a:ext uri="{FF2B5EF4-FFF2-40B4-BE49-F238E27FC236}">
              <a16:creationId xmlns:a16="http://schemas.microsoft.com/office/drawing/2014/main" id="{A90B0F37-4F75-409B-893E-F33CBE6E26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16" name="Text Box 545">
          <a:extLst>
            <a:ext uri="{FF2B5EF4-FFF2-40B4-BE49-F238E27FC236}">
              <a16:creationId xmlns:a16="http://schemas.microsoft.com/office/drawing/2014/main" id="{38CB7D70-3E19-4D44-845F-6623A55D8C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17" name="Text Box 546">
          <a:extLst>
            <a:ext uri="{FF2B5EF4-FFF2-40B4-BE49-F238E27FC236}">
              <a16:creationId xmlns:a16="http://schemas.microsoft.com/office/drawing/2014/main" id="{BBB81032-C12D-4CAC-BE19-B5A550C252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18" name="Text Box 547">
          <a:extLst>
            <a:ext uri="{FF2B5EF4-FFF2-40B4-BE49-F238E27FC236}">
              <a16:creationId xmlns:a16="http://schemas.microsoft.com/office/drawing/2014/main" id="{38D0F4E9-A943-4E51-A79B-5E6B31AFB9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19" name="Text Box 548">
          <a:extLst>
            <a:ext uri="{FF2B5EF4-FFF2-40B4-BE49-F238E27FC236}">
              <a16:creationId xmlns:a16="http://schemas.microsoft.com/office/drawing/2014/main" id="{BDCEAB5B-F7CF-4DFE-AC6F-1706CAEA5E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20" name="Text Box 549">
          <a:extLst>
            <a:ext uri="{FF2B5EF4-FFF2-40B4-BE49-F238E27FC236}">
              <a16:creationId xmlns:a16="http://schemas.microsoft.com/office/drawing/2014/main" id="{F5BFAC21-F9FA-49EF-9EF6-3FF74010A4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21" name="Text Box 550">
          <a:extLst>
            <a:ext uri="{FF2B5EF4-FFF2-40B4-BE49-F238E27FC236}">
              <a16:creationId xmlns:a16="http://schemas.microsoft.com/office/drawing/2014/main" id="{1CF854B8-78FF-4E46-8B84-A888945795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22" name="Text Box 551">
          <a:extLst>
            <a:ext uri="{FF2B5EF4-FFF2-40B4-BE49-F238E27FC236}">
              <a16:creationId xmlns:a16="http://schemas.microsoft.com/office/drawing/2014/main" id="{B0599EBF-B179-43B5-9245-2DF79B684B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23" name="Text Box 552">
          <a:extLst>
            <a:ext uri="{FF2B5EF4-FFF2-40B4-BE49-F238E27FC236}">
              <a16:creationId xmlns:a16="http://schemas.microsoft.com/office/drawing/2014/main" id="{CBD545E1-1D42-4B32-86DC-608BB8C9FB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24" name="Text Box 553">
          <a:extLst>
            <a:ext uri="{FF2B5EF4-FFF2-40B4-BE49-F238E27FC236}">
              <a16:creationId xmlns:a16="http://schemas.microsoft.com/office/drawing/2014/main" id="{28053C52-8F64-4D7B-B56C-5FDDA1B495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25" name="Text Box 554">
          <a:extLst>
            <a:ext uri="{FF2B5EF4-FFF2-40B4-BE49-F238E27FC236}">
              <a16:creationId xmlns:a16="http://schemas.microsoft.com/office/drawing/2014/main" id="{7CEF6C25-AA39-40C0-840F-4ED0971F84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26" name="Text Box 555">
          <a:extLst>
            <a:ext uri="{FF2B5EF4-FFF2-40B4-BE49-F238E27FC236}">
              <a16:creationId xmlns:a16="http://schemas.microsoft.com/office/drawing/2014/main" id="{99FF1AB3-2D99-44D0-A5A4-1C5EF3F137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27" name="Text Box 556">
          <a:extLst>
            <a:ext uri="{FF2B5EF4-FFF2-40B4-BE49-F238E27FC236}">
              <a16:creationId xmlns:a16="http://schemas.microsoft.com/office/drawing/2014/main" id="{1BD04751-F00A-4F37-90AB-B7EB9840E8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28" name="Text Box 557">
          <a:extLst>
            <a:ext uri="{FF2B5EF4-FFF2-40B4-BE49-F238E27FC236}">
              <a16:creationId xmlns:a16="http://schemas.microsoft.com/office/drawing/2014/main" id="{BAA06414-BC9F-40BC-B879-9C898A0377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29" name="Text Box 558">
          <a:extLst>
            <a:ext uri="{FF2B5EF4-FFF2-40B4-BE49-F238E27FC236}">
              <a16:creationId xmlns:a16="http://schemas.microsoft.com/office/drawing/2014/main" id="{9C2A24C4-FCA8-425F-8ED6-D8984892A8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30" name="Text Box 559">
          <a:extLst>
            <a:ext uri="{FF2B5EF4-FFF2-40B4-BE49-F238E27FC236}">
              <a16:creationId xmlns:a16="http://schemas.microsoft.com/office/drawing/2014/main" id="{4EC9AFFA-5C05-41B1-80AD-648A5E1365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31" name="Text Box 560">
          <a:extLst>
            <a:ext uri="{FF2B5EF4-FFF2-40B4-BE49-F238E27FC236}">
              <a16:creationId xmlns:a16="http://schemas.microsoft.com/office/drawing/2014/main" id="{35F04A8B-0DAD-4E6E-AF26-BAE37232E4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32" name="Text Box 561">
          <a:extLst>
            <a:ext uri="{FF2B5EF4-FFF2-40B4-BE49-F238E27FC236}">
              <a16:creationId xmlns:a16="http://schemas.microsoft.com/office/drawing/2014/main" id="{D3B172F6-AC14-4AB7-8646-0EF398D6EC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33" name="Text Box 562">
          <a:extLst>
            <a:ext uri="{FF2B5EF4-FFF2-40B4-BE49-F238E27FC236}">
              <a16:creationId xmlns:a16="http://schemas.microsoft.com/office/drawing/2014/main" id="{10F27BA0-93B8-454B-8A9A-408662577E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34" name="Text Box 563">
          <a:extLst>
            <a:ext uri="{FF2B5EF4-FFF2-40B4-BE49-F238E27FC236}">
              <a16:creationId xmlns:a16="http://schemas.microsoft.com/office/drawing/2014/main" id="{BE1DAADE-F5DD-47A3-B4DA-9CB2827D3C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35" name="Text Box 564">
          <a:extLst>
            <a:ext uri="{FF2B5EF4-FFF2-40B4-BE49-F238E27FC236}">
              <a16:creationId xmlns:a16="http://schemas.microsoft.com/office/drawing/2014/main" id="{39B0038A-D6A6-4A8C-9552-451D9345CA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36" name="Text Box 565">
          <a:extLst>
            <a:ext uri="{FF2B5EF4-FFF2-40B4-BE49-F238E27FC236}">
              <a16:creationId xmlns:a16="http://schemas.microsoft.com/office/drawing/2014/main" id="{295D8131-506E-44BB-9949-995C173F8E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37" name="Text Box 566">
          <a:extLst>
            <a:ext uri="{FF2B5EF4-FFF2-40B4-BE49-F238E27FC236}">
              <a16:creationId xmlns:a16="http://schemas.microsoft.com/office/drawing/2014/main" id="{57DA3968-8067-4684-9D69-8AE0678FC4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38" name="Text Box 567">
          <a:extLst>
            <a:ext uri="{FF2B5EF4-FFF2-40B4-BE49-F238E27FC236}">
              <a16:creationId xmlns:a16="http://schemas.microsoft.com/office/drawing/2014/main" id="{12C56C34-F39A-4F7C-BFD6-E712C51004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39" name="Text Box 568">
          <a:extLst>
            <a:ext uri="{FF2B5EF4-FFF2-40B4-BE49-F238E27FC236}">
              <a16:creationId xmlns:a16="http://schemas.microsoft.com/office/drawing/2014/main" id="{13A50545-4B04-41F9-AF63-DF96E75FE9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40" name="Text Box 569">
          <a:extLst>
            <a:ext uri="{FF2B5EF4-FFF2-40B4-BE49-F238E27FC236}">
              <a16:creationId xmlns:a16="http://schemas.microsoft.com/office/drawing/2014/main" id="{7E50CDD2-7B2D-4048-A782-05E6417F05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41" name="Text Box 570">
          <a:extLst>
            <a:ext uri="{FF2B5EF4-FFF2-40B4-BE49-F238E27FC236}">
              <a16:creationId xmlns:a16="http://schemas.microsoft.com/office/drawing/2014/main" id="{D68B7B7C-EA99-4DC8-A143-B7A64D0FBB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42" name="Text Box 571">
          <a:extLst>
            <a:ext uri="{FF2B5EF4-FFF2-40B4-BE49-F238E27FC236}">
              <a16:creationId xmlns:a16="http://schemas.microsoft.com/office/drawing/2014/main" id="{6D0A4746-9E37-4E63-B1CE-57A20BF705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43" name="Text Box 572">
          <a:extLst>
            <a:ext uri="{FF2B5EF4-FFF2-40B4-BE49-F238E27FC236}">
              <a16:creationId xmlns:a16="http://schemas.microsoft.com/office/drawing/2014/main" id="{1E36087A-B2D2-4B09-A04E-4DEBE57BA2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44" name="Text Box 573">
          <a:extLst>
            <a:ext uri="{FF2B5EF4-FFF2-40B4-BE49-F238E27FC236}">
              <a16:creationId xmlns:a16="http://schemas.microsoft.com/office/drawing/2014/main" id="{90733C16-2A4E-44AE-9561-B74EB28008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45" name="Text Box 574">
          <a:extLst>
            <a:ext uri="{FF2B5EF4-FFF2-40B4-BE49-F238E27FC236}">
              <a16:creationId xmlns:a16="http://schemas.microsoft.com/office/drawing/2014/main" id="{A65EAE09-3CCA-454B-9773-FA9776B6A9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46" name="Text Box 575">
          <a:extLst>
            <a:ext uri="{FF2B5EF4-FFF2-40B4-BE49-F238E27FC236}">
              <a16:creationId xmlns:a16="http://schemas.microsoft.com/office/drawing/2014/main" id="{827FE20C-C4E8-48F0-ADE5-FAEF0EDB96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47" name="Text Box 576">
          <a:extLst>
            <a:ext uri="{FF2B5EF4-FFF2-40B4-BE49-F238E27FC236}">
              <a16:creationId xmlns:a16="http://schemas.microsoft.com/office/drawing/2014/main" id="{715E50BD-C608-4CF8-9AF4-72CA9C593C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48" name="Text Box 577">
          <a:extLst>
            <a:ext uri="{FF2B5EF4-FFF2-40B4-BE49-F238E27FC236}">
              <a16:creationId xmlns:a16="http://schemas.microsoft.com/office/drawing/2014/main" id="{65D2D664-0D5F-4706-A396-2E033A2B9F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49" name="Text Box 578">
          <a:extLst>
            <a:ext uri="{FF2B5EF4-FFF2-40B4-BE49-F238E27FC236}">
              <a16:creationId xmlns:a16="http://schemas.microsoft.com/office/drawing/2014/main" id="{2C757DC6-B0EE-4BE3-9462-4535C92EA7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50" name="Text Box 579">
          <a:extLst>
            <a:ext uri="{FF2B5EF4-FFF2-40B4-BE49-F238E27FC236}">
              <a16:creationId xmlns:a16="http://schemas.microsoft.com/office/drawing/2014/main" id="{BEBB436B-DA2F-4164-8531-01CBB5F301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51" name="Text Box 580">
          <a:extLst>
            <a:ext uri="{FF2B5EF4-FFF2-40B4-BE49-F238E27FC236}">
              <a16:creationId xmlns:a16="http://schemas.microsoft.com/office/drawing/2014/main" id="{E2489520-1B3E-47F7-827D-DDC08FEEEE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52" name="Text Box 581">
          <a:extLst>
            <a:ext uri="{FF2B5EF4-FFF2-40B4-BE49-F238E27FC236}">
              <a16:creationId xmlns:a16="http://schemas.microsoft.com/office/drawing/2014/main" id="{B74E2DA6-DD5E-4AAE-9646-981FC947ED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53" name="Text Box 582">
          <a:extLst>
            <a:ext uri="{FF2B5EF4-FFF2-40B4-BE49-F238E27FC236}">
              <a16:creationId xmlns:a16="http://schemas.microsoft.com/office/drawing/2014/main" id="{3207DE03-E5E5-41E3-AB14-DF147D1F85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54" name="Text Box 583">
          <a:extLst>
            <a:ext uri="{FF2B5EF4-FFF2-40B4-BE49-F238E27FC236}">
              <a16:creationId xmlns:a16="http://schemas.microsoft.com/office/drawing/2014/main" id="{0587EE33-E6A0-4703-9B8F-E306CAF715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55" name="Text Box 584">
          <a:extLst>
            <a:ext uri="{FF2B5EF4-FFF2-40B4-BE49-F238E27FC236}">
              <a16:creationId xmlns:a16="http://schemas.microsoft.com/office/drawing/2014/main" id="{66A342DE-0B3F-4116-BD52-324A6723A8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56" name="Text Box 585">
          <a:extLst>
            <a:ext uri="{FF2B5EF4-FFF2-40B4-BE49-F238E27FC236}">
              <a16:creationId xmlns:a16="http://schemas.microsoft.com/office/drawing/2014/main" id="{85DDA307-6B6B-455B-A59E-F6193E3299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57" name="Text Box 586">
          <a:extLst>
            <a:ext uri="{FF2B5EF4-FFF2-40B4-BE49-F238E27FC236}">
              <a16:creationId xmlns:a16="http://schemas.microsoft.com/office/drawing/2014/main" id="{58B6FFA3-5F42-44F3-A6E4-D009F53C94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58" name="Text Box 587">
          <a:extLst>
            <a:ext uri="{FF2B5EF4-FFF2-40B4-BE49-F238E27FC236}">
              <a16:creationId xmlns:a16="http://schemas.microsoft.com/office/drawing/2014/main" id="{F6CF6852-10EE-4781-BE75-E8E047530C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59" name="Text Box 588">
          <a:extLst>
            <a:ext uri="{FF2B5EF4-FFF2-40B4-BE49-F238E27FC236}">
              <a16:creationId xmlns:a16="http://schemas.microsoft.com/office/drawing/2014/main" id="{02EA8921-87B4-49E2-A3C0-FCD2C3DF8F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60" name="Text Box 589">
          <a:extLst>
            <a:ext uri="{FF2B5EF4-FFF2-40B4-BE49-F238E27FC236}">
              <a16:creationId xmlns:a16="http://schemas.microsoft.com/office/drawing/2014/main" id="{58F82B6F-0535-42C5-A44D-5901516B40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61" name="Text Box 590">
          <a:extLst>
            <a:ext uri="{FF2B5EF4-FFF2-40B4-BE49-F238E27FC236}">
              <a16:creationId xmlns:a16="http://schemas.microsoft.com/office/drawing/2014/main" id="{361797E1-B3A0-4F4F-BAB5-6470AB60C0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62" name="Text Box 591">
          <a:extLst>
            <a:ext uri="{FF2B5EF4-FFF2-40B4-BE49-F238E27FC236}">
              <a16:creationId xmlns:a16="http://schemas.microsoft.com/office/drawing/2014/main" id="{2BD4B842-1A4C-49D4-A48C-87C21D17FC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63" name="Text Box 592">
          <a:extLst>
            <a:ext uri="{FF2B5EF4-FFF2-40B4-BE49-F238E27FC236}">
              <a16:creationId xmlns:a16="http://schemas.microsoft.com/office/drawing/2014/main" id="{879191CF-EDED-4743-9D0F-22ADC2882A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64" name="Text Box 593">
          <a:extLst>
            <a:ext uri="{FF2B5EF4-FFF2-40B4-BE49-F238E27FC236}">
              <a16:creationId xmlns:a16="http://schemas.microsoft.com/office/drawing/2014/main" id="{93BE7D01-CFA9-485C-ADEE-6B4E2C7268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65" name="Text Box 594">
          <a:extLst>
            <a:ext uri="{FF2B5EF4-FFF2-40B4-BE49-F238E27FC236}">
              <a16:creationId xmlns:a16="http://schemas.microsoft.com/office/drawing/2014/main" id="{86B212AE-E4C3-4A62-A52B-D45186922E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66" name="Text Box 595">
          <a:extLst>
            <a:ext uri="{FF2B5EF4-FFF2-40B4-BE49-F238E27FC236}">
              <a16:creationId xmlns:a16="http://schemas.microsoft.com/office/drawing/2014/main" id="{CCB46AA5-6E95-43E4-BA18-11107D3EA6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67" name="Text Box 596">
          <a:extLst>
            <a:ext uri="{FF2B5EF4-FFF2-40B4-BE49-F238E27FC236}">
              <a16:creationId xmlns:a16="http://schemas.microsoft.com/office/drawing/2014/main" id="{F9586031-3BE6-4C6F-AF8E-43B62177A9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68" name="Text Box 597">
          <a:extLst>
            <a:ext uri="{FF2B5EF4-FFF2-40B4-BE49-F238E27FC236}">
              <a16:creationId xmlns:a16="http://schemas.microsoft.com/office/drawing/2014/main" id="{23C745BF-CE7A-42A5-8805-622BB10325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69" name="Text Box 598">
          <a:extLst>
            <a:ext uri="{FF2B5EF4-FFF2-40B4-BE49-F238E27FC236}">
              <a16:creationId xmlns:a16="http://schemas.microsoft.com/office/drawing/2014/main" id="{41E7E98E-9A0D-4D31-AF48-0F79C758F4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70" name="Text Box 599">
          <a:extLst>
            <a:ext uri="{FF2B5EF4-FFF2-40B4-BE49-F238E27FC236}">
              <a16:creationId xmlns:a16="http://schemas.microsoft.com/office/drawing/2014/main" id="{642FE9B0-6C9A-4381-9C82-C16018329C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71" name="Text Box 600">
          <a:extLst>
            <a:ext uri="{FF2B5EF4-FFF2-40B4-BE49-F238E27FC236}">
              <a16:creationId xmlns:a16="http://schemas.microsoft.com/office/drawing/2014/main" id="{AE75F864-8E75-4B2C-A5BE-E53EAEA409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72" name="Text Box 601">
          <a:extLst>
            <a:ext uri="{FF2B5EF4-FFF2-40B4-BE49-F238E27FC236}">
              <a16:creationId xmlns:a16="http://schemas.microsoft.com/office/drawing/2014/main" id="{711E4A91-B86D-4525-975B-7751606655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73" name="Text Box 602">
          <a:extLst>
            <a:ext uri="{FF2B5EF4-FFF2-40B4-BE49-F238E27FC236}">
              <a16:creationId xmlns:a16="http://schemas.microsoft.com/office/drawing/2014/main" id="{97DFAA06-B2CE-43BC-AA0E-52A4D43446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74" name="Text Box 603">
          <a:extLst>
            <a:ext uri="{FF2B5EF4-FFF2-40B4-BE49-F238E27FC236}">
              <a16:creationId xmlns:a16="http://schemas.microsoft.com/office/drawing/2014/main" id="{FCDC573B-5FDA-437A-8671-3FAEF206B3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75" name="Text Box 604">
          <a:extLst>
            <a:ext uri="{FF2B5EF4-FFF2-40B4-BE49-F238E27FC236}">
              <a16:creationId xmlns:a16="http://schemas.microsoft.com/office/drawing/2014/main" id="{B59209BD-F955-4857-826F-FDDDBB57C1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76" name="Text Box 605">
          <a:extLst>
            <a:ext uri="{FF2B5EF4-FFF2-40B4-BE49-F238E27FC236}">
              <a16:creationId xmlns:a16="http://schemas.microsoft.com/office/drawing/2014/main" id="{49D8492C-9BDD-40D3-9D74-ED801CFCBC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8977" name="Text Box 606">
          <a:extLst>
            <a:ext uri="{FF2B5EF4-FFF2-40B4-BE49-F238E27FC236}">
              <a16:creationId xmlns:a16="http://schemas.microsoft.com/office/drawing/2014/main" id="{97C93636-E1A8-48E5-A132-777A949A18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78" name="Text Box 607">
          <a:extLst>
            <a:ext uri="{FF2B5EF4-FFF2-40B4-BE49-F238E27FC236}">
              <a16:creationId xmlns:a16="http://schemas.microsoft.com/office/drawing/2014/main" id="{20874578-089D-4516-9192-4F3B170B3C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79" name="Text Box 608">
          <a:extLst>
            <a:ext uri="{FF2B5EF4-FFF2-40B4-BE49-F238E27FC236}">
              <a16:creationId xmlns:a16="http://schemas.microsoft.com/office/drawing/2014/main" id="{EEE1665D-24CF-46A0-8843-B64725CC80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80" name="Text Box 609">
          <a:extLst>
            <a:ext uri="{FF2B5EF4-FFF2-40B4-BE49-F238E27FC236}">
              <a16:creationId xmlns:a16="http://schemas.microsoft.com/office/drawing/2014/main" id="{ABBE8033-9B99-4E3D-983E-4DF6E3AB04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81" name="Text Box 610">
          <a:extLst>
            <a:ext uri="{FF2B5EF4-FFF2-40B4-BE49-F238E27FC236}">
              <a16:creationId xmlns:a16="http://schemas.microsoft.com/office/drawing/2014/main" id="{D96F55F1-FBDC-4F16-B4C1-F623C7E3C1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82" name="Text Box 611">
          <a:extLst>
            <a:ext uri="{FF2B5EF4-FFF2-40B4-BE49-F238E27FC236}">
              <a16:creationId xmlns:a16="http://schemas.microsoft.com/office/drawing/2014/main" id="{EE3F610D-8D97-479D-98F7-E76EFB908A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83" name="Text Box 612">
          <a:extLst>
            <a:ext uri="{FF2B5EF4-FFF2-40B4-BE49-F238E27FC236}">
              <a16:creationId xmlns:a16="http://schemas.microsoft.com/office/drawing/2014/main" id="{2162FAEA-21CD-4AC8-9948-741B68B892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84" name="Text Box 613">
          <a:extLst>
            <a:ext uri="{FF2B5EF4-FFF2-40B4-BE49-F238E27FC236}">
              <a16:creationId xmlns:a16="http://schemas.microsoft.com/office/drawing/2014/main" id="{664108CD-95EA-4002-AF83-7D0EA9AF82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85" name="Text Box 614">
          <a:extLst>
            <a:ext uri="{FF2B5EF4-FFF2-40B4-BE49-F238E27FC236}">
              <a16:creationId xmlns:a16="http://schemas.microsoft.com/office/drawing/2014/main" id="{0DDD2591-738E-4E38-9056-F85FCF712D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86" name="Text Box 615">
          <a:extLst>
            <a:ext uri="{FF2B5EF4-FFF2-40B4-BE49-F238E27FC236}">
              <a16:creationId xmlns:a16="http://schemas.microsoft.com/office/drawing/2014/main" id="{1BAA6CA8-72C2-4CF1-B444-03A8221F6F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87" name="Text Box 616">
          <a:extLst>
            <a:ext uri="{FF2B5EF4-FFF2-40B4-BE49-F238E27FC236}">
              <a16:creationId xmlns:a16="http://schemas.microsoft.com/office/drawing/2014/main" id="{4A33C73B-B05B-4C60-AE11-C1985CAE11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88" name="Text Box 617">
          <a:extLst>
            <a:ext uri="{FF2B5EF4-FFF2-40B4-BE49-F238E27FC236}">
              <a16:creationId xmlns:a16="http://schemas.microsoft.com/office/drawing/2014/main" id="{0DB5D65F-1EE5-49FE-B5AE-1CD2574D96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89" name="Text Box 618">
          <a:extLst>
            <a:ext uri="{FF2B5EF4-FFF2-40B4-BE49-F238E27FC236}">
              <a16:creationId xmlns:a16="http://schemas.microsoft.com/office/drawing/2014/main" id="{63BD70C3-379E-4037-9F7F-A9353DBFEF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90" name="Text Box 619">
          <a:extLst>
            <a:ext uri="{FF2B5EF4-FFF2-40B4-BE49-F238E27FC236}">
              <a16:creationId xmlns:a16="http://schemas.microsoft.com/office/drawing/2014/main" id="{43FDB59D-C486-42CF-B215-33C8E0B4A7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91" name="Text Box 620">
          <a:extLst>
            <a:ext uri="{FF2B5EF4-FFF2-40B4-BE49-F238E27FC236}">
              <a16:creationId xmlns:a16="http://schemas.microsoft.com/office/drawing/2014/main" id="{B2C4D9D7-FD80-4AC0-A592-757026E4C4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92" name="Text Box 621">
          <a:extLst>
            <a:ext uri="{FF2B5EF4-FFF2-40B4-BE49-F238E27FC236}">
              <a16:creationId xmlns:a16="http://schemas.microsoft.com/office/drawing/2014/main" id="{5F5AAE65-11AD-447A-98B9-A0554972DC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93" name="Text Box 622">
          <a:extLst>
            <a:ext uri="{FF2B5EF4-FFF2-40B4-BE49-F238E27FC236}">
              <a16:creationId xmlns:a16="http://schemas.microsoft.com/office/drawing/2014/main" id="{03CCB435-452F-4E1F-8A90-F50759E192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94" name="Text Box 623">
          <a:extLst>
            <a:ext uri="{FF2B5EF4-FFF2-40B4-BE49-F238E27FC236}">
              <a16:creationId xmlns:a16="http://schemas.microsoft.com/office/drawing/2014/main" id="{94CB1B62-A1A0-45DC-9CFE-3AD926C14B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95" name="Text Box 624">
          <a:extLst>
            <a:ext uri="{FF2B5EF4-FFF2-40B4-BE49-F238E27FC236}">
              <a16:creationId xmlns:a16="http://schemas.microsoft.com/office/drawing/2014/main" id="{18F245B0-2875-409B-AD57-59E78877DE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96" name="Text Box 625">
          <a:extLst>
            <a:ext uri="{FF2B5EF4-FFF2-40B4-BE49-F238E27FC236}">
              <a16:creationId xmlns:a16="http://schemas.microsoft.com/office/drawing/2014/main" id="{3EB79CEE-6487-45B4-B3EF-4F30366986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8997" name="Text Box 626">
          <a:extLst>
            <a:ext uri="{FF2B5EF4-FFF2-40B4-BE49-F238E27FC236}">
              <a16:creationId xmlns:a16="http://schemas.microsoft.com/office/drawing/2014/main" id="{4F075828-F27A-45BB-A99E-EA093DB3DF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98" name="Text Box 627">
          <a:extLst>
            <a:ext uri="{FF2B5EF4-FFF2-40B4-BE49-F238E27FC236}">
              <a16:creationId xmlns:a16="http://schemas.microsoft.com/office/drawing/2014/main" id="{9FF67E1B-3C1D-4B05-8242-9ED3E5F3B1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8999" name="Text Box 628">
          <a:extLst>
            <a:ext uri="{FF2B5EF4-FFF2-40B4-BE49-F238E27FC236}">
              <a16:creationId xmlns:a16="http://schemas.microsoft.com/office/drawing/2014/main" id="{88BA9B32-1ED5-425A-930A-1DA1900910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000" name="Text Box 629">
          <a:extLst>
            <a:ext uri="{FF2B5EF4-FFF2-40B4-BE49-F238E27FC236}">
              <a16:creationId xmlns:a16="http://schemas.microsoft.com/office/drawing/2014/main" id="{3DC94E33-0C23-49EC-98AD-1F6F4143F4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01" name="Text Box 630">
          <a:extLst>
            <a:ext uri="{FF2B5EF4-FFF2-40B4-BE49-F238E27FC236}">
              <a16:creationId xmlns:a16="http://schemas.microsoft.com/office/drawing/2014/main" id="{3427439B-D02F-4CEA-A803-96FC687860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02" name="Text Box 631">
          <a:extLst>
            <a:ext uri="{FF2B5EF4-FFF2-40B4-BE49-F238E27FC236}">
              <a16:creationId xmlns:a16="http://schemas.microsoft.com/office/drawing/2014/main" id="{D993C159-2DE2-4791-B90D-619C90CA03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003" name="Text Box 632">
          <a:extLst>
            <a:ext uri="{FF2B5EF4-FFF2-40B4-BE49-F238E27FC236}">
              <a16:creationId xmlns:a16="http://schemas.microsoft.com/office/drawing/2014/main" id="{02999CE0-B3CF-400E-97EC-BF63236877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004" name="Text Box 633">
          <a:extLst>
            <a:ext uri="{FF2B5EF4-FFF2-40B4-BE49-F238E27FC236}">
              <a16:creationId xmlns:a16="http://schemas.microsoft.com/office/drawing/2014/main" id="{EEA10990-7B9E-4F5F-81D8-5B31124ED0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05" name="Text Box 634">
          <a:extLst>
            <a:ext uri="{FF2B5EF4-FFF2-40B4-BE49-F238E27FC236}">
              <a16:creationId xmlns:a16="http://schemas.microsoft.com/office/drawing/2014/main" id="{7FF69054-04D9-4AEC-BEE6-D2726EB51B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06" name="Text Box 635">
          <a:extLst>
            <a:ext uri="{FF2B5EF4-FFF2-40B4-BE49-F238E27FC236}">
              <a16:creationId xmlns:a16="http://schemas.microsoft.com/office/drawing/2014/main" id="{432698E2-E052-4937-9F38-F73C29058E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007" name="Text Box 636">
          <a:extLst>
            <a:ext uri="{FF2B5EF4-FFF2-40B4-BE49-F238E27FC236}">
              <a16:creationId xmlns:a16="http://schemas.microsoft.com/office/drawing/2014/main" id="{753E3E78-074C-4988-8C3E-E736016193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08" name="Text Box 637">
          <a:extLst>
            <a:ext uri="{FF2B5EF4-FFF2-40B4-BE49-F238E27FC236}">
              <a16:creationId xmlns:a16="http://schemas.microsoft.com/office/drawing/2014/main" id="{40FF6DD7-3071-4BFE-AFDE-6518078668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09" name="Text Box 638">
          <a:extLst>
            <a:ext uri="{FF2B5EF4-FFF2-40B4-BE49-F238E27FC236}">
              <a16:creationId xmlns:a16="http://schemas.microsoft.com/office/drawing/2014/main" id="{902CE23F-9D3A-4CEB-B4C4-4047C9A8FA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010" name="Text Box 639">
          <a:extLst>
            <a:ext uri="{FF2B5EF4-FFF2-40B4-BE49-F238E27FC236}">
              <a16:creationId xmlns:a16="http://schemas.microsoft.com/office/drawing/2014/main" id="{1F0F5017-79C5-4951-88E5-49BBBA52D3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11" name="Text Box 640">
          <a:extLst>
            <a:ext uri="{FF2B5EF4-FFF2-40B4-BE49-F238E27FC236}">
              <a16:creationId xmlns:a16="http://schemas.microsoft.com/office/drawing/2014/main" id="{FCE8DC0B-4024-4047-9FAE-D3E7742103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12" name="Text Box 641">
          <a:extLst>
            <a:ext uri="{FF2B5EF4-FFF2-40B4-BE49-F238E27FC236}">
              <a16:creationId xmlns:a16="http://schemas.microsoft.com/office/drawing/2014/main" id="{E3AE7A3B-227E-4674-895E-9F9D301675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013" name="Text Box 642">
          <a:extLst>
            <a:ext uri="{FF2B5EF4-FFF2-40B4-BE49-F238E27FC236}">
              <a16:creationId xmlns:a16="http://schemas.microsoft.com/office/drawing/2014/main" id="{A8296A0E-43BE-4223-91C1-58E2A4E939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14" name="Text Box 643">
          <a:extLst>
            <a:ext uri="{FF2B5EF4-FFF2-40B4-BE49-F238E27FC236}">
              <a16:creationId xmlns:a16="http://schemas.microsoft.com/office/drawing/2014/main" id="{E09B22D5-98BA-4B8E-97D0-D3A557AFF9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15" name="Text Box 644">
          <a:extLst>
            <a:ext uri="{FF2B5EF4-FFF2-40B4-BE49-F238E27FC236}">
              <a16:creationId xmlns:a16="http://schemas.microsoft.com/office/drawing/2014/main" id="{26F9C748-43C1-4167-B0E7-9B43108F7C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16" name="Text Box 645">
          <a:extLst>
            <a:ext uri="{FF2B5EF4-FFF2-40B4-BE49-F238E27FC236}">
              <a16:creationId xmlns:a16="http://schemas.microsoft.com/office/drawing/2014/main" id="{ECCCCE76-7D48-4D7D-AF49-F43EE317E7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17" name="Text Box 646">
          <a:extLst>
            <a:ext uri="{FF2B5EF4-FFF2-40B4-BE49-F238E27FC236}">
              <a16:creationId xmlns:a16="http://schemas.microsoft.com/office/drawing/2014/main" id="{B2D2A807-7917-4152-8A6F-0B4BD54826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18" name="Text Box 647">
          <a:extLst>
            <a:ext uri="{FF2B5EF4-FFF2-40B4-BE49-F238E27FC236}">
              <a16:creationId xmlns:a16="http://schemas.microsoft.com/office/drawing/2014/main" id="{B9750146-F575-4434-BD39-156BC5BE93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19" name="Text Box 648">
          <a:extLst>
            <a:ext uri="{FF2B5EF4-FFF2-40B4-BE49-F238E27FC236}">
              <a16:creationId xmlns:a16="http://schemas.microsoft.com/office/drawing/2014/main" id="{5B9AD8B2-E658-43CF-A9AC-6178BB7DE0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20" name="Text Box 649">
          <a:extLst>
            <a:ext uri="{FF2B5EF4-FFF2-40B4-BE49-F238E27FC236}">
              <a16:creationId xmlns:a16="http://schemas.microsoft.com/office/drawing/2014/main" id="{FCC77A05-26BA-4299-B2EF-0509AC0D0B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21" name="Text Box 650">
          <a:extLst>
            <a:ext uri="{FF2B5EF4-FFF2-40B4-BE49-F238E27FC236}">
              <a16:creationId xmlns:a16="http://schemas.microsoft.com/office/drawing/2014/main" id="{B939C3EE-54BC-4B6E-9F5A-CC1155B154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22" name="Text Box 651">
          <a:extLst>
            <a:ext uri="{FF2B5EF4-FFF2-40B4-BE49-F238E27FC236}">
              <a16:creationId xmlns:a16="http://schemas.microsoft.com/office/drawing/2014/main" id="{319D6EB6-8442-4C4D-9AD7-20022E5D8A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23" name="Text Box 652">
          <a:extLst>
            <a:ext uri="{FF2B5EF4-FFF2-40B4-BE49-F238E27FC236}">
              <a16:creationId xmlns:a16="http://schemas.microsoft.com/office/drawing/2014/main" id="{22A3F6AE-668E-4C5A-849B-C68015A8B5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24" name="Text Box 653">
          <a:extLst>
            <a:ext uri="{FF2B5EF4-FFF2-40B4-BE49-F238E27FC236}">
              <a16:creationId xmlns:a16="http://schemas.microsoft.com/office/drawing/2014/main" id="{A5EA3F5A-9C7F-4A07-AF88-6ECD03B9DD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25" name="Text Box 654">
          <a:extLst>
            <a:ext uri="{FF2B5EF4-FFF2-40B4-BE49-F238E27FC236}">
              <a16:creationId xmlns:a16="http://schemas.microsoft.com/office/drawing/2014/main" id="{5731B096-915B-447B-88C0-AD924CEB1D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26" name="Text Box 655">
          <a:extLst>
            <a:ext uri="{FF2B5EF4-FFF2-40B4-BE49-F238E27FC236}">
              <a16:creationId xmlns:a16="http://schemas.microsoft.com/office/drawing/2014/main" id="{BE5D530F-2C8C-45C3-8A06-8210057325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27" name="Text Box 656">
          <a:extLst>
            <a:ext uri="{FF2B5EF4-FFF2-40B4-BE49-F238E27FC236}">
              <a16:creationId xmlns:a16="http://schemas.microsoft.com/office/drawing/2014/main" id="{02F666AD-5394-451F-B7C8-BEB3B18432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28" name="Text Box 657">
          <a:extLst>
            <a:ext uri="{FF2B5EF4-FFF2-40B4-BE49-F238E27FC236}">
              <a16:creationId xmlns:a16="http://schemas.microsoft.com/office/drawing/2014/main" id="{86146F1B-1AE8-43FA-829D-75FE76BEEB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29" name="Text Box 658">
          <a:extLst>
            <a:ext uri="{FF2B5EF4-FFF2-40B4-BE49-F238E27FC236}">
              <a16:creationId xmlns:a16="http://schemas.microsoft.com/office/drawing/2014/main" id="{6BF35C7E-A441-4CB3-BE71-0EDE85F79B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30" name="Text Box 659">
          <a:extLst>
            <a:ext uri="{FF2B5EF4-FFF2-40B4-BE49-F238E27FC236}">
              <a16:creationId xmlns:a16="http://schemas.microsoft.com/office/drawing/2014/main" id="{809C6A0B-371E-4F1F-9235-1D3D8B2B24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31" name="Text Box 660">
          <a:extLst>
            <a:ext uri="{FF2B5EF4-FFF2-40B4-BE49-F238E27FC236}">
              <a16:creationId xmlns:a16="http://schemas.microsoft.com/office/drawing/2014/main" id="{ECF676CA-4A64-4552-B58B-DC73220033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32" name="Text Box 661">
          <a:extLst>
            <a:ext uri="{FF2B5EF4-FFF2-40B4-BE49-F238E27FC236}">
              <a16:creationId xmlns:a16="http://schemas.microsoft.com/office/drawing/2014/main" id="{CE1A10C6-982A-40D8-8B6F-AF14137D78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33" name="Text Box 662">
          <a:extLst>
            <a:ext uri="{FF2B5EF4-FFF2-40B4-BE49-F238E27FC236}">
              <a16:creationId xmlns:a16="http://schemas.microsoft.com/office/drawing/2014/main" id="{F2B93FAE-259B-4D3A-B22E-BA7CBF31FE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34" name="Text Box 663">
          <a:extLst>
            <a:ext uri="{FF2B5EF4-FFF2-40B4-BE49-F238E27FC236}">
              <a16:creationId xmlns:a16="http://schemas.microsoft.com/office/drawing/2014/main" id="{53CF65EC-BECA-4795-8766-7B5315CFEF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35" name="Text Box 664">
          <a:extLst>
            <a:ext uri="{FF2B5EF4-FFF2-40B4-BE49-F238E27FC236}">
              <a16:creationId xmlns:a16="http://schemas.microsoft.com/office/drawing/2014/main" id="{BC5B78A7-0FC9-4320-A414-229B1760A1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36" name="Text Box 665">
          <a:extLst>
            <a:ext uri="{FF2B5EF4-FFF2-40B4-BE49-F238E27FC236}">
              <a16:creationId xmlns:a16="http://schemas.microsoft.com/office/drawing/2014/main" id="{D36BE9B6-7896-4B44-8563-DA153DFF5B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37" name="Text Box 666">
          <a:extLst>
            <a:ext uri="{FF2B5EF4-FFF2-40B4-BE49-F238E27FC236}">
              <a16:creationId xmlns:a16="http://schemas.microsoft.com/office/drawing/2014/main" id="{CC819078-0C69-4619-8EAA-57B832E0F7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38" name="Text Box 667">
          <a:extLst>
            <a:ext uri="{FF2B5EF4-FFF2-40B4-BE49-F238E27FC236}">
              <a16:creationId xmlns:a16="http://schemas.microsoft.com/office/drawing/2014/main" id="{5B5E1421-C787-4F82-BB94-464D3C6EEE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39" name="Text Box 668">
          <a:extLst>
            <a:ext uri="{FF2B5EF4-FFF2-40B4-BE49-F238E27FC236}">
              <a16:creationId xmlns:a16="http://schemas.microsoft.com/office/drawing/2014/main" id="{001E1812-5380-42AF-A9D5-6EFA0C0D37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40" name="Text Box 669">
          <a:extLst>
            <a:ext uri="{FF2B5EF4-FFF2-40B4-BE49-F238E27FC236}">
              <a16:creationId xmlns:a16="http://schemas.microsoft.com/office/drawing/2014/main" id="{930A6B00-D3B2-4289-8DEC-B055B45022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41" name="Text Box 670">
          <a:extLst>
            <a:ext uri="{FF2B5EF4-FFF2-40B4-BE49-F238E27FC236}">
              <a16:creationId xmlns:a16="http://schemas.microsoft.com/office/drawing/2014/main" id="{EEA63A69-8705-42DD-B90F-D36095D2A6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42" name="Text Box 671">
          <a:extLst>
            <a:ext uri="{FF2B5EF4-FFF2-40B4-BE49-F238E27FC236}">
              <a16:creationId xmlns:a16="http://schemas.microsoft.com/office/drawing/2014/main" id="{087B470A-6753-485D-982C-B2F90F6562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43" name="Text Box 672">
          <a:extLst>
            <a:ext uri="{FF2B5EF4-FFF2-40B4-BE49-F238E27FC236}">
              <a16:creationId xmlns:a16="http://schemas.microsoft.com/office/drawing/2014/main" id="{081C9245-AFA2-489F-9635-BE4CAB684B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44" name="Text Box 673">
          <a:extLst>
            <a:ext uri="{FF2B5EF4-FFF2-40B4-BE49-F238E27FC236}">
              <a16:creationId xmlns:a16="http://schemas.microsoft.com/office/drawing/2014/main" id="{EEFB50AE-1AB1-4C51-A442-B3E9918346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45" name="Text Box 674">
          <a:extLst>
            <a:ext uri="{FF2B5EF4-FFF2-40B4-BE49-F238E27FC236}">
              <a16:creationId xmlns:a16="http://schemas.microsoft.com/office/drawing/2014/main" id="{8BBEAAE0-D05B-477E-A5C4-84C22C82A2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46" name="Text Box 675">
          <a:extLst>
            <a:ext uri="{FF2B5EF4-FFF2-40B4-BE49-F238E27FC236}">
              <a16:creationId xmlns:a16="http://schemas.microsoft.com/office/drawing/2014/main" id="{067A3F5D-2DD1-4608-8F39-5F33A3BD0B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47" name="Text Box 676">
          <a:extLst>
            <a:ext uri="{FF2B5EF4-FFF2-40B4-BE49-F238E27FC236}">
              <a16:creationId xmlns:a16="http://schemas.microsoft.com/office/drawing/2014/main" id="{AC6568EE-F07C-458A-8C5F-CDEACEA805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48" name="Text Box 677">
          <a:extLst>
            <a:ext uri="{FF2B5EF4-FFF2-40B4-BE49-F238E27FC236}">
              <a16:creationId xmlns:a16="http://schemas.microsoft.com/office/drawing/2014/main" id="{05A80FB2-29AB-43E6-AD3E-F90D78C20C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49" name="Text Box 678">
          <a:extLst>
            <a:ext uri="{FF2B5EF4-FFF2-40B4-BE49-F238E27FC236}">
              <a16:creationId xmlns:a16="http://schemas.microsoft.com/office/drawing/2014/main" id="{2CC457A2-962F-4A17-86C7-53DA206FA3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50" name="Text Box 679">
          <a:extLst>
            <a:ext uri="{FF2B5EF4-FFF2-40B4-BE49-F238E27FC236}">
              <a16:creationId xmlns:a16="http://schemas.microsoft.com/office/drawing/2014/main" id="{F7D0EFEE-64DC-46A3-8529-8E481470B4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51" name="Text Box 680">
          <a:extLst>
            <a:ext uri="{FF2B5EF4-FFF2-40B4-BE49-F238E27FC236}">
              <a16:creationId xmlns:a16="http://schemas.microsoft.com/office/drawing/2014/main" id="{9910C772-7F9E-442D-ADB9-34CE5301AC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52" name="Text Box 681">
          <a:extLst>
            <a:ext uri="{FF2B5EF4-FFF2-40B4-BE49-F238E27FC236}">
              <a16:creationId xmlns:a16="http://schemas.microsoft.com/office/drawing/2014/main" id="{4B71789F-A0E0-4358-9A83-413F057BBA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53" name="Text Box 682">
          <a:extLst>
            <a:ext uri="{FF2B5EF4-FFF2-40B4-BE49-F238E27FC236}">
              <a16:creationId xmlns:a16="http://schemas.microsoft.com/office/drawing/2014/main" id="{0FFE07C4-DEC1-4506-8D8F-2D6721B23C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054" name="Text Box 683">
          <a:extLst>
            <a:ext uri="{FF2B5EF4-FFF2-40B4-BE49-F238E27FC236}">
              <a16:creationId xmlns:a16="http://schemas.microsoft.com/office/drawing/2014/main" id="{BD402A61-9D88-488A-ABA0-944A12CE3A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55" name="Text Box 684">
          <a:extLst>
            <a:ext uri="{FF2B5EF4-FFF2-40B4-BE49-F238E27FC236}">
              <a16:creationId xmlns:a16="http://schemas.microsoft.com/office/drawing/2014/main" id="{9D49F416-E9E0-46CD-BEA6-87DB671DAA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56" name="Text Box 685">
          <a:extLst>
            <a:ext uri="{FF2B5EF4-FFF2-40B4-BE49-F238E27FC236}">
              <a16:creationId xmlns:a16="http://schemas.microsoft.com/office/drawing/2014/main" id="{6DD828F1-A250-48AD-B4AA-0C3606579A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057" name="Text Box 686">
          <a:extLst>
            <a:ext uri="{FF2B5EF4-FFF2-40B4-BE49-F238E27FC236}">
              <a16:creationId xmlns:a16="http://schemas.microsoft.com/office/drawing/2014/main" id="{76BBE0AD-9E46-4234-8B3E-007D2BE112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58" name="Text Box 687">
          <a:extLst>
            <a:ext uri="{FF2B5EF4-FFF2-40B4-BE49-F238E27FC236}">
              <a16:creationId xmlns:a16="http://schemas.microsoft.com/office/drawing/2014/main" id="{E4CA815A-CFCE-4254-9770-67356CDF55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59" name="Text Box 688">
          <a:extLst>
            <a:ext uri="{FF2B5EF4-FFF2-40B4-BE49-F238E27FC236}">
              <a16:creationId xmlns:a16="http://schemas.microsoft.com/office/drawing/2014/main" id="{F934AD66-845D-49D3-97BA-233B2D75AD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060" name="Text Box 689">
          <a:extLst>
            <a:ext uri="{FF2B5EF4-FFF2-40B4-BE49-F238E27FC236}">
              <a16:creationId xmlns:a16="http://schemas.microsoft.com/office/drawing/2014/main" id="{0C6635B6-2D43-420A-BAB9-0AE151B4CC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061" name="Text Box 690">
          <a:extLst>
            <a:ext uri="{FF2B5EF4-FFF2-40B4-BE49-F238E27FC236}">
              <a16:creationId xmlns:a16="http://schemas.microsoft.com/office/drawing/2014/main" id="{848A4531-F4C6-41D2-9633-0BA108CCE0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62" name="Text Box 691">
          <a:extLst>
            <a:ext uri="{FF2B5EF4-FFF2-40B4-BE49-F238E27FC236}">
              <a16:creationId xmlns:a16="http://schemas.microsoft.com/office/drawing/2014/main" id="{1DD483F3-1E28-4AC9-BCA6-2076442B8D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63" name="Text Box 692">
          <a:extLst>
            <a:ext uri="{FF2B5EF4-FFF2-40B4-BE49-F238E27FC236}">
              <a16:creationId xmlns:a16="http://schemas.microsoft.com/office/drawing/2014/main" id="{843FB1E7-CDA0-4E4A-B00D-0463FDABEC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064" name="Text Box 693">
          <a:extLst>
            <a:ext uri="{FF2B5EF4-FFF2-40B4-BE49-F238E27FC236}">
              <a16:creationId xmlns:a16="http://schemas.microsoft.com/office/drawing/2014/main" id="{1B220E47-87D0-4DA4-8549-0C3B6201C0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65" name="Text Box 694">
          <a:extLst>
            <a:ext uri="{FF2B5EF4-FFF2-40B4-BE49-F238E27FC236}">
              <a16:creationId xmlns:a16="http://schemas.microsoft.com/office/drawing/2014/main" id="{48FF1BAD-B591-4C8B-A3EB-50393B3AB2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66" name="Text Box 695">
          <a:extLst>
            <a:ext uri="{FF2B5EF4-FFF2-40B4-BE49-F238E27FC236}">
              <a16:creationId xmlns:a16="http://schemas.microsoft.com/office/drawing/2014/main" id="{96B18934-B57C-4B1B-943D-DEE97FA953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067" name="Text Box 696">
          <a:extLst>
            <a:ext uri="{FF2B5EF4-FFF2-40B4-BE49-F238E27FC236}">
              <a16:creationId xmlns:a16="http://schemas.microsoft.com/office/drawing/2014/main" id="{108A9E7A-CD15-490F-9ED1-51416ABF80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68" name="Text Box 697">
          <a:extLst>
            <a:ext uri="{FF2B5EF4-FFF2-40B4-BE49-F238E27FC236}">
              <a16:creationId xmlns:a16="http://schemas.microsoft.com/office/drawing/2014/main" id="{C4347150-AB67-4357-8F89-A387307FBE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69" name="Text Box 698">
          <a:extLst>
            <a:ext uri="{FF2B5EF4-FFF2-40B4-BE49-F238E27FC236}">
              <a16:creationId xmlns:a16="http://schemas.microsoft.com/office/drawing/2014/main" id="{E17F57B6-64F5-4CB5-BAA8-9DD4E40F22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070" name="Text Box 699">
          <a:extLst>
            <a:ext uri="{FF2B5EF4-FFF2-40B4-BE49-F238E27FC236}">
              <a16:creationId xmlns:a16="http://schemas.microsoft.com/office/drawing/2014/main" id="{928CA1EC-4D2B-4109-BF64-1264AAABA4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71" name="Text Box 700">
          <a:extLst>
            <a:ext uri="{FF2B5EF4-FFF2-40B4-BE49-F238E27FC236}">
              <a16:creationId xmlns:a16="http://schemas.microsoft.com/office/drawing/2014/main" id="{E8F91257-F23E-46C2-A778-9F90DE20BC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72" name="Text Box 701">
          <a:extLst>
            <a:ext uri="{FF2B5EF4-FFF2-40B4-BE49-F238E27FC236}">
              <a16:creationId xmlns:a16="http://schemas.microsoft.com/office/drawing/2014/main" id="{F9E1E31C-C27C-4CFF-B830-B05BC4D4F4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73" name="Text Box 702">
          <a:extLst>
            <a:ext uri="{FF2B5EF4-FFF2-40B4-BE49-F238E27FC236}">
              <a16:creationId xmlns:a16="http://schemas.microsoft.com/office/drawing/2014/main" id="{20E77540-9B97-47E0-B211-6383D01C5A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74" name="Text Box 703">
          <a:extLst>
            <a:ext uri="{FF2B5EF4-FFF2-40B4-BE49-F238E27FC236}">
              <a16:creationId xmlns:a16="http://schemas.microsoft.com/office/drawing/2014/main" id="{D9505DFE-4843-4238-808E-986A5649DE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75" name="Text Box 704">
          <a:extLst>
            <a:ext uri="{FF2B5EF4-FFF2-40B4-BE49-F238E27FC236}">
              <a16:creationId xmlns:a16="http://schemas.microsoft.com/office/drawing/2014/main" id="{9E0C3537-1066-407F-815A-2EACFFAA4D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76" name="Text Box 705">
          <a:extLst>
            <a:ext uri="{FF2B5EF4-FFF2-40B4-BE49-F238E27FC236}">
              <a16:creationId xmlns:a16="http://schemas.microsoft.com/office/drawing/2014/main" id="{228D2D08-D70D-4FF5-9ECB-49C96E26D7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77" name="Text Box 706">
          <a:extLst>
            <a:ext uri="{FF2B5EF4-FFF2-40B4-BE49-F238E27FC236}">
              <a16:creationId xmlns:a16="http://schemas.microsoft.com/office/drawing/2014/main" id="{5CF53379-91C1-40EA-958D-DB49CCBB9A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78" name="Text Box 707">
          <a:extLst>
            <a:ext uri="{FF2B5EF4-FFF2-40B4-BE49-F238E27FC236}">
              <a16:creationId xmlns:a16="http://schemas.microsoft.com/office/drawing/2014/main" id="{E1A50974-7381-45D7-B930-CAF7033D0D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79" name="Text Box 708">
          <a:extLst>
            <a:ext uri="{FF2B5EF4-FFF2-40B4-BE49-F238E27FC236}">
              <a16:creationId xmlns:a16="http://schemas.microsoft.com/office/drawing/2014/main" id="{613933B7-5710-4279-B7FA-B1C33019CE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80" name="Text Box 709">
          <a:extLst>
            <a:ext uri="{FF2B5EF4-FFF2-40B4-BE49-F238E27FC236}">
              <a16:creationId xmlns:a16="http://schemas.microsoft.com/office/drawing/2014/main" id="{D38E5D4E-155A-461A-9576-C72791FE76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81" name="Text Box 710">
          <a:extLst>
            <a:ext uri="{FF2B5EF4-FFF2-40B4-BE49-F238E27FC236}">
              <a16:creationId xmlns:a16="http://schemas.microsoft.com/office/drawing/2014/main" id="{1226D1F5-E49D-4785-A748-3807EE275C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82" name="Text Box 711">
          <a:extLst>
            <a:ext uri="{FF2B5EF4-FFF2-40B4-BE49-F238E27FC236}">
              <a16:creationId xmlns:a16="http://schemas.microsoft.com/office/drawing/2014/main" id="{DABF1A9B-83D1-4A64-A987-97C2CEA300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83" name="Text Box 712">
          <a:extLst>
            <a:ext uri="{FF2B5EF4-FFF2-40B4-BE49-F238E27FC236}">
              <a16:creationId xmlns:a16="http://schemas.microsoft.com/office/drawing/2014/main" id="{49E761B2-788D-469E-B89D-FB99B52ACF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84" name="Text Box 713">
          <a:extLst>
            <a:ext uri="{FF2B5EF4-FFF2-40B4-BE49-F238E27FC236}">
              <a16:creationId xmlns:a16="http://schemas.microsoft.com/office/drawing/2014/main" id="{BE491B84-CE16-4FFB-B86B-CBF30FF850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85" name="Text Box 714">
          <a:extLst>
            <a:ext uri="{FF2B5EF4-FFF2-40B4-BE49-F238E27FC236}">
              <a16:creationId xmlns:a16="http://schemas.microsoft.com/office/drawing/2014/main" id="{CC700BD7-DAD1-4E45-B845-ABF923DC88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86" name="Text Box 715">
          <a:extLst>
            <a:ext uri="{FF2B5EF4-FFF2-40B4-BE49-F238E27FC236}">
              <a16:creationId xmlns:a16="http://schemas.microsoft.com/office/drawing/2014/main" id="{76521F2E-573A-4631-AD7E-099739069D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087" name="Text Box 716">
          <a:extLst>
            <a:ext uri="{FF2B5EF4-FFF2-40B4-BE49-F238E27FC236}">
              <a16:creationId xmlns:a16="http://schemas.microsoft.com/office/drawing/2014/main" id="{3F2D134C-FC9C-4D02-87C2-C35E508D78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88" name="Text Box 717">
          <a:extLst>
            <a:ext uri="{FF2B5EF4-FFF2-40B4-BE49-F238E27FC236}">
              <a16:creationId xmlns:a16="http://schemas.microsoft.com/office/drawing/2014/main" id="{4BA5C20F-C1C6-4DB7-BA61-E41612A335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89" name="Text Box 718">
          <a:extLst>
            <a:ext uri="{FF2B5EF4-FFF2-40B4-BE49-F238E27FC236}">
              <a16:creationId xmlns:a16="http://schemas.microsoft.com/office/drawing/2014/main" id="{D9C7C139-9EF7-4E1C-9AC1-16C765BF40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90" name="Text Box 719">
          <a:extLst>
            <a:ext uri="{FF2B5EF4-FFF2-40B4-BE49-F238E27FC236}">
              <a16:creationId xmlns:a16="http://schemas.microsoft.com/office/drawing/2014/main" id="{2A2C14A5-6F6B-4EC7-A2C1-E770E1184D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91" name="Text Box 720">
          <a:extLst>
            <a:ext uri="{FF2B5EF4-FFF2-40B4-BE49-F238E27FC236}">
              <a16:creationId xmlns:a16="http://schemas.microsoft.com/office/drawing/2014/main" id="{027551EE-F274-4C98-9581-0433C2EBB9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92" name="Text Box 721">
          <a:extLst>
            <a:ext uri="{FF2B5EF4-FFF2-40B4-BE49-F238E27FC236}">
              <a16:creationId xmlns:a16="http://schemas.microsoft.com/office/drawing/2014/main" id="{DAF35070-F637-42F0-9F08-4C70A2CAC9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93" name="Text Box 722">
          <a:extLst>
            <a:ext uri="{FF2B5EF4-FFF2-40B4-BE49-F238E27FC236}">
              <a16:creationId xmlns:a16="http://schemas.microsoft.com/office/drawing/2014/main" id="{B37EB489-110A-490E-B930-296A19B967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94" name="Text Box 723">
          <a:extLst>
            <a:ext uri="{FF2B5EF4-FFF2-40B4-BE49-F238E27FC236}">
              <a16:creationId xmlns:a16="http://schemas.microsoft.com/office/drawing/2014/main" id="{11929C9C-314F-4175-B23C-A12590EEAF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95" name="Text Box 724">
          <a:extLst>
            <a:ext uri="{FF2B5EF4-FFF2-40B4-BE49-F238E27FC236}">
              <a16:creationId xmlns:a16="http://schemas.microsoft.com/office/drawing/2014/main" id="{96F1D8AA-F388-4ADF-AFB0-F66EA63FBE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96" name="Text Box 725">
          <a:extLst>
            <a:ext uri="{FF2B5EF4-FFF2-40B4-BE49-F238E27FC236}">
              <a16:creationId xmlns:a16="http://schemas.microsoft.com/office/drawing/2014/main" id="{38579B49-4CFA-4DCE-A8DA-FE210D907F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97" name="Text Box 726">
          <a:extLst>
            <a:ext uri="{FF2B5EF4-FFF2-40B4-BE49-F238E27FC236}">
              <a16:creationId xmlns:a16="http://schemas.microsoft.com/office/drawing/2014/main" id="{177CBDBE-672C-4F88-A194-3F02211CBE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098" name="Text Box 727">
          <a:extLst>
            <a:ext uri="{FF2B5EF4-FFF2-40B4-BE49-F238E27FC236}">
              <a16:creationId xmlns:a16="http://schemas.microsoft.com/office/drawing/2014/main" id="{3CD8C78A-29B7-47B6-96C7-FF22675E1E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099" name="Text Box 728">
          <a:extLst>
            <a:ext uri="{FF2B5EF4-FFF2-40B4-BE49-F238E27FC236}">
              <a16:creationId xmlns:a16="http://schemas.microsoft.com/office/drawing/2014/main" id="{6F040469-E1E7-47A1-80F1-05B0151351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00" name="Text Box 729">
          <a:extLst>
            <a:ext uri="{FF2B5EF4-FFF2-40B4-BE49-F238E27FC236}">
              <a16:creationId xmlns:a16="http://schemas.microsoft.com/office/drawing/2014/main" id="{4385FB73-811D-43D5-BCB2-355A4A19BB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01" name="Text Box 730">
          <a:extLst>
            <a:ext uri="{FF2B5EF4-FFF2-40B4-BE49-F238E27FC236}">
              <a16:creationId xmlns:a16="http://schemas.microsoft.com/office/drawing/2014/main" id="{91E837C6-0B57-4F5C-BC01-6C2A84C3E8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02" name="Text Box 731">
          <a:extLst>
            <a:ext uri="{FF2B5EF4-FFF2-40B4-BE49-F238E27FC236}">
              <a16:creationId xmlns:a16="http://schemas.microsoft.com/office/drawing/2014/main" id="{57B0D350-63C1-4DA1-896D-47DB3753EA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03" name="Text Box 732">
          <a:extLst>
            <a:ext uri="{FF2B5EF4-FFF2-40B4-BE49-F238E27FC236}">
              <a16:creationId xmlns:a16="http://schemas.microsoft.com/office/drawing/2014/main" id="{3AB59633-2BA0-4950-9F76-C24AE5863A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04" name="Text Box 733">
          <a:extLst>
            <a:ext uri="{FF2B5EF4-FFF2-40B4-BE49-F238E27FC236}">
              <a16:creationId xmlns:a16="http://schemas.microsoft.com/office/drawing/2014/main" id="{3B209A7A-98B0-4420-8A15-2FC3379D68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05" name="Text Box 734">
          <a:extLst>
            <a:ext uri="{FF2B5EF4-FFF2-40B4-BE49-F238E27FC236}">
              <a16:creationId xmlns:a16="http://schemas.microsoft.com/office/drawing/2014/main" id="{EAD1FB59-EF41-4D89-8ADC-D3519BD739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06" name="Text Box 735">
          <a:extLst>
            <a:ext uri="{FF2B5EF4-FFF2-40B4-BE49-F238E27FC236}">
              <a16:creationId xmlns:a16="http://schemas.microsoft.com/office/drawing/2014/main" id="{CF67D364-7E74-4F99-9A24-3BC6060399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07" name="Text Box 736">
          <a:extLst>
            <a:ext uri="{FF2B5EF4-FFF2-40B4-BE49-F238E27FC236}">
              <a16:creationId xmlns:a16="http://schemas.microsoft.com/office/drawing/2014/main" id="{EE797319-132A-4277-8FB3-DAA4F7F7F0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08" name="Text Box 737">
          <a:extLst>
            <a:ext uri="{FF2B5EF4-FFF2-40B4-BE49-F238E27FC236}">
              <a16:creationId xmlns:a16="http://schemas.microsoft.com/office/drawing/2014/main" id="{82EEB5B3-3C4D-4324-893B-73CEECCF33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09" name="Text Box 738">
          <a:extLst>
            <a:ext uri="{FF2B5EF4-FFF2-40B4-BE49-F238E27FC236}">
              <a16:creationId xmlns:a16="http://schemas.microsoft.com/office/drawing/2014/main" id="{6E7455C6-F5C2-46D5-96FE-BACA12F000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10" name="Text Box 739">
          <a:extLst>
            <a:ext uri="{FF2B5EF4-FFF2-40B4-BE49-F238E27FC236}">
              <a16:creationId xmlns:a16="http://schemas.microsoft.com/office/drawing/2014/main" id="{F43285E4-CEBA-43C5-A123-CA9817C62C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11" name="Text Box 740">
          <a:extLst>
            <a:ext uri="{FF2B5EF4-FFF2-40B4-BE49-F238E27FC236}">
              <a16:creationId xmlns:a16="http://schemas.microsoft.com/office/drawing/2014/main" id="{545C14A7-0682-406F-994B-F0E4E4B56F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12" name="Text Box 741">
          <a:extLst>
            <a:ext uri="{FF2B5EF4-FFF2-40B4-BE49-F238E27FC236}">
              <a16:creationId xmlns:a16="http://schemas.microsoft.com/office/drawing/2014/main" id="{05DBC81D-B90A-4C66-884C-A9FB1DF213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13" name="Text Box 742">
          <a:extLst>
            <a:ext uri="{FF2B5EF4-FFF2-40B4-BE49-F238E27FC236}">
              <a16:creationId xmlns:a16="http://schemas.microsoft.com/office/drawing/2014/main" id="{E3CA4EBC-D4FE-4D90-AF1E-85F987FC4B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14" name="Text Box 743">
          <a:extLst>
            <a:ext uri="{FF2B5EF4-FFF2-40B4-BE49-F238E27FC236}">
              <a16:creationId xmlns:a16="http://schemas.microsoft.com/office/drawing/2014/main" id="{74FE53ED-8E61-41E2-8925-E43CA43DFF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15" name="Text Box 744">
          <a:extLst>
            <a:ext uri="{FF2B5EF4-FFF2-40B4-BE49-F238E27FC236}">
              <a16:creationId xmlns:a16="http://schemas.microsoft.com/office/drawing/2014/main" id="{142BE39A-6064-43DB-9624-E97058633B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16" name="Text Box 745">
          <a:extLst>
            <a:ext uri="{FF2B5EF4-FFF2-40B4-BE49-F238E27FC236}">
              <a16:creationId xmlns:a16="http://schemas.microsoft.com/office/drawing/2014/main" id="{AC8D1E0C-6944-4685-8876-9F81AD54B3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17" name="Text Box 746">
          <a:extLst>
            <a:ext uri="{FF2B5EF4-FFF2-40B4-BE49-F238E27FC236}">
              <a16:creationId xmlns:a16="http://schemas.microsoft.com/office/drawing/2014/main" id="{637980B1-1241-4548-9985-7976F4D3EF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18" name="Text Box 747">
          <a:extLst>
            <a:ext uri="{FF2B5EF4-FFF2-40B4-BE49-F238E27FC236}">
              <a16:creationId xmlns:a16="http://schemas.microsoft.com/office/drawing/2014/main" id="{42F4819E-1467-42CA-AFBE-6754921A42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19" name="Text Box 748">
          <a:extLst>
            <a:ext uri="{FF2B5EF4-FFF2-40B4-BE49-F238E27FC236}">
              <a16:creationId xmlns:a16="http://schemas.microsoft.com/office/drawing/2014/main" id="{49B5B5BB-9CE3-49A4-AAE4-606F5C80F8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20" name="Text Box 749">
          <a:extLst>
            <a:ext uri="{FF2B5EF4-FFF2-40B4-BE49-F238E27FC236}">
              <a16:creationId xmlns:a16="http://schemas.microsoft.com/office/drawing/2014/main" id="{5DB2CE09-7AD0-44A4-916D-180E1E916E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21" name="Text Box 750">
          <a:extLst>
            <a:ext uri="{FF2B5EF4-FFF2-40B4-BE49-F238E27FC236}">
              <a16:creationId xmlns:a16="http://schemas.microsoft.com/office/drawing/2014/main" id="{175699B5-9DB0-4107-AE45-99FC401862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22" name="Text Box 751">
          <a:extLst>
            <a:ext uri="{FF2B5EF4-FFF2-40B4-BE49-F238E27FC236}">
              <a16:creationId xmlns:a16="http://schemas.microsoft.com/office/drawing/2014/main" id="{61CAF35F-6FFF-4021-83B5-5CF3191E24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23" name="Text Box 752">
          <a:extLst>
            <a:ext uri="{FF2B5EF4-FFF2-40B4-BE49-F238E27FC236}">
              <a16:creationId xmlns:a16="http://schemas.microsoft.com/office/drawing/2014/main" id="{3A225C48-1201-445E-B0EB-ED459809FA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24" name="Text Box 753">
          <a:extLst>
            <a:ext uri="{FF2B5EF4-FFF2-40B4-BE49-F238E27FC236}">
              <a16:creationId xmlns:a16="http://schemas.microsoft.com/office/drawing/2014/main" id="{62633B87-C03D-4C91-8D1B-9640403342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25" name="Text Box 754">
          <a:extLst>
            <a:ext uri="{FF2B5EF4-FFF2-40B4-BE49-F238E27FC236}">
              <a16:creationId xmlns:a16="http://schemas.microsoft.com/office/drawing/2014/main" id="{3AC4E23F-3AC1-4FD0-9090-CA7F2C18CE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26" name="Text Box 755">
          <a:extLst>
            <a:ext uri="{FF2B5EF4-FFF2-40B4-BE49-F238E27FC236}">
              <a16:creationId xmlns:a16="http://schemas.microsoft.com/office/drawing/2014/main" id="{BD738177-4EDD-4FF7-BFE0-89443EF44C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27" name="Text Box 756">
          <a:extLst>
            <a:ext uri="{FF2B5EF4-FFF2-40B4-BE49-F238E27FC236}">
              <a16:creationId xmlns:a16="http://schemas.microsoft.com/office/drawing/2014/main" id="{D1CDCF2F-10E9-4FF0-81F4-2D9DD4612B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28" name="Text Box 757">
          <a:extLst>
            <a:ext uri="{FF2B5EF4-FFF2-40B4-BE49-F238E27FC236}">
              <a16:creationId xmlns:a16="http://schemas.microsoft.com/office/drawing/2014/main" id="{97E86C3E-683D-4857-B1FF-EA74CBA021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29" name="Text Box 758">
          <a:extLst>
            <a:ext uri="{FF2B5EF4-FFF2-40B4-BE49-F238E27FC236}">
              <a16:creationId xmlns:a16="http://schemas.microsoft.com/office/drawing/2014/main" id="{8D06E2DC-B9A6-4B50-B3C7-28A8EA26C8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30" name="Text Box 759">
          <a:extLst>
            <a:ext uri="{FF2B5EF4-FFF2-40B4-BE49-F238E27FC236}">
              <a16:creationId xmlns:a16="http://schemas.microsoft.com/office/drawing/2014/main" id="{C6EA12E3-032E-4246-AC4B-4EB7F557D0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31" name="Text Box 760">
          <a:extLst>
            <a:ext uri="{FF2B5EF4-FFF2-40B4-BE49-F238E27FC236}">
              <a16:creationId xmlns:a16="http://schemas.microsoft.com/office/drawing/2014/main" id="{6DD2DBA3-82E0-4794-8DD6-F6F00011E9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32" name="Text Box 761">
          <a:extLst>
            <a:ext uri="{FF2B5EF4-FFF2-40B4-BE49-F238E27FC236}">
              <a16:creationId xmlns:a16="http://schemas.microsoft.com/office/drawing/2014/main" id="{542DF4ED-10FF-4797-A094-DF8D266D46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33" name="Text Box 762">
          <a:extLst>
            <a:ext uri="{FF2B5EF4-FFF2-40B4-BE49-F238E27FC236}">
              <a16:creationId xmlns:a16="http://schemas.microsoft.com/office/drawing/2014/main" id="{D8F3FE61-C6B4-411A-AD66-71599B72CC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34" name="Text Box 763">
          <a:extLst>
            <a:ext uri="{FF2B5EF4-FFF2-40B4-BE49-F238E27FC236}">
              <a16:creationId xmlns:a16="http://schemas.microsoft.com/office/drawing/2014/main" id="{3E0FD716-5573-4449-BFAF-1ADC7A4824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35" name="Text Box 764">
          <a:extLst>
            <a:ext uri="{FF2B5EF4-FFF2-40B4-BE49-F238E27FC236}">
              <a16:creationId xmlns:a16="http://schemas.microsoft.com/office/drawing/2014/main" id="{AADBFF26-09FE-471D-8501-ABEB937662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36" name="Text Box 765">
          <a:extLst>
            <a:ext uri="{FF2B5EF4-FFF2-40B4-BE49-F238E27FC236}">
              <a16:creationId xmlns:a16="http://schemas.microsoft.com/office/drawing/2014/main" id="{A2E82D92-D86A-405A-AB46-07E5777DE8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37" name="Text Box 766">
          <a:extLst>
            <a:ext uri="{FF2B5EF4-FFF2-40B4-BE49-F238E27FC236}">
              <a16:creationId xmlns:a16="http://schemas.microsoft.com/office/drawing/2014/main" id="{40760D5C-0BD6-4202-8FB8-5230AAD273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38" name="Text Box 767">
          <a:extLst>
            <a:ext uri="{FF2B5EF4-FFF2-40B4-BE49-F238E27FC236}">
              <a16:creationId xmlns:a16="http://schemas.microsoft.com/office/drawing/2014/main" id="{C80EDBFA-2FAC-47C8-8DDE-2B79740DEE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39" name="Text Box 768">
          <a:extLst>
            <a:ext uri="{FF2B5EF4-FFF2-40B4-BE49-F238E27FC236}">
              <a16:creationId xmlns:a16="http://schemas.microsoft.com/office/drawing/2014/main" id="{2168FC0B-6A08-400A-9AC2-7CE8DCE797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40" name="Text Box 769">
          <a:extLst>
            <a:ext uri="{FF2B5EF4-FFF2-40B4-BE49-F238E27FC236}">
              <a16:creationId xmlns:a16="http://schemas.microsoft.com/office/drawing/2014/main" id="{ADC015BA-2C53-49DE-A016-3210376AEF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41" name="Text Box 770">
          <a:extLst>
            <a:ext uri="{FF2B5EF4-FFF2-40B4-BE49-F238E27FC236}">
              <a16:creationId xmlns:a16="http://schemas.microsoft.com/office/drawing/2014/main" id="{1F6AC998-9EB6-41DB-A14A-8B9468A823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42" name="Text Box 771">
          <a:extLst>
            <a:ext uri="{FF2B5EF4-FFF2-40B4-BE49-F238E27FC236}">
              <a16:creationId xmlns:a16="http://schemas.microsoft.com/office/drawing/2014/main" id="{2B3FC956-DBCB-4DD0-BA8F-CCA9571955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43" name="Text Box 772">
          <a:extLst>
            <a:ext uri="{FF2B5EF4-FFF2-40B4-BE49-F238E27FC236}">
              <a16:creationId xmlns:a16="http://schemas.microsoft.com/office/drawing/2014/main" id="{0E302DCB-F27D-4A3C-BEAF-82EAA601D4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44" name="Text Box 773">
          <a:extLst>
            <a:ext uri="{FF2B5EF4-FFF2-40B4-BE49-F238E27FC236}">
              <a16:creationId xmlns:a16="http://schemas.microsoft.com/office/drawing/2014/main" id="{F11D81F0-29F7-4411-9372-7D1B61A54F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45" name="Text Box 774">
          <a:extLst>
            <a:ext uri="{FF2B5EF4-FFF2-40B4-BE49-F238E27FC236}">
              <a16:creationId xmlns:a16="http://schemas.microsoft.com/office/drawing/2014/main" id="{A0DBD33B-90C3-4BF9-8948-11CD369C0F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46" name="Text Box 775">
          <a:extLst>
            <a:ext uri="{FF2B5EF4-FFF2-40B4-BE49-F238E27FC236}">
              <a16:creationId xmlns:a16="http://schemas.microsoft.com/office/drawing/2014/main" id="{035B8502-0247-4E94-AA62-D40C5CE6B9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47" name="Text Box 776">
          <a:extLst>
            <a:ext uri="{FF2B5EF4-FFF2-40B4-BE49-F238E27FC236}">
              <a16:creationId xmlns:a16="http://schemas.microsoft.com/office/drawing/2014/main" id="{24919309-008C-4F73-990C-02F22F031A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48" name="Text Box 777">
          <a:extLst>
            <a:ext uri="{FF2B5EF4-FFF2-40B4-BE49-F238E27FC236}">
              <a16:creationId xmlns:a16="http://schemas.microsoft.com/office/drawing/2014/main" id="{7B62647C-AA17-4580-83A0-177AD7F353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49" name="Text Box 778">
          <a:extLst>
            <a:ext uri="{FF2B5EF4-FFF2-40B4-BE49-F238E27FC236}">
              <a16:creationId xmlns:a16="http://schemas.microsoft.com/office/drawing/2014/main" id="{D0AA5879-F943-4D4E-8A6A-3683710C09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50" name="Text Box 779">
          <a:extLst>
            <a:ext uri="{FF2B5EF4-FFF2-40B4-BE49-F238E27FC236}">
              <a16:creationId xmlns:a16="http://schemas.microsoft.com/office/drawing/2014/main" id="{1AC780EA-73C3-409D-BFBB-C175F07E74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51" name="Text Box 780">
          <a:extLst>
            <a:ext uri="{FF2B5EF4-FFF2-40B4-BE49-F238E27FC236}">
              <a16:creationId xmlns:a16="http://schemas.microsoft.com/office/drawing/2014/main" id="{9F9F9399-3F9D-4717-B8ED-D496C7BF40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52" name="Text Box 781">
          <a:extLst>
            <a:ext uri="{FF2B5EF4-FFF2-40B4-BE49-F238E27FC236}">
              <a16:creationId xmlns:a16="http://schemas.microsoft.com/office/drawing/2014/main" id="{4F97237D-179C-43AB-B1E5-A9D0693095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53" name="Text Box 782">
          <a:extLst>
            <a:ext uri="{FF2B5EF4-FFF2-40B4-BE49-F238E27FC236}">
              <a16:creationId xmlns:a16="http://schemas.microsoft.com/office/drawing/2014/main" id="{19A1C7AC-2D1C-4FA9-B0BF-7F54C53F0C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54" name="Text Box 783">
          <a:extLst>
            <a:ext uri="{FF2B5EF4-FFF2-40B4-BE49-F238E27FC236}">
              <a16:creationId xmlns:a16="http://schemas.microsoft.com/office/drawing/2014/main" id="{BF833B84-EDFA-4FB7-A54D-85DFA587BA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55" name="Text Box 784">
          <a:extLst>
            <a:ext uri="{FF2B5EF4-FFF2-40B4-BE49-F238E27FC236}">
              <a16:creationId xmlns:a16="http://schemas.microsoft.com/office/drawing/2014/main" id="{FF4C05B5-8775-4BEB-9BAF-C7C9EEF9AC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56" name="Text Box 785">
          <a:extLst>
            <a:ext uri="{FF2B5EF4-FFF2-40B4-BE49-F238E27FC236}">
              <a16:creationId xmlns:a16="http://schemas.microsoft.com/office/drawing/2014/main" id="{F3FCCF96-BF4B-4A7A-B21D-1C02E764C2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57" name="Text Box 786">
          <a:extLst>
            <a:ext uri="{FF2B5EF4-FFF2-40B4-BE49-F238E27FC236}">
              <a16:creationId xmlns:a16="http://schemas.microsoft.com/office/drawing/2014/main" id="{C532133F-E859-464E-89FD-1E7E21CD8E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58" name="Text Box 787">
          <a:extLst>
            <a:ext uri="{FF2B5EF4-FFF2-40B4-BE49-F238E27FC236}">
              <a16:creationId xmlns:a16="http://schemas.microsoft.com/office/drawing/2014/main" id="{34C5F0E9-9304-40AA-8936-4CEA9433B5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59" name="Text Box 788">
          <a:extLst>
            <a:ext uri="{FF2B5EF4-FFF2-40B4-BE49-F238E27FC236}">
              <a16:creationId xmlns:a16="http://schemas.microsoft.com/office/drawing/2014/main" id="{392C1B98-D4E6-4E58-A569-4EE4A2AFFB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60" name="Text Box 789">
          <a:extLst>
            <a:ext uri="{FF2B5EF4-FFF2-40B4-BE49-F238E27FC236}">
              <a16:creationId xmlns:a16="http://schemas.microsoft.com/office/drawing/2014/main" id="{F27D4D99-9C7D-47D9-A975-F5BCA936A2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61" name="Text Box 790">
          <a:extLst>
            <a:ext uri="{FF2B5EF4-FFF2-40B4-BE49-F238E27FC236}">
              <a16:creationId xmlns:a16="http://schemas.microsoft.com/office/drawing/2014/main" id="{5A1A1F90-7F3B-46CF-8283-C9ED74B2C8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62" name="Text Box 791">
          <a:extLst>
            <a:ext uri="{FF2B5EF4-FFF2-40B4-BE49-F238E27FC236}">
              <a16:creationId xmlns:a16="http://schemas.microsoft.com/office/drawing/2014/main" id="{3D443FE5-228E-4A15-A666-E8A3FEADF9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63" name="Text Box 792">
          <a:extLst>
            <a:ext uri="{FF2B5EF4-FFF2-40B4-BE49-F238E27FC236}">
              <a16:creationId xmlns:a16="http://schemas.microsoft.com/office/drawing/2014/main" id="{979B957D-7B47-4E4B-B4BA-EF40BB9E28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64" name="Text Box 793">
          <a:extLst>
            <a:ext uri="{FF2B5EF4-FFF2-40B4-BE49-F238E27FC236}">
              <a16:creationId xmlns:a16="http://schemas.microsoft.com/office/drawing/2014/main" id="{6E53F056-585E-4DA3-A17F-ED0512990D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65" name="Text Box 794">
          <a:extLst>
            <a:ext uri="{FF2B5EF4-FFF2-40B4-BE49-F238E27FC236}">
              <a16:creationId xmlns:a16="http://schemas.microsoft.com/office/drawing/2014/main" id="{AED3B843-1854-4939-996D-6C076ED6C9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66" name="Text Box 795">
          <a:extLst>
            <a:ext uri="{FF2B5EF4-FFF2-40B4-BE49-F238E27FC236}">
              <a16:creationId xmlns:a16="http://schemas.microsoft.com/office/drawing/2014/main" id="{AA1A6E1E-5B80-44AF-87B4-56BFFD8726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67" name="Text Box 796">
          <a:extLst>
            <a:ext uri="{FF2B5EF4-FFF2-40B4-BE49-F238E27FC236}">
              <a16:creationId xmlns:a16="http://schemas.microsoft.com/office/drawing/2014/main" id="{95191FDC-DBEA-41BF-A97B-DFE552CACA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68" name="Text Box 797">
          <a:extLst>
            <a:ext uri="{FF2B5EF4-FFF2-40B4-BE49-F238E27FC236}">
              <a16:creationId xmlns:a16="http://schemas.microsoft.com/office/drawing/2014/main" id="{CA6FAC31-E0F6-4B00-93AF-60E8E2FAC4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69" name="Text Box 798">
          <a:extLst>
            <a:ext uri="{FF2B5EF4-FFF2-40B4-BE49-F238E27FC236}">
              <a16:creationId xmlns:a16="http://schemas.microsoft.com/office/drawing/2014/main" id="{EEFD947F-BDAC-4D09-B008-D0E7B67125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70" name="Text Box 799">
          <a:extLst>
            <a:ext uri="{FF2B5EF4-FFF2-40B4-BE49-F238E27FC236}">
              <a16:creationId xmlns:a16="http://schemas.microsoft.com/office/drawing/2014/main" id="{D6432442-0614-4104-9338-778B53535E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71" name="Text Box 800">
          <a:extLst>
            <a:ext uri="{FF2B5EF4-FFF2-40B4-BE49-F238E27FC236}">
              <a16:creationId xmlns:a16="http://schemas.microsoft.com/office/drawing/2014/main" id="{36E0A287-C74D-47BE-8652-10DA5998C0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72" name="Text Box 801">
          <a:extLst>
            <a:ext uri="{FF2B5EF4-FFF2-40B4-BE49-F238E27FC236}">
              <a16:creationId xmlns:a16="http://schemas.microsoft.com/office/drawing/2014/main" id="{93C180E8-A8E7-4BF4-BC6F-215897EF05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73" name="Text Box 802">
          <a:extLst>
            <a:ext uri="{FF2B5EF4-FFF2-40B4-BE49-F238E27FC236}">
              <a16:creationId xmlns:a16="http://schemas.microsoft.com/office/drawing/2014/main" id="{F623CE4B-86BC-425C-8A93-F807C036CA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74" name="Text Box 803">
          <a:extLst>
            <a:ext uri="{FF2B5EF4-FFF2-40B4-BE49-F238E27FC236}">
              <a16:creationId xmlns:a16="http://schemas.microsoft.com/office/drawing/2014/main" id="{767D8A69-5587-4CDB-8FDD-576748E26C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75" name="Text Box 804">
          <a:extLst>
            <a:ext uri="{FF2B5EF4-FFF2-40B4-BE49-F238E27FC236}">
              <a16:creationId xmlns:a16="http://schemas.microsoft.com/office/drawing/2014/main" id="{F73106EA-ACC0-4A04-A3EF-91CC5FB7A7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76" name="Text Box 805">
          <a:extLst>
            <a:ext uri="{FF2B5EF4-FFF2-40B4-BE49-F238E27FC236}">
              <a16:creationId xmlns:a16="http://schemas.microsoft.com/office/drawing/2014/main" id="{6C34CCC5-E617-4C7B-B027-17AC6EC0D4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77" name="Text Box 806">
          <a:extLst>
            <a:ext uri="{FF2B5EF4-FFF2-40B4-BE49-F238E27FC236}">
              <a16:creationId xmlns:a16="http://schemas.microsoft.com/office/drawing/2014/main" id="{453B67CB-8FB9-4899-B8E9-994CBCC0F3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178" name="Text Box 807">
          <a:extLst>
            <a:ext uri="{FF2B5EF4-FFF2-40B4-BE49-F238E27FC236}">
              <a16:creationId xmlns:a16="http://schemas.microsoft.com/office/drawing/2014/main" id="{266E9325-F52F-4047-A1BB-93CE289E79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79" name="Text Box 808">
          <a:extLst>
            <a:ext uri="{FF2B5EF4-FFF2-40B4-BE49-F238E27FC236}">
              <a16:creationId xmlns:a16="http://schemas.microsoft.com/office/drawing/2014/main" id="{0850A42B-145F-4FA0-A663-1A1E4C7A95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80" name="Text Box 809">
          <a:extLst>
            <a:ext uri="{FF2B5EF4-FFF2-40B4-BE49-F238E27FC236}">
              <a16:creationId xmlns:a16="http://schemas.microsoft.com/office/drawing/2014/main" id="{BAE40F39-7C40-4BE4-853E-A3C796435A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81" name="Text Box 810">
          <a:extLst>
            <a:ext uri="{FF2B5EF4-FFF2-40B4-BE49-F238E27FC236}">
              <a16:creationId xmlns:a16="http://schemas.microsoft.com/office/drawing/2014/main" id="{111F1A45-93C2-48A4-A2B6-A12A3E06F0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82" name="Text Box 811">
          <a:extLst>
            <a:ext uri="{FF2B5EF4-FFF2-40B4-BE49-F238E27FC236}">
              <a16:creationId xmlns:a16="http://schemas.microsoft.com/office/drawing/2014/main" id="{A10AD912-6878-40AB-812E-E9DABC7F2C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83" name="Text Box 812">
          <a:extLst>
            <a:ext uri="{FF2B5EF4-FFF2-40B4-BE49-F238E27FC236}">
              <a16:creationId xmlns:a16="http://schemas.microsoft.com/office/drawing/2014/main" id="{C99724E7-B85A-4F3B-94C6-AD1F15C24A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84" name="Text Box 813">
          <a:extLst>
            <a:ext uri="{FF2B5EF4-FFF2-40B4-BE49-F238E27FC236}">
              <a16:creationId xmlns:a16="http://schemas.microsoft.com/office/drawing/2014/main" id="{C557A5E2-6EA9-4B6D-916F-3128545BBE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85" name="Text Box 814">
          <a:extLst>
            <a:ext uri="{FF2B5EF4-FFF2-40B4-BE49-F238E27FC236}">
              <a16:creationId xmlns:a16="http://schemas.microsoft.com/office/drawing/2014/main" id="{D06A4C9D-06CF-4165-A450-D8FD0CD82A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86" name="Text Box 815">
          <a:extLst>
            <a:ext uri="{FF2B5EF4-FFF2-40B4-BE49-F238E27FC236}">
              <a16:creationId xmlns:a16="http://schemas.microsoft.com/office/drawing/2014/main" id="{59C3733C-03B9-468B-8507-79ECE09249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87" name="Text Box 816">
          <a:extLst>
            <a:ext uri="{FF2B5EF4-FFF2-40B4-BE49-F238E27FC236}">
              <a16:creationId xmlns:a16="http://schemas.microsoft.com/office/drawing/2014/main" id="{CB9749D8-FB4B-44F3-B36C-59ED5EA648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88" name="Text Box 817">
          <a:extLst>
            <a:ext uri="{FF2B5EF4-FFF2-40B4-BE49-F238E27FC236}">
              <a16:creationId xmlns:a16="http://schemas.microsoft.com/office/drawing/2014/main" id="{C3A56B82-FDF7-4A75-BA38-5A37FFC895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89" name="Text Box 818">
          <a:extLst>
            <a:ext uri="{FF2B5EF4-FFF2-40B4-BE49-F238E27FC236}">
              <a16:creationId xmlns:a16="http://schemas.microsoft.com/office/drawing/2014/main" id="{A6A03038-7604-43C5-8FA0-164E18D6CD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90" name="Text Box 819">
          <a:extLst>
            <a:ext uri="{FF2B5EF4-FFF2-40B4-BE49-F238E27FC236}">
              <a16:creationId xmlns:a16="http://schemas.microsoft.com/office/drawing/2014/main" id="{F87F5772-DAAB-41A9-990F-5D1E8DEE42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91" name="Text Box 820">
          <a:extLst>
            <a:ext uri="{FF2B5EF4-FFF2-40B4-BE49-F238E27FC236}">
              <a16:creationId xmlns:a16="http://schemas.microsoft.com/office/drawing/2014/main" id="{049FF527-B79D-4360-8DA4-28F4AE3DFF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92" name="Text Box 821">
          <a:extLst>
            <a:ext uri="{FF2B5EF4-FFF2-40B4-BE49-F238E27FC236}">
              <a16:creationId xmlns:a16="http://schemas.microsoft.com/office/drawing/2014/main" id="{2D3A52A7-617E-43DA-ADCE-17FDD36309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93" name="Text Box 822">
          <a:extLst>
            <a:ext uri="{FF2B5EF4-FFF2-40B4-BE49-F238E27FC236}">
              <a16:creationId xmlns:a16="http://schemas.microsoft.com/office/drawing/2014/main" id="{52A451E2-4B75-4F72-AB45-E0EE3B43F5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94" name="Text Box 823">
          <a:extLst>
            <a:ext uri="{FF2B5EF4-FFF2-40B4-BE49-F238E27FC236}">
              <a16:creationId xmlns:a16="http://schemas.microsoft.com/office/drawing/2014/main" id="{6AA65B38-1B28-420C-AB6F-339E4F8A45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95" name="Text Box 824">
          <a:extLst>
            <a:ext uri="{FF2B5EF4-FFF2-40B4-BE49-F238E27FC236}">
              <a16:creationId xmlns:a16="http://schemas.microsoft.com/office/drawing/2014/main" id="{844D9B18-52FD-42B0-89BD-EEBAD373A8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96" name="Text Box 825">
          <a:extLst>
            <a:ext uri="{FF2B5EF4-FFF2-40B4-BE49-F238E27FC236}">
              <a16:creationId xmlns:a16="http://schemas.microsoft.com/office/drawing/2014/main" id="{D6107DD0-262D-4E18-9E77-B6F8DFC90C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197" name="Text Box 826">
          <a:extLst>
            <a:ext uri="{FF2B5EF4-FFF2-40B4-BE49-F238E27FC236}">
              <a16:creationId xmlns:a16="http://schemas.microsoft.com/office/drawing/2014/main" id="{DE6033FD-8FFD-4705-B669-AC1B605C82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98" name="Text Box 827">
          <a:extLst>
            <a:ext uri="{FF2B5EF4-FFF2-40B4-BE49-F238E27FC236}">
              <a16:creationId xmlns:a16="http://schemas.microsoft.com/office/drawing/2014/main" id="{079E5852-86B1-4C70-B3A4-798C4C91AE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199" name="Text Box 828">
          <a:extLst>
            <a:ext uri="{FF2B5EF4-FFF2-40B4-BE49-F238E27FC236}">
              <a16:creationId xmlns:a16="http://schemas.microsoft.com/office/drawing/2014/main" id="{39F7F3B2-C766-4F3E-B51A-89E2656206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00" name="Text Box 829">
          <a:extLst>
            <a:ext uri="{FF2B5EF4-FFF2-40B4-BE49-F238E27FC236}">
              <a16:creationId xmlns:a16="http://schemas.microsoft.com/office/drawing/2014/main" id="{93D41BB8-4421-4E75-89E2-1A521683CD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01" name="Text Box 830">
          <a:extLst>
            <a:ext uri="{FF2B5EF4-FFF2-40B4-BE49-F238E27FC236}">
              <a16:creationId xmlns:a16="http://schemas.microsoft.com/office/drawing/2014/main" id="{A96ECF88-C96C-493C-A238-8A4F5E4AA8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02" name="Text Box 831">
          <a:extLst>
            <a:ext uri="{FF2B5EF4-FFF2-40B4-BE49-F238E27FC236}">
              <a16:creationId xmlns:a16="http://schemas.microsoft.com/office/drawing/2014/main" id="{93E5D05E-2E1C-49F7-910C-FF9D903A6A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03" name="Text Box 832">
          <a:extLst>
            <a:ext uri="{FF2B5EF4-FFF2-40B4-BE49-F238E27FC236}">
              <a16:creationId xmlns:a16="http://schemas.microsoft.com/office/drawing/2014/main" id="{CE23A415-3B84-4C80-8934-5962DDF6B7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04" name="Text Box 833">
          <a:extLst>
            <a:ext uri="{FF2B5EF4-FFF2-40B4-BE49-F238E27FC236}">
              <a16:creationId xmlns:a16="http://schemas.microsoft.com/office/drawing/2014/main" id="{12FD6D6A-9A2C-4F77-898F-B72254D24B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05" name="Text Box 834">
          <a:extLst>
            <a:ext uri="{FF2B5EF4-FFF2-40B4-BE49-F238E27FC236}">
              <a16:creationId xmlns:a16="http://schemas.microsoft.com/office/drawing/2014/main" id="{3E3EE98D-5D16-4320-8443-5A28353608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06" name="Text Box 835">
          <a:extLst>
            <a:ext uri="{FF2B5EF4-FFF2-40B4-BE49-F238E27FC236}">
              <a16:creationId xmlns:a16="http://schemas.microsoft.com/office/drawing/2014/main" id="{59E98C54-10E6-4599-9F9C-C601AD4B29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07" name="Text Box 836">
          <a:extLst>
            <a:ext uri="{FF2B5EF4-FFF2-40B4-BE49-F238E27FC236}">
              <a16:creationId xmlns:a16="http://schemas.microsoft.com/office/drawing/2014/main" id="{3AE29A6A-10D6-4BF9-BE3D-5CFEC7D468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08" name="Text Box 837">
          <a:extLst>
            <a:ext uri="{FF2B5EF4-FFF2-40B4-BE49-F238E27FC236}">
              <a16:creationId xmlns:a16="http://schemas.microsoft.com/office/drawing/2014/main" id="{CCFE36DC-BAE8-4BDF-9BBD-779967F274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09" name="Text Box 838">
          <a:extLst>
            <a:ext uri="{FF2B5EF4-FFF2-40B4-BE49-F238E27FC236}">
              <a16:creationId xmlns:a16="http://schemas.microsoft.com/office/drawing/2014/main" id="{40469B9D-008D-4632-8CAA-F286C0EA12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10" name="Text Box 839">
          <a:extLst>
            <a:ext uri="{FF2B5EF4-FFF2-40B4-BE49-F238E27FC236}">
              <a16:creationId xmlns:a16="http://schemas.microsoft.com/office/drawing/2014/main" id="{53D38DE5-940C-4566-A66D-26CE436FBF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11" name="Text Box 840">
          <a:extLst>
            <a:ext uri="{FF2B5EF4-FFF2-40B4-BE49-F238E27FC236}">
              <a16:creationId xmlns:a16="http://schemas.microsoft.com/office/drawing/2014/main" id="{A6E60618-A2C3-45B7-A83E-41FD8F8C71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12" name="Text Box 841">
          <a:extLst>
            <a:ext uri="{FF2B5EF4-FFF2-40B4-BE49-F238E27FC236}">
              <a16:creationId xmlns:a16="http://schemas.microsoft.com/office/drawing/2014/main" id="{7DD83E8F-19ED-4DD6-9344-784D56297B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13" name="Text Box 842">
          <a:extLst>
            <a:ext uri="{FF2B5EF4-FFF2-40B4-BE49-F238E27FC236}">
              <a16:creationId xmlns:a16="http://schemas.microsoft.com/office/drawing/2014/main" id="{8BA6DEF3-EE47-44FE-81A0-69C0435B68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14" name="Text Box 843">
          <a:extLst>
            <a:ext uri="{FF2B5EF4-FFF2-40B4-BE49-F238E27FC236}">
              <a16:creationId xmlns:a16="http://schemas.microsoft.com/office/drawing/2014/main" id="{C792D797-BA69-4EBC-B415-1362028B32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15" name="Text Box 844">
          <a:extLst>
            <a:ext uri="{FF2B5EF4-FFF2-40B4-BE49-F238E27FC236}">
              <a16:creationId xmlns:a16="http://schemas.microsoft.com/office/drawing/2014/main" id="{1505801F-CDB5-4D60-A1E0-1439DE8D61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16" name="Text Box 845">
          <a:extLst>
            <a:ext uri="{FF2B5EF4-FFF2-40B4-BE49-F238E27FC236}">
              <a16:creationId xmlns:a16="http://schemas.microsoft.com/office/drawing/2014/main" id="{EC6BF65B-2A8C-43FA-9B07-4E27F398F6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17" name="Text Box 846">
          <a:extLst>
            <a:ext uri="{FF2B5EF4-FFF2-40B4-BE49-F238E27FC236}">
              <a16:creationId xmlns:a16="http://schemas.microsoft.com/office/drawing/2014/main" id="{3AAA4B1E-0932-47DE-96BE-65761960AD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18" name="Text Box 847">
          <a:extLst>
            <a:ext uri="{FF2B5EF4-FFF2-40B4-BE49-F238E27FC236}">
              <a16:creationId xmlns:a16="http://schemas.microsoft.com/office/drawing/2014/main" id="{DB6D0B76-45A6-45B6-86FF-7088C9646E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19" name="Text Box 848">
          <a:extLst>
            <a:ext uri="{FF2B5EF4-FFF2-40B4-BE49-F238E27FC236}">
              <a16:creationId xmlns:a16="http://schemas.microsoft.com/office/drawing/2014/main" id="{E8CBC092-AEBE-4C72-926D-6D5CE50D23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20" name="Text Box 849">
          <a:extLst>
            <a:ext uri="{FF2B5EF4-FFF2-40B4-BE49-F238E27FC236}">
              <a16:creationId xmlns:a16="http://schemas.microsoft.com/office/drawing/2014/main" id="{C2EF9189-358A-4623-B8F7-7448B6E215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21" name="Text Box 850">
          <a:extLst>
            <a:ext uri="{FF2B5EF4-FFF2-40B4-BE49-F238E27FC236}">
              <a16:creationId xmlns:a16="http://schemas.microsoft.com/office/drawing/2014/main" id="{4B073545-8EB3-47EC-B907-48F6BE3700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22" name="Text Box 851">
          <a:extLst>
            <a:ext uri="{FF2B5EF4-FFF2-40B4-BE49-F238E27FC236}">
              <a16:creationId xmlns:a16="http://schemas.microsoft.com/office/drawing/2014/main" id="{89C18303-0194-4373-9EBE-CE4200836E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23" name="Text Box 852">
          <a:extLst>
            <a:ext uri="{FF2B5EF4-FFF2-40B4-BE49-F238E27FC236}">
              <a16:creationId xmlns:a16="http://schemas.microsoft.com/office/drawing/2014/main" id="{CB5436B8-5D11-407F-8F32-6459D53D87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24" name="Text Box 853">
          <a:extLst>
            <a:ext uri="{FF2B5EF4-FFF2-40B4-BE49-F238E27FC236}">
              <a16:creationId xmlns:a16="http://schemas.microsoft.com/office/drawing/2014/main" id="{C9417FC2-A8C1-40C3-8C62-48021DA251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25" name="Text Box 854">
          <a:extLst>
            <a:ext uri="{FF2B5EF4-FFF2-40B4-BE49-F238E27FC236}">
              <a16:creationId xmlns:a16="http://schemas.microsoft.com/office/drawing/2014/main" id="{E9B71669-B30B-4CAE-AFAC-6423567399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26" name="Text Box 855">
          <a:extLst>
            <a:ext uri="{FF2B5EF4-FFF2-40B4-BE49-F238E27FC236}">
              <a16:creationId xmlns:a16="http://schemas.microsoft.com/office/drawing/2014/main" id="{C466F378-18B1-45CC-9F66-6DB1125641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27" name="Text Box 856">
          <a:extLst>
            <a:ext uri="{FF2B5EF4-FFF2-40B4-BE49-F238E27FC236}">
              <a16:creationId xmlns:a16="http://schemas.microsoft.com/office/drawing/2014/main" id="{2FB991C8-2255-4F53-B103-BAAD21BAA0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28" name="Text Box 857">
          <a:extLst>
            <a:ext uri="{FF2B5EF4-FFF2-40B4-BE49-F238E27FC236}">
              <a16:creationId xmlns:a16="http://schemas.microsoft.com/office/drawing/2014/main" id="{11C3B66B-CE78-490E-9F03-CCFC3C9037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29" name="Text Box 858">
          <a:extLst>
            <a:ext uri="{FF2B5EF4-FFF2-40B4-BE49-F238E27FC236}">
              <a16:creationId xmlns:a16="http://schemas.microsoft.com/office/drawing/2014/main" id="{5246FB0F-3B69-4863-9125-C8D1A702BE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30" name="Text Box 859">
          <a:extLst>
            <a:ext uri="{FF2B5EF4-FFF2-40B4-BE49-F238E27FC236}">
              <a16:creationId xmlns:a16="http://schemas.microsoft.com/office/drawing/2014/main" id="{739121C9-0303-4297-91AB-E28646B079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31" name="Text Box 860">
          <a:extLst>
            <a:ext uri="{FF2B5EF4-FFF2-40B4-BE49-F238E27FC236}">
              <a16:creationId xmlns:a16="http://schemas.microsoft.com/office/drawing/2014/main" id="{94D7F1E2-B302-4B83-9E43-B4AEAB653F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32" name="Text Box 861">
          <a:extLst>
            <a:ext uri="{FF2B5EF4-FFF2-40B4-BE49-F238E27FC236}">
              <a16:creationId xmlns:a16="http://schemas.microsoft.com/office/drawing/2014/main" id="{B1DDEFCD-B76F-4AFF-A02A-C619993664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33" name="Text Box 862">
          <a:extLst>
            <a:ext uri="{FF2B5EF4-FFF2-40B4-BE49-F238E27FC236}">
              <a16:creationId xmlns:a16="http://schemas.microsoft.com/office/drawing/2014/main" id="{2B4DD8E4-796E-43FD-A3C6-B8AF4CDB45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34" name="Text Box 863">
          <a:extLst>
            <a:ext uri="{FF2B5EF4-FFF2-40B4-BE49-F238E27FC236}">
              <a16:creationId xmlns:a16="http://schemas.microsoft.com/office/drawing/2014/main" id="{C72125F3-E9E7-4DCB-8048-B698BF36B7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35" name="Text Box 864">
          <a:extLst>
            <a:ext uri="{FF2B5EF4-FFF2-40B4-BE49-F238E27FC236}">
              <a16:creationId xmlns:a16="http://schemas.microsoft.com/office/drawing/2014/main" id="{5013BE26-E289-4B0D-98A0-79935E7262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36" name="Text Box 865">
          <a:extLst>
            <a:ext uri="{FF2B5EF4-FFF2-40B4-BE49-F238E27FC236}">
              <a16:creationId xmlns:a16="http://schemas.microsoft.com/office/drawing/2014/main" id="{244B7BFB-B64C-466D-90BD-D1EF09BC0D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37" name="Text Box 866">
          <a:extLst>
            <a:ext uri="{FF2B5EF4-FFF2-40B4-BE49-F238E27FC236}">
              <a16:creationId xmlns:a16="http://schemas.microsoft.com/office/drawing/2014/main" id="{6164EB7A-74A6-4B35-8518-DB2C99DEFA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38" name="Text Box 867">
          <a:extLst>
            <a:ext uri="{FF2B5EF4-FFF2-40B4-BE49-F238E27FC236}">
              <a16:creationId xmlns:a16="http://schemas.microsoft.com/office/drawing/2014/main" id="{24D412C7-6ADC-407C-8C9C-DBB1287261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40</xdr:row>
      <xdr:rowOff>0</xdr:rowOff>
    </xdr:from>
    <xdr:ext cx="0" cy="38100"/>
    <xdr:sp macro="" textlink="">
      <xdr:nvSpPr>
        <xdr:cNvPr id="9239" name="Text Box 868">
          <a:extLst>
            <a:ext uri="{FF2B5EF4-FFF2-40B4-BE49-F238E27FC236}">
              <a16:creationId xmlns:a16="http://schemas.microsoft.com/office/drawing/2014/main" id="{40CF06A5-5DD9-4979-A445-FC129F04D7CB}"/>
            </a:ext>
          </a:extLst>
        </xdr:cNvPr>
        <xdr:cNvSpPr txBox="1">
          <a:spLocks noChangeArrowheads="1"/>
        </xdr:cNvSpPr>
      </xdr:nvSpPr>
      <xdr:spPr bwMode="auto">
        <a:xfrm>
          <a:off x="153246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40</xdr:row>
      <xdr:rowOff>0</xdr:rowOff>
    </xdr:from>
    <xdr:ext cx="0" cy="38100"/>
    <xdr:sp macro="" textlink="">
      <xdr:nvSpPr>
        <xdr:cNvPr id="9240" name="Text Box 869">
          <a:extLst>
            <a:ext uri="{FF2B5EF4-FFF2-40B4-BE49-F238E27FC236}">
              <a16:creationId xmlns:a16="http://schemas.microsoft.com/office/drawing/2014/main" id="{3EC00CB0-FBCF-428D-BFBB-C2D045A65A78}"/>
            </a:ext>
          </a:extLst>
        </xdr:cNvPr>
        <xdr:cNvSpPr txBox="1">
          <a:spLocks noChangeArrowheads="1"/>
        </xdr:cNvSpPr>
      </xdr:nvSpPr>
      <xdr:spPr bwMode="auto">
        <a:xfrm>
          <a:off x="3342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41" name="Text Box 101">
          <a:extLst>
            <a:ext uri="{FF2B5EF4-FFF2-40B4-BE49-F238E27FC236}">
              <a16:creationId xmlns:a16="http://schemas.microsoft.com/office/drawing/2014/main" id="{81C0A0E1-53A4-41DD-B1E7-BD0D2BAD44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42" name="Text Box 102">
          <a:extLst>
            <a:ext uri="{FF2B5EF4-FFF2-40B4-BE49-F238E27FC236}">
              <a16:creationId xmlns:a16="http://schemas.microsoft.com/office/drawing/2014/main" id="{A458B28A-19A6-4830-BA45-F1A2397607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43" name="Text Box 103">
          <a:extLst>
            <a:ext uri="{FF2B5EF4-FFF2-40B4-BE49-F238E27FC236}">
              <a16:creationId xmlns:a16="http://schemas.microsoft.com/office/drawing/2014/main" id="{61865DC5-D599-4BEC-B19D-7FDC8EB24FC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44" name="Text Box 104">
          <a:extLst>
            <a:ext uri="{FF2B5EF4-FFF2-40B4-BE49-F238E27FC236}">
              <a16:creationId xmlns:a16="http://schemas.microsoft.com/office/drawing/2014/main" id="{0429A15A-1894-4B33-8434-9245C0AA92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45" name="Text Box 105">
          <a:extLst>
            <a:ext uri="{FF2B5EF4-FFF2-40B4-BE49-F238E27FC236}">
              <a16:creationId xmlns:a16="http://schemas.microsoft.com/office/drawing/2014/main" id="{FFBC6B07-2025-4933-BF05-2BF2034BE4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46" name="Text Box 106">
          <a:extLst>
            <a:ext uri="{FF2B5EF4-FFF2-40B4-BE49-F238E27FC236}">
              <a16:creationId xmlns:a16="http://schemas.microsoft.com/office/drawing/2014/main" id="{4F13475F-7D43-4110-945A-510145060E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47" name="Text Box 107">
          <a:extLst>
            <a:ext uri="{FF2B5EF4-FFF2-40B4-BE49-F238E27FC236}">
              <a16:creationId xmlns:a16="http://schemas.microsoft.com/office/drawing/2014/main" id="{1B02DA42-7DED-4237-92FD-53BA706F38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48" name="Text Box 108">
          <a:extLst>
            <a:ext uri="{FF2B5EF4-FFF2-40B4-BE49-F238E27FC236}">
              <a16:creationId xmlns:a16="http://schemas.microsoft.com/office/drawing/2014/main" id="{37AF3F06-80DD-4AC9-A6F6-B5F1EC290B3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49" name="Text Box 109">
          <a:extLst>
            <a:ext uri="{FF2B5EF4-FFF2-40B4-BE49-F238E27FC236}">
              <a16:creationId xmlns:a16="http://schemas.microsoft.com/office/drawing/2014/main" id="{F4B2F1D3-67F8-4229-9951-390904B405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0" name="Text Box 110">
          <a:extLst>
            <a:ext uri="{FF2B5EF4-FFF2-40B4-BE49-F238E27FC236}">
              <a16:creationId xmlns:a16="http://schemas.microsoft.com/office/drawing/2014/main" id="{A5673B6A-6210-497E-82F9-FA0F2780E44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1" name="Text Box 111">
          <a:extLst>
            <a:ext uri="{FF2B5EF4-FFF2-40B4-BE49-F238E27FC236}">
              <a16:creationId xmlns:a16="http://schemas.microsoft.com/office/drawing/2014/main" id="{4F246FBF-1D73-49FB-ACE8-3DF13F43E0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2" name="Text Box 112">
          <a:extLst>
            <a:ext uri="{FF2B5EF4-FFF2-40B4-BE49-F238E27FC236}">
              <a16:creationId xmlns:a16="http://schemas.microsoft.com/office/drawing/2014/main" id="{027E97AD-0868-44CD-B6A5-50170AED412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3" name="Text Box 113">
          <a:extLst>
            <a:ext uri="{FF2B5EF4-FFF2-40B4-BE49-F238E27FC236}">
              <a16:creationId xmlns:a16="http://schemas.microsoft.com/office/drawing/2014/main" id="{46010BE9-1ED3-4006-9AF4-D2E906FE122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4" name="Text Box 114">
          <a:extLst>
            <a:ext uri="{FF2B5EF4-FFF2-40B4-BE49-F238E27FC236}">
              <a16:creationId xmlns:a16="http://schemas.microsoft.com/office/drawing/2014/main" id="{4E4AD9AD-8221-4B2A-AE38-05D228C82B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5" name="Text Box 115">
          <a:extLst>
            <a:ext uri="{FF2B5EF4-FFF2-40B4-BE49-F238E27FC236}">
              <a16:creationId xmlns:a16="http://schemas.microsoft.com/office/drawing/2014/main" id="{76455E1B-3919-43EC-BBCC-A87E5075ED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6" name="Text Box 116">
          <a:extLst>
            <a:ext uri="{FF2B5EF4-FFF2-40B4-BE49-F238E27FC236}">
              <a16:creationId xmlns:a16="http://schemas.microsoft.com/office/drawing/2014/main" id="{F91AEE28-672A-47AC-8380-545861C0D1D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7" name="Text Box 117">
          <a:extLst>
            <a:ext uri="{FF2B5EF4-FFF2-40B4-BE49-F238E27FC236}">
              <a16:creationId xmlns:a16="http://schemas.microsoft.com/office/drawing/2014/main" id="{C5143D9B-030D-4B00-9A64-0ED6CF9BC3D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8" name="Text Box 118">
          <a:extLst>
            <a:ext uri="{FF2B5EF4-FFF2-40B4-BE49-F238E27FC236}">
              <a16:creationId xmlns:a16="http://schemas.microsoft.com/office/drawing/2014/main" id="{6025BA5E-50F6-427A-BE96-A170C0D5A4F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59" name="Text Box 119">
          <a:extLst>
            <a:ext uri="{FF2B5EF4-FFF2-40B4-BE49-F238E27FC236}">
              <a16:creationId xmlns:a16="http://schemas.microsoft.com/office/drawing/2014/main" id="{8AAB2472-3BAF-4BDD-8BC4-39E6F81199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0" name="Text Box 120">
          <a:extLst>
            <a:ext uri="{FF2B5EF4-FFF2-40B4-BE49-F238E27FC236}">
              <a16:creationId xmlns:a16="http://schemas.microsoft.com/office/drawing/2014/main" id="{5C927437-DCC1-4B98-8A41-1BF1EB9D54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1" name="Text Box 121">
          <a:extLst>
            <a:ext uri="{FF2B5EF4-FFF2-40B4-BE49-F238E27FC236}">
              <a16:creationId xmlns:a16="http://schemas.microsoft.com/office/drawing/2014/main" id="{5CF6F024-2637-4F7B-A534-1A31ECB71C7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2" name="Text Box 122">
          <a:extLst>
            <a:ext uri="{FF2B5EF4-FFF2-40B4-BE49-F238E27FC236}">
              <a16:creationId xmlns:a16="http://schemas.microsoft.com/office/drawing/2014/main" id="{BF8C6BE7-B5D0-47B5-8849-C4D580CA458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3" name="Text Box 123">
          <a:extLst>
            <a:ext uri="{FF2B5EF4-FFF2-40B4-BE49-F238E27FC236}">
              <a16:creationId xmlns:a16="http://schemas.microsoft.com/office/drawing/2014/main" id="{CAE919C7-F046-4043-B9CE-18FE6DA3A6A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4" name="Text Box 124">
          <a:extLst>
            <a:ext uri="{FF2B5EF4-FFF2-40B4-BE49-F238E27FC236}">
              <a16:creationId xmlns:a16="http://schemas.microsoft.com/office/drawing/2014/main" id="{F9135335-D8F7-4F39-B55C-1CA588A2259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5" name="Text Box 125">
          <a:extLst>
            <a:ext uri="{FF2B5EF4-FFF2-40B4-BE49-F238E27FC236}">
              <a16:creationId xmlns:a16="http://schemas.microsoft.com/office/drawing/2014/main" id="{FF173F08-182F-400B-89CD-F355A846FC6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6" name="Text Box 126">
          <a:extLst>
            <a:ext uri="{FF2B5EF4-FFF2-40B4-BE49-F238E27FC236}">
              <a16:creationId xmlns:a16="http://schemas.microsoft.com/office/drawing/2014/main" id="{9BF87075-FBEF-4D61-9207-ABA8E1FBF8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7" name="Text Box 127">
          <a:extLst>
            <a:ext uri="{FF2B5EF4-FFF2-40B4-BE49-F238E27FC236}">
              <a16:creationId xmlns:a16="http://schemas.microsoft.com/office/drawing/2014/main" id="{9CCA35E9-C405-4D35-A417-87CA2102261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8" name="Text Box 128">
          <a:extLst>
            <a:ext uri="{FF2B5EF4-FFF2-40B4-BE49-F238E27FC236}">
              <a16:creationId xmlns:a16="http://schemas.microsoft.com/office/drawing/2014/main" id="{F67693FD-0D09-477B-B021-C6D81B2213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269" name="Text Box 129">
          <a:extLst>
            <a:ext uri="{FF2B5EF4-FFF2-40B4-BE49-F238E27FC236}">
              <a16:creationId xmlns:a16="http://schemas.microsoft.com/office/drawing/2014/main" id="{6D31598B-73AE-464A-A6BB-D3D72F831D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9270" name="Text Box 130">
          <a:extLst>
            <a:ext uri="{FF2B5EF4-FFF2-40B4-BE49-F238E27FC236}">
              <a16:creationId xmlns:a16="http://schemas.microsoft.com/office/drawing/2014/main" id="{021A3CC6-B7BD-407D-A354-9487CE265C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271" name="Text Box 131">
          <a:extLst>
            <a:ext uri="{FF2B5EF4-FFF2-40B4-BE49-F238E27FC236}">
              <a16:creationId xmlns:a16="http://schemas.microsoft.com/office/drawing/2014/main" id="{2FD1338D-87A1-4A77-9005-7CF75E61BE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72" name="Text Box 132">
          <a:extLst>
            <a:ext uri="{FF2B5EF4-FFF2-40B4-BE49-F238E27FC236}">
              <a16:creationId xmlns:a16="http://schemas.microsoft.com/office/drawing/2014/main" id="{059228AC-4720-4201-BD31-0829EF8C22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73" name="Text Box 133">
          <a:extLst>
            <a:ext uri="{FF2B5EF4-FFF2-40B4-BE49-F238E27FC236}">
              <a16:creationId xmlns:a16="http://schemas.microsoft.com/office/drawing/2014/main" id="{0BC0832D-C11B-4085-8870-42D3242079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74" name="Text Box 134">
          <a:extLst>
            <a:ext uri="{FF2B5EF4-FFF2-40B4-BE49-F238E27FC236}">
              <a16:creationId xmlns:a16="http://schemas.microsoft.com/office/drawing/2014/main" id="{B4315068-F9C2-4570-9CFA-9EFB6E39B8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75" name="Text Box 135">
          <a:extLst>
            <a:ext uri="{FF2B5EF4-FFF2-40B4-BE49-F238E27FC236}">
              <a16:creationId xmlns:a16="http://schemas.microsoft.com/office/drawing/2014/main" id="{D4F58B0D-7A5A-4F30-B68F-F8603E2FF4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76" name="Text Box 136">
          <a:extLst>
            <a:ext uri="{FF2B5EF4-FFF2-40B4-BE49-F238E27FC236}">
              <a16:creationId xmlns:a16="http://schemas.microsoft.com/office/drawing/2014/main" id="{AA0E9597-1434-4CCC-B83A-3F429F06DE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277" name="Text Box 137">
          <a:extLst>
            <a:ext uri="{FF2B5EF4-FFF2-40B4-BE49-F238E27FC236}">
              <a16:creationId xmlns:a16="http://schemas.microsoft.com/office/drawing/2014/main" id="{25CE89BC-D863-4BF3-8947-0D990219E3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78" name="Text Box 138">
          <a:extLst>
            <a:ext uri="{FF2B5EF4-FFF2-40B4-BE49-F238E27FC236}">
              <a16:creationId xmlns:a16="http://schemas.microsoft.com/office/drawing/2014/main" id="{3EBA29B8-9B37-43DF-9A5D-D5D12C0803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79" name="Text Box 139">
          <a:extLst>
            <a:ext uri="{FF2B5EF4-FFF2-40B4-BE49-F238E27FC236}">
              <a16:creationId xmlns:a16="http://schemas.microsoft.com/office/drawing/2014/main" id="{E9138AEE-BDE1-4CCB-BECD-607C6DFD5B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80" name="Text Box 140">
          <a:extLst>
            <a:ext uri="{FF2B5EF4-FFF2-40B4-BE49-F238E27FC236}">
              <a16:creationId xmlns:a16="http://schemas.microsoft.com/office/drawing/2014/main" id="{C459750A-F3E7-4432-984C-D72723A9F9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81" name="Text Box 141">
          <a:extLst>
            <a:ext uri="{FF2B5EF4-FFF2-40B4-BE49-F238E27FC236}">
              <a16:creationId xmlns:a16="http://schemas.microsoft.com/office/drawing/2014/main" id="{0EE8E7BE-59E4-48D9-BAA4-F0E754A441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82" name="Text Box 142">
          <a:extLst>
            <a:ext uri="{FF2B5EF4-FFF2-40B4-BE49-F238E27FC236}">
              <a16:creationId xmlns:a16="http://schemas.microsoft.com/office/drawing/2014/main" id="{0E6D2C38-8C0B-474E-BD87-640107E565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283" name="Text Box 143">
          <a:extLst>
            <a:ext uri="{FF2B5EF4-FFF2-40B4-BE49-F238E27FC236}">
              <a16:creationId xmlns:a16="http://schemas.microsoft.com/office/drawing/2014/main" id="{B9453DE7-BE11-484F-B271-6B4457632A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84" name="Text Box 144">
          <a:extLst>
            <a:ext uri="{FF2B5EF4-FFF2-40B4-BE49-F238E27FC236}">
              <a16:creationId xmlns:a16="http://schemas.microsoft.com/office/drawing/2014/main" id="{C0D6C944-E983-4E5C-ABFB-4C911CE36F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85" name="Text Box 145">
          <a:extLst>
            <a:ext uri="{FF2B5EF4-FFF2-40B4-BE49-F238E27FC236}">
              <a16:creationId xmlns:a16="http://schemas.microsoft.com/office/drawing/2014/main" id="{EF2D54D8-6142-42AC-A7BE-0511DA9522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286" name="Text Box 146">
          <a:extLst>
            <a:ext uri="{FF2B5EF4-FFF2-40B4-BE49-F238E27FC236}">
              <a16:creationId xmlns:a16="http://schemas.microsoft.com/office/drawing/2014/main" id="{B85BF883-4CA7-4A77-BC65-0F77E28DCD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287" name="Text Box 147">
          <a:extLst>
            <a:ext uri="{FF2B5EF4-FFF2-40B4-BE49-F238E27FC236}">
              <a16:creationId xmlns:a16="http://schemas.microsoft.com/office/drawing/2014/main" id="{904BFA2D-E647-44E3-AD29-E5B69CB341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88" name="Text Box 148">
          <a:extLst>
            <a:ext uri="{FF2B5EF4-FFF2-40B4-BE49-F238E27FC236}">
              <a16:creationId xmlns:a16="http://schemas.microsoft.com/office/drawing/2014/main" id="{7646E9B8-B489-4FD4-B6F1-36701D3467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89" name="Text Box 149">
          <a:extLst>
            <a:ext uri="{FF2B5EF4-FFF2-40B4-BE49-F238E27FC236}">
              <a16:creationId xmlns:a16="http://schemas.microsoft.com/office/drawing/2014/main" id="{CD5AE493-432A-4E62-B71C-CDF1EB60DE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90" name="Text Box 150">
          <a:extLst>
            <a:ext uri="{FF2B5EF4-FFF2-40B4-BE49-F238E27FC236}">
              <a16:creationId xmlns:a16="http://schemas.microsoft.com/office/drawing/2014/main" id="{972B5136-755C-46BB-A389-CE5D407A2C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91" name="Text Box 151">
          <a:extLst>
            <a:ext uri="{FF2B5EF4-FFF2-40B4-BE49-F238E27FC236}">
              <a16:creationId xmlns:a16="http://schemas.microsoft.com/office/drawing/2014/main" id="{9121E71F-2DF4-4A75-98F3-520D227E0F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92" name="Text Box 152">
          <a:extLst>
            <a:ext uri="{FF2B5EF4-FFF2-40B4-BE49-F238E27FC236}">
              <a16:creationId xmlns:a16="http://schemas.microsoft.com/office/drawing/2014/main" id="{B23A75DB-8EF7-4736-AC2D-AF272202DB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293" name="Text Box 153">
          <a:extLst>
            <a:ext uri="{FF2B5EF4-FFF2-40B4-BE49-F238E27FC236}">
              <a16:creationId xmlns:a16="http://schemas.microsoft.com/office/drawing/2014/main" id="{AD9108DB-684A-429B-BAF9-CF1823B183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94" name="Text Box 154">
          <a:extLst>
            <a:ext uri="{FF2B5EF4-FFF2-40B4-BE49-F238E27FC236}">
              <a16:creationId xmlns:a16="http://schemas.microsoft.com/office/drawing/2014/main" id="{3BC3D0B0-2616-4875-873F-59FAEF41D0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95" name="Text Box 155">
          <a:extLst>
            <a:ext uri="{FF2B5EF4-FFF2-40B4-BE49-F238E27FC236}">
              <a16:creationId xmlns:a16="http://schemas.microsoft.com/office/drawing/2014/main" id="{D71003EE-34B1-47F8-B2CA-F2FA8A8CAE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296" name="Text Box 156">
          <a:extLst>
            <a:ext uri="{FF2B5EF4-FFF2-40B4-BE49-F238E27FC236}">
              <a16:creationId xmlns:a16="http://schemas.microsoft.com/office/drawing/2014/main" id="{D5DCAC96-90FB-4346-9A96-0AB0C1FE07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97" name="Text Box 157">
          <a:extLst>
            <a:ext uri="{FF2B5EF4-FFF2-40B4-BE49-F238E27FC236}">
              <a16:creationId xmlns:a16="http://schemas.microsoft.com/office/drawing/2014/main" id="{C75B5341-CC2F-4835-96C7-9D2DD1111F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298" name="Text Box 158">
          <a:extLst>
            <a:ext uri="{FF2B5EF4-FFF2-40B4-BE49-F238E27FC236}">
              <a16:creationId xmlns:a16="http://schemas.microsoft.com/office/drawing/2014/main" id="{E70B8201-3A62-4ED9-9166-281AE74C2D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299" name="Text Box 159">
          <a:extLst>
            <a:ext uri="{FF2B5EF4-FFF2-40B4-BE49-F238E27FC236}">
              <a16:creationId xmlns:a16="http://schemas.microsoft.com/office/drawing/2014/main" id="{B1298511-B45A-4586-A8BB-F2F9A6AE38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00" name="Text Box 160">
          <a:extLst>
            <a:ext uri="{FF2B5EF4-FFF2-40B4-BE49-F238E27FC236}">
              <a16:creationId xmlns:a16="http://schemas.microsoft.com/office/drawing/2014/main" id="{F4E8EE58-B144-4FDE-8636-3CC8153CC1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01" name="Text Box 161">
          <a:extLst>
            <a:ext uri="{FF2B5EF4-FFF2-40B4-BE49-F238E27FC236}">
              <a16:creationId xmlns:a16="http://schemas.microsoft.com/office/drawing/2014/main" id="{5A0532A9-76AD-4248-9D5B-431282E15A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302" name="Text Box 162">
          <a:extLst>
            <a:ext uri="{FF2B5EF4-FFF2-40B4-BE49-F238E27FC236}">
              <a16:creationId xmlns:a16="http://schemas.microsoft.com/office/drawing/2014/main" id="{9371DA51-C0EB-4287-9510-A14A765205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03" name="Text Box 163">
          <a:extLst>
            <a:ext uri="{FF2B5EF4-FFF2-40B4-BE49-F238E27FC236}">
              <a16:creationId xmlns:a16="http://schemas.microsoft.com/office/drawing/2014/main" id="{89EB2DEA-EDDC-449D-9AF3-289B2FBC86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04" name="Text Box 164">
          <a:extLst>
            <a:ext uri="{FF2B5EF4-FFF2-40B4-BE49-F238E27FC236}">
              <a16:creationId xmlns:a16="http://schemas.microsoft.com/office/drawing/2014/main" id="{AF1EEE70-A5B3-407D-9B9B-F5DC52F08E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05" name="Text Box 165">
          <a:extLst>
            <a:ext uri="{FF2B5EF4-FFF2-40B4-BE49-F238E27FC236}">
              <a16:creationId xmlns:a16="http://schemas.microsoft.com/office/drawing/2014/main" id="{11B2E0E0-BCB3-4B5C-BD18-627F6A9D08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306" name="Text Box 166">
          <a:extLst>
            <a:ext uri="{FF2B5EF4-FFF2-40B4-BE49-F238E27FC236}">
              <a16:creationId xmlns:a16="http://schemas.microsoft.com/office/drawing/2014/main" id="{0D0969C5-23FC-482C-BC2C-21E852B766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07" name="Text Box 167">
          <a:extLst>
            <a:ext uri="{FF2B5EF4-FFF2-40B4-BE49-F238E27FC236}">
              <a16:creationId xmlns:a16="http://schemas.microsoft.com/office/drawing/2014/main" id="{D882B9A1-A25C-4385-ADA1-15F875E6AC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08" name="Text Box 168">
          <a:extLst>
            <a:ext uri="{FF2B5EF4-FFF2-40B4-BE49-F238E27FC236}">
              <a16:creationId xmlns:a16="http://schemas.microsoft.com/office/drawing/2014/main" id="{EEED17EC-BEFA-49ED-BB37-838FDF5979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09" name="Text Box 169">
          <a:extLst>
            <a:ext uri="{FF2B5EF4-FFF2-40B4-BE49-F238E27FC236}">
              <a16:creationId xmlns:a16="http://schemas.microsoft.com/office/drawing/2014/main" id="{5D5BE378-5306-4490-992A-7E0E6A8B7B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10" name="Text Box 170">
          <a:extLst>
            <a:ext uri="{FF2B5EF4-FFF2-40B4-BE49-F238E27FC236}">
              <a16:creationId xmlns:a16="http://schemas.microsoft.com/office/drawing/2014/main" id="{99CB151A-B159-43BE-A236-F46340B5E7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11" name="Text Box 171">
          <a:extLst>
            <a:ext uri="{FF2B5EF4-FFF2-40B4-BE49-F238E27FC236}">
              <a16:creationId xmlns:a16="http://schemas.microsoft.com/office/drawing/2014/main" id="{1FF0D190-42A4-4569-A0ED-6E5AF42D1A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312" name="Text Box 172">
          <a:extLst>
            <a:ext uri="{FF2B5EF4-FFF2-40B4-BE49-F238E27FC236}">
              <a16:creationId xmlns:a16="http://schemas.microsoft.com/office/drawing/2014/main" id="{B0F27213-3273-4932-8F0D-5104B65E02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13" name="Text Box 173">
          <a:extLst>
            <a:ext uri="{FF2B5EF4-FFF2-40B4-BE49-F238E27FC236}">
              <a16:creationId xmlns:a16="http://schemas.microsoft.com/office/drawing/2014/main" id="{AC9A695B-3003-4835-9919-D9EF865FE3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14" name="Text Box 174">
          <a:extLst>
            <a:ext uri="{FF2B5EF4-FFF2-40B4-BE49-F238E27FC236}">
              <a16:creationId xmlns:a16="http://schemas.microsoft.com/office/drawing/2014/main" id="{CAB6E367-97C8-4608-97E7-63D9136D68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15" name="Text Box 175">
          <a:extLst>
            <a:ext uri="{FF2B5EF4-FFF2-40B4-BE49-F238E27FC236}">
              <a16:creationId xmlns:a16="http://schemas.microsoft.com/office/drawing/2014/main" id="{CA6D7051-3ECB-428D-8E6B-8A9A56FE4C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16" name="Text Box 176">
          <a:extLst>
            <a:ext uri="{FF2B5EF4-FFF2-40B4-BE49-F238E27FC236}">
              <a16:creationId xmlns:a16="http://schemas.microsoft.com/office/drawing/2014/main" id="{22E62BC1-28B8-42AB-A136-D6D0F42D0E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17" name="Text Box 177">
          <a:extLst>
            <a:ext uri="{FF2B5EF4-FFF2-40B4-BE49-F238E27FC236}">
              <a16:creationId xmlns:a16="http://schemas.microsoft.com/office/drawing/2014/main" id="{C0A1A4CD-1890-44B9-8738-F3720FB736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318" name="Text Box 178">
          <a:extLst>
            <a:ext uri="{FF2B5EF4-FFF2-40B4-BE49-F238E27FC236}">
              <a16:creationId xmlns:a16="http://schemas.microsoft.com/office/drawing/2014/main" id="{207460F1-B939-4410-A036-28D0D8837C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19" name="Text Box 179">
          <a:extLst>
            <a:ext uri="{FF2B5EF4-FFF2-40B4-BE49-F238E27FC236}">
              <a16:creationId xmlns:a16="http://schemas.microsoft.com/office/drawing/2014/main" id="{8A0A500D-FDCF-4BA5-809C-89150B2B8A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20" name="Text Box 180">
          <a:extLst>
            <a:ext uri="{FF2B5EF4-FFF2-40B4-BE49-F238E27FC236}">
              <a16:creationId xmlns:a16="http://schemas.microsoft.com/office/drawing/2014/main" id="{1A999C62-4E3A-4B3C-8C43-D1235E859E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1" name="Text Box 181">
          <a:extLst>
            <a:ext uri="{FF2B5EF4-FFF2-40B4-BE49-F238E27FC236}">
              <a16:creationId xmlns:a16="http://schemas.microsoft.com/office/drawing/2014/main" id="{A7207CE0-36B7-47D7-8BF2-EBDC744C3DE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2" name="Text Box 182">
          <a:extLst>
            <a:ext uri="{FF2B5EF4-FFF2-40B4-BE49-F238E27FC236}">
              <a16:creationId xmlns:a16="http://schemas.microsoft.com/office/drawing/2014/main" id="{C627A69D-444F-4699-BEC5-CB555BC33B3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3" name="Text Box 183">
          <a:extLst>
            <a:ext uri="{FF2B5EF4-FFF2-40B4-BE49-F238E27FC236}">
              <a16:creationId xmlns:a16="http://schemas.microsoft.com/office/drawing/2014/main" id="{A373FB3E-8BB7-439B-87B3-FF4054116B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4" name="Text Box 184">
          <a:extLst>
            <a:ext uri="{FF2B5EF4-FFF2-40B4-BE49-F238E27FC236}">
              <a16:creationId xmlns:a16="http://schemas.microsoft.com/office/drawing/2014/main" id="{95E6B78E-88D3-4437-8A09-6CE96E0468C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5" name="Text Box 185">
          <a:extLst>
            <a:ext uri="{FF2B5EF4-FFF2-40B4-BE49-F238E27FC236}">
              <a16:creationId xmlns:a16="http://schemas.microsoft.com/office/drawing/2014/main" id="{5F978636-1FAE-41E4-A56C-72EB33FA0E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6" name="Text Box 186">
          <a:extLst>
            <a:ext uri="{FF2B5EF4-FFF2-40B4-BE49-F238E27FC236}">
              <a16:creationId xmlns:a16="http://schemas.microsoft.com/office/drawing/2014/main" id="{00E8B9E0-7649-427B-BB12-15F6B4AD5E8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7" name="Text Box 187">
          <a:extLst>
            <a:ext uri="{FF2B5EF4-FFF2-40B4-BE49-F238E27FC236}">
              <a16:creationId xmlns:a16="http://schemas.microsoft.com/office/drawing/2014/main" id="{56E8D284-2B60-485E-9939-689953719A7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8" name="Text Box 188">
          <a:extLst>
            <a:ext uri="{FF2B5EF4-FFF2-40B4-BE49-F238E27FC236}">
              <a16:creationId xmlns:a16="http://schemas.microsoft.com/office/drawing/2014/main" id="{F1F33560-755B-409C-AB52-6FAFB74505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29" name="Text Box 189">
          <a:extLst>
            <a:ext uri="{FF2B5EF4-FFF2-40B4-BE49-F238E27FC236}">
              <a16:creationId xmlns:a16="http://schemas.microsoft.com/office/drawing/2014/main" id="{925D8434-4E73-4C52-8C67-35AB65BBAA7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0" name="Text Box 190">
          <a:extLst>
            <a:ext uri="{FF2B5EF4-FFF2-40B4-BE49-F238E27FC236}">
              <a16:creationId xmlns:a16="http://schemas.microsoft.com/office/drawing/2014/main" id="{48E75FF7-CF0D-4323-87AB-80D57B4258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1" name="Text Box 191">
          <a:extLst>
            <a:ext uri="{FF2B5EF4-FFF2-40B4-BE49-F238E27FC236}">
              <a16:creationId xmlns:a16="http://schemas.microsoft.com/office/drawing/2014/main" id="{E51AEFF0-BFC5-4075-9B83-52803472A1C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2" name="Text Box 192">
          <a:extLst>
            <a:ext uri="{FF2B5EF4-FFF2-40B4-BE49-F238E27FC236}">
              <a16:creationId xmlns:a16="http://schemas.microsoft.com/office/drawing/2014/main" id="{0ED350CD-8EBF-4133-A804-33B14D633CF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3" name="Text Box 193">
          <a:extLst>
            <a:ext uri="{FF2B5EF4-FFF2-40B4-BE49-F238E27FC236}">
              <a16:creationId xmlns:a16="http://schemas.microsoft.com/office/drawing/2014/main" id="{87B63111-4355-49B9-8157-9D0288DE94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4" name="Text Box 194">
          <a:extLst>
            <a:ext uri="{FF2B5EF4-FFF2-40B4-BE49-F238E27FC236}">
              <a16:creationId xmlns:a16="http://schemas.microsoft.com/office/drawing/2014/main" id="{A245F658-EB17-49D7-8E29-3FF3C2F6EA8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5" name="Text Box 195">
          <a:extLst>
            <a:ext uri="{FF2B5EF4-FFF2-40B4-BE49-F238E27FC236}">
              <a16:creationId xmlns:a16="http://schemas.microsoft.com/office/drawing/2014/main" id="{F1EA3657-3280-4099-81A5-37CC87C97E8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6" name="Text Box 196">
          <a:extLst>
            <a:ext uri="{FF2B5EF4-FFF2-40B4-BE49-F238E27FC236}">
              <a16:creationId xmlns:a16="http://schemas.microsoft.com/office/drawing/2014/main" id="{16344239-C623-4BF1-88A9-2E4147F6E03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7" name="Text Box 197">
          <a:extLst>
            <a:ext uri="{FF2B5EF4-FFF2-40B4-BE49-F238E27FC236}">
              <a16:creationId xmlns:a16="http://schemas.microsoft.com/office/drawing/2014/main" id="{C3CF1470-5082-4530-9ECD-019097EC9DE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8" name="Text Box 198">
          <a:extLst>
            <a:ext uri="{FF2B5EF4-FFF2-40B4-BE49-F238E27FC236}">
              <a16:creationId xmlns:a16="http://schemas.microsoft.com/office/drawing/2014/main" id="{6404EA07-3746-4FA6-819C-37476157B4A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39" name="Text Box 199">
          <a:extLst>
            <a:ext uri="{FF2B5EF4-FFF2-40B4-BE49-F238E27FC236}">
              <a16:creationId xmlns:a16="http://schemas.microsoft.com/office/drawing/2014/main" id="{98D8B33C-36AB-4DC3-AE2F-DB649C67AB4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0" name="Text Box 200">
          <a:extLst>
            <a:ext uri="{FF2B5EF4-FFF2-40B4-BE49-F238E27FC236}">
              <a16:creationId xmlns:a16="http://schemas.microsoft.com/office/drawing/2014/main" id="{CD839490-7FC2-4453-9F70-CF4BE316A7E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1" name="Text Box 201">
          <a:extLst>
            <a:ext uri="{FF2B5EF4-FFF2-40B4-BE49-F238E27FC236}">
              <a16:creationId xmlns:a16="http://schemas.microsoft.com/office/drawing/2014/main" id="{8136DF5A-66E9-495D-900F-2E3E72BC60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2" name="Text Box 202">
          <a:extLst>
            <a:ext uri="{FF2B5EF4-FFF2-40B4-BE49-F238E27FC236}">
              <a16:creationId xmlns:a16="http://schemas.microsoft.com/office/drawing/2014/main" id="{149EB3E8-D92B-404C-A20D-BE72C8063B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3" name="Text Box 203">
          <a:extLst>
            <a:ext uri="{FF2B5EF4-FFF2-40B4-BE49-F238E27FC236}">
              <a16:creationId xmlns:a16="http://schemas.microsoft.com/office/drawing/2014/main" id="{7532A259-9677-41EE-B64A-C3C93334E0C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4" name="Text Box 204">
          <a:extLst>
            <a:ext uri="{FF2B5EF4-FFF2-40B4-BE49-F238E27FC236}">
              <a16:creationId xmlns:a16="http://schemas.microsoft.com/office/drawing/2014/main" id="{1C001228-4A40-49D3-84BD-88AB919865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5" name="Text Box 205">
          <a:extLst>
            <a:ext uri="{FF2B5EF4-FFF2-40B4-BE49-F238E27FC236}">
              <a16:creationId xmlns:a16="http://schemas.microsoft.com/office/drawing/2014/main" id="{EB7EACE2-5D9D-4139-98EA-EE836BDC8B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6" name="Text Box 206">
          <a:extLst>
            <a:ext uri="{FF2B5EF4-FFF2-40B4-BE49-F238E27FC236}">
              <a16:creationId xmlns:a16="http://schemas.microsoft.com/office/drawing/2014/main" id="{E744788C-5BEE-45E9-9F26-93E16A5592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347" name="Text Box 207">
          <a:extLst>
            <a:ext uri="{FF2B5EF4-FFF2-40B4-BE49-F238E27FC236}">
              <a16:creationId xmlns:a16="http://schemas.microsoft.com/office/drawing/2014/main" id="{FD7E06EB-5C14-4900-AC6B-2F9DDD60224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348" name="Text Box 208">
          <a:extLst>
            <a:ext uri="{FF2B5EF4-FFF2-40B4-BE49-F238E27FC236}">
              <a16:creationId xmlns:a16="http://schemas.microsoft.com/office/drawing/2014/main" id="{132FA5BE-5D72-4227-9AF2-34664D3624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49" name="Text Box 209">
          <a:extLst>
            <a:ext uri="{FF2B5EF4-FFF2-40B4-BE49-F238E27FC236}">
              <a16:creationId xmlns:a16="http://schemas.microsoft.com/office/drawing/2014/main" id="{47C11F5A-3B00-48FB-9667-266EF403E6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50" name="Text Box 210">
          <a:extLst>
            <a:ext uri="{FF2B5EF4-FFF2-40B4-BE49-F238E27FC236}">
              <a16:creationId xmlns:a16="http://schemas.microsoft.com/office/drawing/2014/main" id="{7135311A-5A82-443C-BFE8-953A283FA6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51" name="Text Box 211">
          <a:extLst>
            <a:ext uri="{FF2B5EF4-FFF2-40B4-BE49-F238E27FC236}">
              <a16:creationId xmlns:a16="http://schemas.microsoft.com/office/drawing/2014/main" id="{5A15AE58-DFF7-489B-BD68-35354306A1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52" name="Text Box 212">
          <a:extLst>
            <a:ext uri="{FF2B5EF4-FFF2-40B4-BE49-F238E27FC236}">
              <a16:creationId xmlns:a16="http://schemas.microsoft.com/office/drawing/2014/main" id="{7A811101-E8C4-4386-80E1-85DD8C1DC7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53" name="Text Box 213">
          <a:extLst>
            <a:ext uri="{FF2B5EF4-FFF2-40B4-BE49-F238E27FC236}">
              <a16:creationId xmlns:a16="http://schemas.microsoft.com/office/drawing/2014/main" id="{97F3FFDC-B4FD-4B41-BF7A-87D5EF96B6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54" name="Text Box 214">
          <a:extLst>
            <a:ext uri="{FF2B5EF4-FFF2-40B4-BE49-F238E27FC236}">
              <a16:creationId xmlns:a16="http://schemas.microsoft.com/office/drawing/2014/main" id="{167B64AB-5162-4266-81D4-2272674AFC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55" name="Text Box 215">
          <a:extLst>
            <a:ext uri="{FF2B5EF4-FFF2-40B4-BE49-F238E27FC236}">
              <a16:creationId xmlns:a16="http://schemas.microsoft.com/office/drawing/2014/main" id="{F712582C-817B-4A20-8B9F-8B85A81D9C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56" name="Text Box 216">
          <a:extLst>
            <a:ext uri="{FF2B5EF4-FFF2-40B4-BE49-F238E27FC236}">
              <a16:creationId xmlns:a16="http://schemas.microsoft.com/office/drawing/2014/main" id="{A29C6A6E-2052-42E9-8B3F-F0BBB6D2B0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57" name="Text Box 217">
          <a:extLst>
            <a:ext uri="{FF2B5EF4-FFF2-40B4-BE49-F238E27FC236}">
              <a16:creationId xmlns:a16="http://schemas.microsoft.com/office/drawing/2014/main" id="{8A428621-C9EF-47CA-B510-7309E124FA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58" name="Text Box 218">
          <a:extLst>
            <a:ext uri="{FF2B5EF4-FFF2-40B4-BE49-F238E27FC236}">
              <a16:creationId xmlns:a16="http://schemas.microsoft.com/office/drawing/2014/main" id="{2CD275B8-C096-4636-983F-C496C423C0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59" name="Text Box 219">
          <a:extLst>
            <a:ext uri="{FF2B5EF4-FFF2-40B4-BE49-F238E27FC236}">
              <a16:creationId xmlns:a16="http://schemas.microsoft.com/office/drawing/2014/main" id="{34814C8F-29CE-49B7-B854-DF32440C35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60" name="Text Box 220">
          <a:extLst>
            <a:ext uri="{FF2B5EF4-FFF2-40B4-BE49-F238E27FC236}">
              <a16:creationId xmlns:a16="http://schemas.microsoft.com/office/drawing/2014/main" id="{61711C36-675B-4B9B-A031-9FA8ED77B4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61" name="Text Box 221">
          <a:extLst>
            <a:ext uri="{FF2B5EF4-FFF2-40B4-BE49-F238E27FC236}">
              <a16:creationId xmlns:a16="http://schemas.microsoft.com/office/drawing/2014/main" id="{69E0E04F-AE09-428B-BDD9-C62FDBE882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62" name="Text Box 222">
          <a:extLst>
            <a:ext uri="{FF2B5EF4-FFF2-40B4-BE49-F238E27FC236}">
              <a16:creationId xmlns:a16="http://schemas.microsoft.com/office/drawing/2014/main" id="{46BC4051-6012-40B1-830B-AFE52B7711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63" name="Text Box 223">
          <a:extLst>
            <a:ext uri="{FF2B5EF4-FFF2-40B4-BE49-F238E27FC236}">
              <a16:creationId xmlns:a16="http://schemas.microsoft.com/office/drawing/2014/main" id="{2C60E7DB-454C-47AF-A191-FA04E3D23B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64" name="Text Box 224">
          <a:extLst>
            <a:ext uri="{FF2B5EF4-FFF2-40B4-BE49-F238E27FC236}">
              <a16:creationId xmlns:a16="http://schemas.microsoft.com/office/drawing/2014/main" id="{1936DAAF-EACF-4C64-A4F3-45DA943E8B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65" name="Text Box 225">
          <a:extLst>
            <a:ext uri="{FF2B5EF4-FFF2-40B4-BE49-F238E27FC236}">
              <a16:creationId xmlns:a16="http://schemas.microsoft.com/office/drawing/2014/main" id="{438A344F-8037-4C2D-B32E-9739DDFA2F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66" name="Text Box 226">
          <a:extLst>
            <a:ext uri="{FF2B5EF4-FFF2-40B4-BE49-F238E27FC236}">
              <a16:creationId xmlns:a16="http://schemas.microsoft.com/office/drawing/2014/main" id="{1BD6A232-DE9C-4E5A-80A1-57E58B4461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67" name="Text Box 227">
          <a:extLst>
            <a:ext uri="{FF2B5EF4-FFF2-40B4-BE49-F238E27FC236}">
              <a16:creationId xmlns:a16="http://schemas.microsoft.com/office/drawing/2014/main" id="{BCEDBC1D-1F37-4798-B253-6C705ED151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68" name="Text Box 228">
          <a:extLst>
            <a:ext uri="{FF2B5EF4-FFF2-40B4-BE49-F238E27FC236}">
              <a16:creationId xmlns:a16="http://schemas.microsoft.com/office/drawing/2014/main" id="{5B37888D-37B0-4FFB-A0C2-9DD8D28F6E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69" name="Text Box 229">
          <a:extLst>
            <a:ext uri="{FF2B5EF4-FFF2-40B4-BE49-F238E27FC236}">
              <a16:creationId xmlns:a16="http://schemas.microsoft.com/office/drawing/2014/main" id="{8F265E10-B640-40C9-B12B-0A8DDE16FC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70" name="Text Box 230">
          <a:extLst>
            <a:ext uri="{FF2B5EF4-FFF2-40B4-BE49-F238E27FC236}">
              <a16:creationId xmlns:a16="http://schemas.microsoft.com/office/drawing/2014/main" id="{68BE8011-3EA4-4FB9-9C30-59EC69A7B5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71" name="Text Box 231">
          <a:extLst>
            <a:ext uri="{FF2B5EF4-FFF2-40B4-BE49-F238E27FC236}">
              <a16:creationId xmlns:a16="http://schemas.microsoft.com/office/drawing/2014/main" id="{E64A6D53-9C87-4054-88C0-C8F1454391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72" name="Text Box 232">
          <a:extLst>
            <a:ext uri="{FF2B5EF4-FFF2-40B4-BE49-F238E27FC236}">
              <a16:creationId xmlns:a16="http://schemas.microsoft.com/office/drawing/2014/main" id="{5370116C-7E72-4735-A279-CC73EF15FC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73" name="Text Box 233">
          <a:extLst>
            <a:ext uri="{FF2B5EF4-FFF2-40B4-BE49-F238E27FC236}">
              <a16:creationId xmlns:a16="http://schemas.microsoft.com/office/drawing/2014/main" id="{7458AA56-8C07-4C49-9A5C-20A7DEB48B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74" name="Text Box 234">
          <a:extLst>
            <a:ext uri="{FF2B5EF4-FFF2-40B4-BE49-F238E27FC236}">
              <a16:creationId xmlns:a16="http://schemas.microsoft.com/office/drawing/2014/main" id="{2B127BBD-10C2-476A-832B-D937D65B1D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75" name="Text Box 235">
          <a:extLst>
            <a:ext uri="{FF2B5EF4-FFF2-40B4-BE49-F238E27FC236}">
              <a16:creationId xmlns:a16="http://schemas.microsoft.com/office/drawing/2014/main" id="{0ECC1238-D87B-4236-9A7F-1AE94C3EC0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76" name="Text Box 236">
          <a:extLst>
            <a:ext uri="{FF2B5EF4-FFF2-40B4-BE49-F238E27FC236}">
              <a16:creationId xmlns:a16="http://schemas.microsoft.com/office/drawing/2014/main" id="{4A88ED1C-7E0F-4FB9-A6F8-04654B7A40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77" name="Text Box 237">
          <a:extLst>
            <a:ext uri="{FF2B5EF4-FFF2-40B4-BE49-F238E27FC236}">
              <a16:creationId xmlns:a16="http://schemas.microsoft.com/office/drawing/2014/main" id="{779970E5-FDF3-468E-92F3-C689DEB48B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78" name="Text Box 238">
          <a:extLst>
            <a:ext uri="{FF2B5EF4-FFF2-40B4-BE49-F238E27FC236}">
              <a16:creationId xmlns:a16="http://schemas.microsoft.com/office/drawing/2014/main" id="{9A97FB1F-2B09-4D22-A1DA-1CD70A2470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79" name="Text Box 239">
          <a:extLst>
            <a:ext uri="{FF2B5EF4-FFF2-40B4-BE49-F238E27FC236}">
              <a16:creationId xmlns:a16="http://schemas.microsoft.com/office/drawing/2014/main" id="{CDA53130-3FCC-4BCA-B8D0-FC765A523C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80" name="Text Box 240">
          <a:extLst>
            <a:ext uri="{FF2B5EF4-FFF2-40B4-BE49-F238E27FC236}">
              <a16:creationId xmlns:a16="http://schemas.microsoft.com/office/drawing/2014/main" id="{649EF67A-2F98-4318-B5AD-89AB31A463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81" name="Text Box 241">
          <a:extLst>
            <a:ext uri="{FF2B5EF4-FFF2-40B4-BE49-F238E27FC236}">
              <a16:creationId xmlns:a16="http://schemas.microsoft.com/office/drawing/2014/main" id="{C497C18F-3068-490D-83BB-D2E8AD2BD3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82" name="Text Box 242">
          <a:extLst>
            <a:ext uri="{FF2B5EF4-FFF2-40B4-BE49-F238E27FC236}">
              <a16:creationId xmlns:a16="http://schemas.microsoft.com/office/drawing/2014/main" id="{53D54D1A-7108-460C-9D13-220C63850D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83" name="Text Box 243">
          <a:extLst>
            <a:ext uri="{FF2B5EF4-FFF2-40B4-BE49-F238E27FC236}">
              <a16:creationId xmlns:a16="http://schemas.microsoft.com/office/drawing/2014/main" id="{9DA16E79-111D-438C-89AC-CE815B476F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84" name="Text Box 244">
          <a:extLst>
            <a:ext uri="{FF2B5EF4-FFF2-40B4-BE49-F238E27FC236}">
              <a16:creationId xmlns:a16="http://schemas.microsoft.com/office/drawing/2014/main" id="{85370171-7B69-485D-A2EE-BC7FDA1DB8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85" name="Text Box 245">
          <a:extLst>
            <a:ext uri="{FF2B5EF4-FFF2-40B4-BE49-F238E27FC236}">
              <a16:creationId xmlns:a16="http://schemas.microsoft.com/office/drawing/2014/main" id="{B76ABAF2-76FA-43F0-B0B9-68F1107FD0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86" name="Text Box 246">
          <a:extLst>
            <a:ext uri="{FF2B5EF4-FFF2-40B4-BE49-F238E27FC236}">
              <a16:creationId xmlns:a16="http://schemas.microsoft.com/office/drawing/2014/main" id="{BD8DAEE5-259A-4AAA-8181-0EA8CAA152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387" name="Text Box 247">
          <a:extLst>
            <a:ext uri="{FF2B5EF4-FFF2-40B4-BE49-F238E27FC236}">
              <a16:creationId xmlns:a16="http://schemas.microsoft.com/office/drawing/2014/main" id="{C35B2781-2A86-4348-BBEF-5340A45582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88" name="Text Box 248">
          <a:extLst>
            <a:ext uri="{FF2B5EF4-FFF2-40B4-BE49-F238E27FC236}">
              <a16:creationId xmlns:a16="http://schemas.microsoft.com/office/drawing/2014/main" id="{7B62A35D-C2D9-48CC-984E-A09EFF8969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89" name="Text Box 249">
          <a:extLst>
            <a:ext uri="{FF2B5EF4-FFF2-40B4-BE49-F238E27FC236}">
              <a16:creationId xmlns:a16="http://schemas.microsoft.com/office/drawing/2014/main" id="{8EA32525-058B-43AD-BD6D-4C4F67D451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90" name="Text Box 250">
          <a:extLst>
            <a:ext uri="{FF2B5EF4-FFF2-40B4-BE49-F238E27FC236}">
              <a16:creationId xmlns:a16="http://schemas.microsoft.com/office/drawing/2014/main" id="{A86D75B2-74FA-4D76-AD0D-22D28C163D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91" name="Text Box 251">
          <a:extLst>
            <a:ext uri="{FF2B5EF4-FFF2-40B4-BE49-F238E27FC236}">
              <a16:creationId xmlns:a16="http://schemas.microsoft.com/office/drawing/2014/main" id="{0327D809-10E7-4810-A175-EAC4B29EF0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92" name="Text Box 252">
          <a:extLst>
            <a:ext uri="{FF2B5EF4-FFF2-40B4-BE49-F238E27FC236}">
              <a16:creationId xmlns:a16="http://schemas.microsoft.com/office/drawing/2014/main" id="{BFD9E9FA-884A-48D3-B3CC-EB673CCE93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93" name="Text Box 253">
          <a:extLst>
            <a:ext uri="{FF2B5EF4-FFF2-40B4-BE49-F238E27FC236}">
              <a16:creationId xmlns:a16="http://schemas.microsoft.com/office/drawing/2014/main" id="{7580FB8D-128C-4B87-8E89-3F19A2BE88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94" name="Text Box 254">
          <a:extLst>
            <a:ext uri="{FF2B5EF4-FFF2-40B4-BE49-F238E27FC236}">
              <a16:creationId xmlns:a16="http://schemas.microsoft.com/office/drawing/2014/main" id="{171E7F48-DC0C-44A0-8481-263F5E5D22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95" name="Text Box 255">
          <a:extLst>
            <a:ext uri="{FF2B5EF4-FFF2-40B4-BE49-F238E27FC236}">
              <a16:creationId xmlns:a16="http://schemas.microsoft.com/office/drawing/2014/main" id="{59662414-023E-4DB2-85DE-ACCE245755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96" name="Text Box 256">
          <a:extLst>
            <a:ext uri="{FF2B5EF4-FFF2-40B4-BE49-F238E27FC236}">
              <a16:creationId xmlns:a16="http://schemas.microsoft.com/office/drawing/2014/main" id="{07B5D36D-E244-4661-9810-C76C1A4B8D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397" name="Text Box 257">
          <a:extLst>
            <a:ext uri="{FF2B5EF4-FFF2-40B4-BE49-F238E27FC236}">
              <a16:creationId xmlns:a16="http://schemas.microsoft.com/office/drawing/2014/main" id="{6A9FC676-B150-4F9E-ABE9-236AF63889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398" name="Text Box 258">
          <a:extLst>
            <a:ext uri="{FF2B5EF4-FFF2-40B4-BE49-F238E27FC236}">
              <a16:creationId xmlns:a16="http://schemas.microsoft.com/office/drawing/2014/main" id="{DA7808A8-DB0D-4975-89C1-9CE3514D8E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399" name="Text Box 259">
          <a:extLst>
            <a:ext uri="{FF2B5EF4-FFF2-40B4-BE49-F238E27FC236}">
              <a16:creationId xmlns:a16="http://schemas.microsoft.com/office/drawing/2014/main" id="{7D47AE90-202D-42E4-BC24-4270240FBE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00" name="Text Box 260">
          <a:extLst>
            <a:ext uri="{FF2B5EF4-FFF2-40B4-BE49-F238E27FC236}">
              <a16:creationId xmlns:a16="http://schemas.microsoft.com/office/drawing/2014/main" id="{438D5DFD-D32E-43CB-A3DA-9E4D3F45C8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01" name="Text Box 261">
          <a:extLst>
            <a:ext uri="{FF2B5EF4-FFF2-40B4-BE49-F238E27FC236}">
              <a16:creationId xmlns:a16="http://schemas.microsoft.com/office/drawing/2014/main" id="{5DD47FC8-7B29-49EF-9A19-AEEF82E60E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02" name="Text Box 262">
          <a:extLst>
            <a:ext uri="{FF2B5EF4-FFF2-40B4-BE49-F238E27FC236}">
              <a16:creationId xmlns:a16="http://schemas.microsoft.com/office/drawing/2014/main" id="{D767B9F0-8BD6-47C1-B0E7-47E49163B8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03" name="Text Box 263">
          <a:extLst>
            <a:ext uri="{FF2B5EF4-FFF2-40B4-BE49-F238E27FC236}">
              <a16:creationId xmlns:a16="http://schemas.microsoft.com/office/drawing/2014/main" id="{8747A633-8EEF-47B3-B20A-8EA5B39773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04" name="Text Box 264">
          <a:extLst>
            <a:ext uri="{FF2B5EF4-FFF2-40B4-BE49-F238E27FC236}">
              <a16:creationId xmlns:a16="http://schemas.microsoft.com/office/drawing/2014/main" id="{88F875EE-E17B-4A8D-8659-17E76B188D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05" name="Text Box 265">
          <a:extLst>
            <a:ext uri="{FF2B5EF4-FFF2-40B4-BE49-F238E27FC236}">
              <a16:creationId xmlns:a16="http://schemas.microsoft.com/office/drawing/2014/main" id="{E713C5C1-0EC6-4881-B748-62F8E75FDA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06" name="Text Box 266">
          <a:extLst>
            <a:ext uri="{FF2B5EF4-FFF2-40B4-BE49-F238E27FC236}">
              <a16:creationId xmlns:a16="http://schemas.microsoft.com/office/drawing/2014/main" id="{F42C5D6F-87CB-4AE9-91D6-0E30EA3F4F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07" name="Text Box 267">
          <a:extLst>
            <a:ext uri="{FF2B5EF4-FFF2-40B4-BE49-F238E27FC236}">
              <a16:creationId xmlns:a16="http://schemas.microsoft.com/office/drawing/2014/main" id="{58FF1D75-EFC7-457C-90C2-567DA4979F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408" name="Text Box 268">
          <a:extLst>
            <a:ext uri="{FF2B5EF4-FFF2-40B4-BE49-F238E27FC236}">
              <a16:creationId xmlns:a16="http://schemas.microsoft.com/office/drawing/2014/main" id="{B945114B-0800-44CF-A7CB-C39D5A5FC9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09" name="Text Box 269">
          <a:extLst>
            <a:ext uri="{FF2B5EF4-FFF2-40B4-BE49-F238E27FC236}">
              <a16:creationId xmlns:a16="http://schemas.microsoft.com/office/drawing/2014/main" id="{C27831A4-EEAC-4CB7-B986-628846E075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10" name="Text Box 270">
          <a:extLst>
            <a:ext uri="{FF2B5EF4-FFF2-40B4-BE49-F238E27FC236}">
              <a16:creationId xmlns:a16="http://schemas.microsoft.com/office/drawing/2014/main" id="{499F8ECA-C6DE-4891-9D7C-F1C3320161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411" name="Text Box 271">
          <a:extLst>
            <a:ext uri="{FF2B5EF4-FFF2-40B4-BE49-F238E27FC236}">
              <a16:creationId xmlns:a16="http://schemas.microsoft.com/office/drawing/2014/main" id="{FAFD0604-DDD5-4261-829F-0497DB5787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12" name="Text Box 272">
          <a:extLst>
            <a:ext uri="{FF2B5EF4-FFF2-40B4-BE49-F238E27FC236}">
              <a16:creationId xmlns:a16="http://schemas.microsoft.com/office/drawing/2014/main" id="{32EF3187-D923-414D-8AF0-D721E0020A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13" name="Text Box 273">
          <a:extLst>
            <a:ext uri="{FF2B5EF4-FFF2-40B4-BE49-F238E27FC236}">
              <a16:creationId xmlns:a16="http://schemas.microsoft.com/office/drawing/2014/main" id="{7EA1A2F7-BC8E-4A14-8140-FE59E11B58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414" name="Text Box 274">
          <a:extLst>
            <a:ext uri="{FF2B5EF4-FFF2-40B4-BE49-F238E27FC236}">
              <a16:creationId xmlns:a16="http://schemas.microsoft.com/office/drawing/2014/main" id="{A8A66858-BA6F-4788-ACEA-6EF46F96A6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15" name="Text Box 275">
          <a:extLst>
            <a:ext uri="{FF2B5EF4-FFF2-40B4-BE49-F238E27FC236}">
              <a16:creationId xmlns:a16="http://schemas.microsoft.com/office/drawing/2014/main" id="{B0D4841E-31CC-4111-9BE3-35796BCE71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16" name="Text Box 276">
          <a:extLst>
            <a:ext uri="{FF2B5EF4-FFF2-40B4-BE49-F238E27FC236}">
              <a16:creationId xmlns:a16="http://schemas.microsoft.com/office/drawing/2014/main" id="{68F5741C-27C6-4D14-B153-09D80FE309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417" name="Text Box 277">
          <a:extLst>
            <a:ext uri="{FF2B5EF4-FFF2-40B4-BE49-F238E27FC236}">
              <a16:creationId xmlns:a16="http://schemas.microsoft.com/office/drawing/2014/main" id="{196F22C1-F2C5-41A0-B0F7-3FDF717E14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18" name="Text Box 278">
          <a:extLst>
            <a:ext uri="{FF2B5EF4-FFF2-40B4-BE49-F238E27FC236}">
              <a16:creationId xmlns:a16="http://schemas.microsoft.com/office/drawing/2014/main" id="{EE5287F0-BFCD-48BF-914A-A86B5A80DD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19" name="Text Box 279">
          <a:extLst>
            <a:ext uri="{FF2B5EF4-FFF2-40B4-BE49-F238E27FC236}">
              <a16:creationId xmlns:a16="http://schemas.microsoft.com/office/drawing/2014/main" id="{AD9AD701-00BA-411C-BFE2-9311835DF8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20" name="Text Box 280">
          <a:extLst>
            <a:ext uri="{FF2B5EF4-FFF2-40B4-BE49-F238E27FC236}">
              <a16:creationId xmlns:a16="http://schemas.microsoft.com/office/drawing/2014/main" id="{26166B95-90C7-45D8-B312-E8E1D7046B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21" name="Text Box 281">
          <a:extLst>
            <a:ext uri="{FF2B5EF4-FFF2-40B4-BE49-F238E27FC236}">
              <a16:creationId xmlns:a16="http://schemas.microsoft.com/office/drawing/2014/main" id="{E06C2C41-9A0C-4EA8-821E-42F27DA255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22" name="Text Box 282">
          <a:extLst>
            <a:ext uri="{FF2B5EF4-FFF2-40B4-BE49-F238E27FC236}">
              <a16:creationId xmlns:a16="http://schemas.microsoft.com/office/drawing/2014/main" id="{EF541332-0DD8-48CF-AB4E-1F46835C9F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23" name="Text Box 283">
          <a:extLst>
            <a:ext uri="{FF2B5EF4-FFF2-40B4-BE49-F238E27FC236}">
              <a16:creationId xmlns:a16="http://schemas.microsoft.com/office/drawing/2014/main" id="{A8C89536-4219-4C22-86A3-49CCA83F3D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24" name="Text Box 284">
          <a:extLst>
            <a:ext uri="{FF2B5EF4-FFF2-40B4-BE49-F238E27FC236}">
              <a16:creationId xmlns:a16="http://schemas.microsoft.com/office/drawing/2014/main" id="{626EC0A7-213C-42ED-8766-834CD918F6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25" name="Text Box 285">
          <a:extLst>
            <a:ext uri="{FF2B5EF4-FFF2-40B4-BE49-F238E27FC236}">
              <a16:creationId xmlns:a16="http://schemas.microsoft.com/office/drawing/2014/main" id="{CE2C6B4A-69A1-4888-9500-A5459A1C06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26" name="Text Box 286">
          <a:extLst>
            <a:ext uri="{FF2B5EF4-FFF2-40B4-BE49-F238E27FC236}">
              <a16:creationId xmlns:a16="http://schemas.microsoft.com/office/drawing/2014/main" id="{FBCFCFC3-9E41-4E27-9631-D68348A17E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27" name="Text Box 287">
          <a:extLst>
            <a:ext uri="{FF2B5EF4-FFF2-40B4-BE49-F238E27FC236}">
              <a16:creationId xmlns:a16="http://schemas.microsoft.com/office/drawing/2014/main" id="{BE9782F5-68CD-466A-AAE9-94C6536A1D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28" name="Text Box 288">
          <a:extLst>
            <a:ext uri="{FF2B5EF4-FFF2-40B4-BE49-F238E27FC236}">
              <a16:creationId xmlns:a16="http://schemas.microsoft.com/office/drawing/2014/main" id="{5A28E687-759F-45D8-94A3-79A519934D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29" name="Text Box 289">
          <a:extLst>
            <a:ext uri="{FF2B5EF4-FFF2-40B4-BE49-F238E27FC236}">
              <a16:creationId xmlns:a16="http://schemas.microsoft.com/office/drawing/2014/main" id="{5F68B0EE-2CA1-4D66-8B9B-812EE79554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30" name="Text Box 290">
          <a:extLst>
            <a:ext uri="{FF2B5EF4-FFF2-40B4-BE49-F238E27FC236}">
              <a16:creationId xmlns:a16="http://schemas.microsoft.com/office/drawing/2014/main" id="{63C50224-7BA0-4D47-A28A-B01F98C7F3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31" name="Text Box 291">
          <a:extLst>
            <a:ext uri="{FF2B5EF4-FFF2-40B4-BE49-F238E27FC236}">
              <a16:creationId xmlns:a16="http://schemas.microsoft.com/office/drawing/2014/main" id="{0F6BEADB-8766-4B8C-85CB-4E82E0DEB9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32" name="Text Box 292">
          <a:extLst>
            <a:ext uri="{FF2B5EF4-FFF2-40B4-BE49-F238E27FC236}">
              <a16:creationId xmlns:a16="http://schemas.microsoft.com/office/drawing/2014/main" id="{82647DBF-3CFA-4526-AEBA-64FD775837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33" name="Text Box 293">
          <a:extLst>
            <a:ext uri="{FF2B5EF4-FFF2-40B4-BE49-F238E27FC236}">
              <a16:creationId xmlns:a16="http://schemas.microsoft.com/office/drawing/2014/main" id="{024D6B65-DAFC-45DE-801D-1DCA37EFF9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34" name="Text Box 294">
          <a:extLst>
            <a:ext uri="{FF2B5EF4-FFF2-40B4-BE49-F238E27FC236}">
              <a16:creationId xmlns:a16="http://schemas.microsoft.com/office/drawing/2014/main" id="{DE934D49-DBB3-4005-8132-5A9848460E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35" name="Text Box 295">
          <a:extLst>
            <a:ext uri="{FF2B5EF4-FFF2-40B4-BE49-F238E27FC236}">
              <a16:creationId xmlns:a16="http://schemas.microsoft.com/office/drawing/2014/main" id="{474C79FA-223E-44FC-B859-DBBADF7161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36" name="Text Box 296">
          <a:extLst>
            <a:ext uri="{FF2B5EF4-FFF2-40B4-BE49-F238E27FC236}">
              <a16:creationId xmlns:a16="http://schemas.microsoft.com/office/drawing/2014/main" id="{04C3B541-6E21-4878-BE74-870A675D11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37" name="Text Box 297">
          <a:extLst>
            <a:ext uri="{FF2B5EF4-FFF2-40B4-BE49-F238E27FC236}">
              <a16:creationId xmlns:a16="http://schemas.microsoft.com/office/drawing/2014/main" id="{88B77141-B4C3-4BF6-AFD9-4B7AAC53B7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38" name="Text Box 298">
          <a:extLst>
            <a:ext uri="{FF2B5EF4-FFF2-40B4-BE49-F238E27FC236}">
              <a16:creationId xmlns:a16="http://schemas.microsoft.com/office/drawing/2014/main" id="{B0657224-5087-406B-85B2-74E972BC90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39" name="Text Box 299">
          <a:extLst>
            <a:ext uri="{FF2B5EF4-FFF2-40B4-BE49-F238E27FC236}">
              <a16:creationId xmlns:a16="http://schemas.microsoft.com/office/drawing/2014/main" id="{2500F8AD-60BD-433A-BB3D-94F1EF8759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40" name="Text Box 300">
          <a:extLst>
            <a:ext uri="{FF2B5EF4-FFF2-40B4-BE49-F238E27FC236}">
              <a16:creationId xmlns:a16="http://schemas.microsoft.com/office/drawing/2014/main" id="{28CD15D8-4220-447B-9413-E38D137BDD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41" name="Text Box 301">
          <a:extLst>
            <a:ext uri="{FF2B5EF4-FFF2-40B4-BE49-F238E27FC236}">
              <a16:creationId xmlns:a16="http://schemas.microsoft.com/office/drawing/2014/main" id="{B11968B8-C94F-4782-9AB0-B3877F6BF9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42" name="Text Box 302">
          <a:extLst>
            <a:ext uri="{FF2B5EF4-FFF2-40B4-BE49-F238E27FC236}">
              <a16:creationId xmlns:a16="http://schemas.microsoft.com/office/drawing/2014/main" id="{1CCF7D61-F454-4182-A57F-E4D3D30CA0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43" name="Text Box 303">
          <a:extLst>
            <a:ext uri="{FF2B5EF4-FFF2-40B4-BE49-F238E27FC236}">
              <a16:creationId xmlns:a16="http://schemas.microsoft.com/office/drawing/2014/main" id="{5AD27940-27D1-44F2-8A17-AEC615B323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44" name="Text Box 304">
          <a:extLst>
            <a:ext uri="{FF2B5EF4-FFF2-40B4-BE49-F238E27FC236}">
              <a16:creationId xmlns:a16="http://schemas.microsoft.com/office/drawing/2014/main" id="{99FD6F80-BBC9-4312-A238-5191787DB9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45" name="Text Box 305">
          <a:extLst>
            <a:ext uri="{FF2B5EF4-FFF2-40B4-BE49-F238E27FC236}">
              <a16:creationId xmlns:a16="http://schemas.microsoft.com/office/drawing/2014/main" id="{9F6A25F7-55C0-4C53-8790-5103A9F699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46" name="Text Box 306">
          <a:extLst>
            <a:ext uri="{FF2B5EF4-FFF2-40B4-BE49-F238E27FC236}">
              <a16:creationId xmlns:a16="http://schemas.microsoft.com/office/drawing/2014/main" id="{D386682B-0248-4FC4-88E5-97411400CD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47" name="Text Box 307">
          <a:extLst>
            <a:ext uri="{FF2B5EF4-FFF2-40B4-BE49-F238E27FC236}">
              <a16:creationId xmlns:a16="http://schemas.microsoft.com/office/drawing/2014/main" id="{82E5C411-6CBB-41FF-9F07-DFFB0AA3C7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48" name="Text Box 308">
          <a:extLst>
            <a:ext uri="{FF2B5EF4-FFF2-40B4-BE49-F238E27FC236}">
              <a16:creationId xmlns:a16="http://schemas.microsoft.com/office/drawing/2014/main" id="{2ADE3DF6-69C2-49C4-8049-F1C6D7A8BF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49" name="Text Box 309">
          <a:extLst>
            <a:ext uri="{FF2B5EF4-FFF2-40B4-BE49-F238E27FC236}">
              <a16:creationId xmlns:a16="http://schemas.microsoft.com/office/drawing/2014/main" id="{3DBF6D1D-E5FA-439D-B519-FE7090B1592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0" name="Text Box 310">
          <a:extLst>
            <a:ext uri="{FF2B5EF4-FFF2-40B4-BE49-F238E27FC236}">
              <a16:creationId xmlns:a16="http://schemas.microsoft.com/office/drawing/2014/main" id="{F8B87656-5BA8-4CB7-8601-EFE3E21686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1" name="Text Box 311">
          <a:extLst>
            <a:ext uri="{FF2B5EF4-FFF2-40B4-BE49-F238E27FC236}">
              <a16:creationId xmlns:a16="http://schemas.microsoft.com/office/drawing/2014/main" id="{233E5D29-2B18-482B-A107-C8A952AFAFF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2" name="Text Box 312">
          <a:extLst>
            <a:ext uri="{FF2B5EF4-FFF2-40B4-BE49-F238E27FC236}">
              <a16:creationId xmlns:a16="http://schemas.microsoft.com/office/drawing/2014/main" id="{EA38C89F-494D-4488-AB91-BD6D1ABB642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3" name="Text Box 313">
          <a:extLst>
            <a:ext uri="{FF2B5EF4-FFF2-40B4-BE49-F238E27FC236}">
              <a16:creationId xmlns:a16="http://schemas.microsoft.com/office/drawing/2014/main" id="{1BFC9CE2-264B-465F-B0DF-5D893C18EA3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4" name="Text Box 314">
          <a:extLst>
            <a:ext uri="{FF2B5EF4-FFF2-40B4-BE49-F238E27FC236}">
              <a16:creationId xmlns:a16="http://schemas.microsoft.com/office/drawing/2014/main" id="{2BB49AFF-8B6C-4DF2-9D7C-83D2CD4862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5" name="Text Box 315">
          <a:extLst>
            <a:ext uri="{FF2B5EF4-FFF2-40B4-BE49-F238E27FC236}">
              <a16:creationId xmlns:a16="http://schemas.microsoft.com/office/drawing/2014/main" id="{AB930DFE-BE0F-4B36-9384-2FADD8C1FC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6" name="Text Box 316">
          <a:extLst>
            <a:ext uri="{FF2B5EF4-FFF2-40B4-BE49-F238E27FC236}">
              <a16:creationId xmlns:a16="http://schemas.microsoft.com/office/drawing/2014/main" id="{02EE0EAC-D2B4-450C-B17F-241C799DF4D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7" name="Text Box 317">
          <a:extLst>
            <a:ext uri="{FF2B5EF4-FFF2-40B4-BE49-F238E27FC236}">
              <a16:creationId xmlns:a16="http://schemas.microsoft.com/office/drawing/2014/main" id="{8B941AD0-730A-40BC-B761-8D27CDE8CF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8" name="Text Box 318">
          <a:extLst>
            <a:ext uri="{FF2B5EF4-FFF2-40B4-BE49-F238E27FC236}">
              <a16:creationId xmlns:a16="http://schemas.microsoft.com/office/drawing/2014/main" id="{0A31C7F0-654B-4241-85B2-20AEB307153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59" name="Text Box 319">
          <a:extLst>
            <a:ext uri="{FF2B5EF4-FFF2-40B4-BE49-F238E27FC236}">
              <a16:creationId xmlns:a16="http://schemas.microsoft.com/office/drawing/2014/main" id="{E92D61AD-AC81-4F00-AA1A-AB986680455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0" name="Text Box 320">
          <a:extLst>
            <a:ext uri="{FF2B5EF4-FFF2-40B4-BE49-F238E27FC236}">
              <a16:creationId xmlns:a16="http://schemas.microsoft.com/office/drawing/2014/main" id="{37AC5B56-9F9F-473E-A04E-AAF87A5E78D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1" name="Text Box 321">
          <a:extLst>
            <a:ext uri="{FF2B5EF4-FFF2-40B4-BE49-F238E27FC236}">
              <a16:creationId xmlns:a16="http://schemas.microsoft.com/office/drawing/2014/main" id="{613A2146-0FE3-4E63-BD17-AD631B3D1A9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2" name="Text Box 322">
          <a:extLst>
            <a:ext uri="{FF2B5EF4-FFF2-40B4-BE49-F238E27FC236}">
              <a16:creationId xmlns:a16="http://schemas.microsoft.com/office/drawing/2014/main" id="{096C341A-FA8D-4002-8647-F3699A53369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3" name="Text Box 323">
          <a:extLst>
            <a:ext uri="{FF2B5EF4-FFF2-40B4-BE49-F238E27FC236}">
              <a16:creationId xmlns:a16="http://schemas.microsoft.com/office/drawing/2014/main" id="{3E0C3E18-9B8C-4746-955D-714C2DFE3AF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4" name="Text Box 324">
          <a:extLst>
            <a:ext uri="{FF2B5EF4-FFF2-40B4-BE49-F238E27FC236}">
              <a16:creationId xmlns:a16="http://schemas.microsoft.com/office/drawing/2014/main" id="{5F9F56EB-D5FD-43C8-9875-1CF2611005C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5" name="Text Box 325">
          <a:extLst>
            <a:ext uri="{FF2B5EF4-FFF2-40B4-BE49-F238E27FC236}">
              <a16:creationId xmlns:a16="http://schemas.microsoft.com/office/drawing/2014/main" id="{C509D2EA-A036-46DB-9896-48CCF8B7410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6" name="Text Box 326">
          <a:extLst>
            <a:ext uri="{FF2B5EF4-FFF2-40B4-BE49-F238E27FC236}">
              <a16:creationId xmlns:a16="http://schemas.microsoft.com/office/drawing/2014/main" id="{FEF77CDF-7509-48FD-867A-A79BA45F7B4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7" name="Text Box 327">
          <a:extLst>
            <a:ext uri="{FF2B5EF4-FFF2-40B4-BE49-F238E27FC236}">
              <a16:creationId xmlns:a16="http://schemas.microsoft.com/office/drawing/2014/main" id="{D68E9D46-DF2C-4D53-98AB-A6BBEB49D7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8" name="Text Box 328">
          <a:extLst>
            <a:ext uri="{FF2B5EF4-FFF2-40B4-BE49-F238E27FC236}">
              <a16:creationId xmlns:a16="http://schemas.microsoft.com/office/drawing/2014/main" id="{1E5F5DE7-977E-47A4-B6D3-665942D96F5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69" name="Text Box 329">
          <a:extLst>
            <a:ext uri="{FF2B5EF4-FFF2-40B4-BE49-F238E27FC236}">
              <a16:creationId xmlns:a16="http://schemas.microsoft.com/office/drawing/2014/main" id="{80531774-F398-4626-8400-360F988FF91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70" name="Text Box 330">
          <a:extLst>
            <a:ext uri="{FF2B5EF4-FFF2-40B4-BE49-F238E27FC236}">
              <a16:creationId xmlns:a16="http://schemas.microsoft.com/office/drawing/2014/main" id="{C5FBC51F-1CE8-4F25-800E-7BA7E91467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71" name="Text Box 331">
          <a:extLst>
            <a:ext uri="{FF2B5EF4-FFF2-40B4-BE49-F238E27FC236}">
              <a16:creationId xmlns:a16="http://schemas.microsoft.com/office/drawing/2014/main" id="{194D7858-A5D1-410D-8759-C431E274BDF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72" name="Text Box 332">
          <a:extLst>
            <a:ext uri="{FF2B5EF4-FFF2-40B4-BE49-F238E27FC236}">
              <a16:creationId xmlns:a16="http://schemas.microsoft.com/office/drawing/2014/main" id="{1CC943E1-E096-4E4B-91AA-E0339397DB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73" name="Text Box 333">
          <a:extLst>
            <a:ext uri="{FF2B5EF4-FFF2-40B4-BE49-F238E27FC236}">
              <a16:creationId xmlns:a16="http://schemas.microsoft.com/office/drawing/2014/main" id="{E0CC0B9F-0AE5-44A7-B932-D0367E8C22E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74" name="Text Box 334">
          <a:extLst>
            <a:ext uri="{FF2B5EF4-FFF2-40B4-BE49-F238E27FC236}">
              <a16:creationId xmlns:a16="http://schemas.microsoft.com/office/drawing/2014/main" id="{30A3BFB7-CC3A-4484-A899-27468CC4AA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75" name="Text Box 335">
          <a:extLst>
            <a:ext uri="{FF2B5EF4-FFF2-40B4-BE49-F238E27FC236}">
              <a16:creationId xmlns:a16="http://schemas.microsoft.com/office/drawing/2014/main" id="{8748101A-FDCE-4A88-8E2A-7D731999786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76" name="Text Box 336">
          <a:extLst>
            <a:ext uri="{FF2B5EF4-FFF2-40B4-BE49-F238E27FC236}">
              <a16:creationId xmlns:a16="http://schemas.microsoft.com/office/drawing/2014/main" id="{58AC588A-5855-41E1-BAAD-7869B54ABC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77" name="Text Box 337">
          <a:extLst>
            <a:ext uri="{FF2B5EF4-FFF2-40B4-BE49-F238E27FC236}">
              <a16:creationId xmlns:a16="http://schemas.microsoft.com/office/drawing/2014/main" id="{E41D1AF0-F462-4E58-A87D-02FF36D432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78" name="Text Box 338">
          <a:extLst>
            <a:ext uri="{FF2B5EF4-FFF2-40B4-BE49-F238E27FC236}">
              <a16:creationId xmlns:a16="http://schemas.microsoft.com/office/drawing/2014/main" id="{41D00770-89C9-445A-9ECA-253D295919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79" name="Text Box 339">
          <a:extLst>
            <a:ext uri="{FF2B5EF4-FFF2-40B4-BE49-F238E27FC236}">
              <a16:creationId xmlns:a16="http://schemas.microsoft.com/office/drawing/2014/main" id="{68A539E1-E1F1-4E90-8710-A90B6B3070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80" name="Text Box 340">
          <a:extLst>
            <a:ext uri="{FF2B5EF4-FFF2-40B4-BE49-F238E27FC236}">
              <a16:creationId xmlns:a16="http://schemas.microsoft.com/office/drawing/2014/main" id="{A3BC411A-676D-452D-BD8F-DB53521A70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81" name="Text Box 341">
          <a:extLst>
            <a:ext uri="{FF2B5EF4-FFF2-40B4-BE49-F238E27FC236}">
              <a16:creationId xmlns:a16="http://schemas.microsoft.com/office/drawing/2014/main" id="{C75A1AA3-E97E-4D21-9ABA-BE66D20DAC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82" name="Text Box 342">
          <a:extLst>
            <a:ext uri="{FF2B5EF4-FFF2-40B4-BE49-F238E27FC236}">
              <a16:creationId xmlns:a16="http://schemas.microsoft.com/office/drawing/2014/main" id="{81A7E67D-78F2-49D0-BE9F-06B4D2CB64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483" name="Text Box 343">
          <a:extLst>
            <a:ext uri="{FF2B5EF4-FFF2-40B4-BE49-F238E27FC236}">
              <a16:creationId xmlns:a16="http://schemas.microsoft.com/office/drawing/2014/main" id="{E3CB73D3-68BA-4BC4-8E1F-651B8F7BFE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84" name="Text Box 344">
          <a:extLst>
            <a:ext uri="{FF2B5EF4-FFF2-40B4-BE49-F238E27FC236}">
              <a16:creationId xmlns:a16="http://schemas.microsoft.com/office/drawing/2014/main" id="{759E8D97-FC80-4F5F-B951-B51135BE6D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485" name="Text Box 345">
          <a:extLst>
            <a:ext uri="{FF2B5EF4-FFF2-40B4-BE49-F238E27FC236}">
              <a16:creationId xmlns:a16="http://schemas.microsoft.com/office/drawing/2014/main" id="{49D0069E-7DDB-4DAF-85CF-14CB305F48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86" name="Text Box 346">
          <a:extLst>
            <a:ext uri="{FF2B5EF4-FFF2-40B4-BE49-F238E27FC236}">
              <a16:creationId xmlns:a16="http://schemas.microsoft.com/office/drawing/2014/main" id="{E5837903-E7CA-41EE-95A3-6693889FF05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87" name="Text Box 347">
          <a:extLst>
            <a:ext uri="{FF2B5EF4-FFF2-40B4-BE49-F238E27FC236}">
              <a16:creationId xmlns:a16="http://schemas.microsoft.com/office/drawing/2014/main" id="{C8D427DB-7395-453D-B467-8658AD09BA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88" name="Text Box 348">
          <a:extLst>
            <a:ext uri="{FF2B5EF4-FFF2-40B4-BE49-F238E27FC236}">
              <a16:creationId xmlns:a16="http://schemas.microsoft.com/office/drawing/2014/main" id="{9D3AD01C-F983-4F6A-86B4-4E84971B2D4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89" name="Text Box 349">
          <a:extLst>
            <a:ext uri="{FF2B5EF4-FFF2-40B4-BE49-F238E27FC236}">
              <a16:creationId xmlns:a16="http://schemas.microsoft.com/office/drawing/2014/main" id="{A07ACA9D-3585-4C11-B199-477DCEFBD0E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0" name="Text Box 350">
          <a:extLst>
            <a:ext uri="{FF2B5EF4-FFF2-40B4-BE49-F238E27FC236}">
              <a16:creationId xmlns:a16="http://schemas.microsoft.com/office/drawing/2014/main" id="{1A21365B-E41C-4C8F-A44C-A46D9F9927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1" name="Text Box 351">
          <a:extLst>
            <a:ext uri="{FF2B5EF4-FFF2-40B4-BE49-F238E27FC236}">
              <a16:creationId xmlns:a16="http://schemas.microsoft.com/office/drawing/2014/main" id="{33EC4E7A-23E5-418E-BA56-CDEE319B61B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2" name="Text Box 352">
          <a:extLst>
            <a:ext uri="{FF2B5EF4-FFF2-40B4-BE49-F238E27FC236}">
              <a16:creationId xmlns:a16="http://schemas.microsoft.com/office/drawing/2014/main" id="{8B2617EE-80F6-49DB-A5C8-337F12E06FA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3" name="Text Box 353">
          <a:extLst>
            <a:ext uri="{FF2B5EF4-FFF2-40B4-BE49-F238E27FC236}">
              <a16:creationId xmlns:a16="http://schemas.microsoft.com/office/drawing/2014/main" id="{C259142D-54A3-4B4F-8F98-F5132A5664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4" name="Text Box 354">
          <a:extLst>
            <a:ext uri="{FF2B5EF4-FFF2-40B4-BE49-F238E27FC236}">
              <a16:creationId xmlns:a16="http://schemas.microsoft.com/office/drawing/2014/main" id="{3E021F0E-7636-4AE7-8992-71BAA1A9AD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5" name="Text Box 355">
          <a:extLst>
            <a:ext uri="{FF2B5EF4-FFF2-40B4-BE49-F238E27FC236}">
              <a16:creationId xmlns:a16="http://schemas.microsoft.com/office/drawing/2014/main" id="{4FE003E2-4F83-46D4-AD5A-DEBE7DAE6FD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6" name="Text Box 356">
          <a:extLst>
            <a:ext uri="{FF2B5EF4-FFF2-40B4-BE49-F238E27FC236}">
              <a16:creationId xmlns:a16="http://schemas.microsoft.com/office/drawing/2014/main" id="{3A5D1A6B-DC0A-4575-B11A-456373511B0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7" name="Text Box 357">
          <a:extLst>
            <a:ext uri="{FF2B5EF4-FFF2-40B4-BE49-F238E27FC236}">
              <a16:creationId xmlns:a16="http://schemas.microsoft.com/office/drawing/2014/main" id="{9004BE1F-7F48-457F-8748-FF3B000E69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8" name="Text Box 358">
          <a:extLst>
            <a:ext uri="{FF2B5EF4-FFF2-40B4-BE49-F238E27FC236}">
              <a16:creationId xmlns:a16="http://schemas.microsoft.com/office/drawing/2014/main" id="{3DCB0AB3-BBF2-49AA-B8E2-1CAADE85F7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499" name="Text Box 359">
          <a:extLst>
            <a:ext uri="{FF2B5EF4-FFF2-40B4-BE49-F238E27FC236}">
              <a16:creationId xmlns:a16="http://schemas.microsoft.com/office/drawing/2014/main" id="{40E012B4-D808-46E4-8248-D4CBCE6C8B4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0" name="Text Box 360">
          <a:extLst>
            <a:ext uri="{FF2B5EF4-FFF2-40B4-BE49-F238E27FC236}">
              <a16:creationId xmlns:a16="http://schemas.microsoft.com/office/drawing/2014/main" id="{E5F8F9A1-B84A-4406-9631-1194FBC35C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1" name="Text Box 361">
          <a:extLst>
            <a:ext uri="{FF2B5EF4-FFF2-40B4-BE49-F238E27FC236}">
              <a16:creationId xmlns:a16="http://schemas.microsoft.com/office/drawing/2014/main" id="{2E2620F3-BCC1-4EF8-AEB5-148CE1DCE1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2" name="Text Box 362">
          <a:extLst>
            <a:ext uri="{FF2B5EF4-FFF2-40B4-BE49-F238E27FC236}">
              <a16:creationId xmlns:a16="http://schemas.microsoft.com/office/drawing/2014/main" id="{40DBAA60-3B90-4B68-A55F-B289D148B3D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3" name="Text Box 363">
          <a:extLst>
            <a:ext uri="{FF2B5EF4-FFF2-40B4-BE49-F238E27FC236}">
              <a16:creationId xmlns:a16="http://schemas.microsoft.com/office/drawing/2014/main" id="{B4C58DB8-C0E0-4BC7-AA76-89E1C132F6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4" name="Text Box 364">
          <a:extLst>
            <a:ext uri="{FF2B5EF4-FFF2-40B4-BE49-F238E27FC236}">
              <a16:creationId xmlns:a16="http://schemas.microsoft.com/office/drawing/2014/main" id="{705967D7-ED3C-4BA3-939C-34BA7C3EEBB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5" name="Text Box 365">
          <a:extLst>
            <a:ext uri="{FF2B5EF4-FFF2-40B4-BE49-F238E27FC236}">
              <a16:creationId xmlns:a16="http://schemas.microsoft.com/office/drawing/2014/main" id="{9DE1B71B-4C99-47C4-94CC-6962FF229E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6" name="Text Box 366">
          <a:extLst>
            <a:ext uri="{FF2B5EF4-FFF2-40B4-BE49-F238E27FC236}">
              <a16:creationId xmlns:a16="http://schemas.microsoft.com/office/drawing/2014/main" id="{21253230-C6F7-4CEF-9C41-C29CFFB5ED4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7" name="Text Box 367">
          <a:extLst>
            <a:ext uri="{FF2B5EF4-FFF2-40B4-BE49-F238E27FC236}">
              <a16:creationId xmlns:a16="http://schemas.microsoft.com/office/drawing/2014/main" id="{8ED9FE13-0AE7-4D6B-816D-2E4E94B752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8" name="Text Box 368">
          <a:extLst>
            <a:ext uri="{FF2B5EF4-FFF2-40B4-BE49-F238E27FC236}">
              <a16:creationId xmlns:a16="http://schemas.microsoft.com/office/drawing/2014/main" id="{9C83A8C0-DD73-4C72-8885-FA056271CBB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09" name="Text Box 369">
          <a:extLst>
            <a:ext uri="{FF2B5EF4-FFF2-40B4-BE49-F238E27FC236}">
              <a16:creationId xmlns:a16="http://schemas.microsoft.com/office/drawing/2014/main" id="{EABBA5B3-A9E3-4AE6-BDAC-51582B2E2D4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10" name="Text Box 370">
          <a:extLst>
            <a:ext uri="{FF2B5EF4-FFF2-40B4-BE49-F238E27FC236}">
              <a16:creationId xmlns:a16="http://schemas.microsoft.com/office/drawing/2014/main" id="{4B1C26FC-8629-4CB8-A6B1-CAA2B71E17C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11" name="Text Box 371">
          <a:extLst>
            <a:ext uri="{FF2B5EF4-FFF2-40B4-BE49-F238E27FC236}">
              <a16:creationId xmlns:a16="http://schemas.microsoft.com/office/drawing/2014/main" id="{9CA7F09B-8B12-41AE-AAB3-5FF5AEE9183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12" name="Text Box 372">
          <a:extLst>
            <a:ext uri="{FF2B5EF4-FFF2-40B4-BE49-F238E27FC236}">
              <a16:creationId xmlns:a16="http://schemas.microsoft.com/office/drawing/2014/main" id="{4FB452EF-C6E1-414D-974B-F517C6F3ED1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513" name="Text Box 373">
          <a:extLst>
            <a:ext uri="{FF2B5EF4-FFF2-40B4-BE49-F238E27FC236}">
              <a16:creationId xmlns:a16="http://schemas.microsoft.com/office/drawing/2014/main" id="{2640A8C5-5B37-4D30-927E-F8578766C4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514" name="Text Box 374">
          <a:extLst>
            <a:ext uri="{FF2B5EF4-FFF2-40B4-BE49-F238E27FC236}">
              <a16:creationId xmlns:a16="http://schemas.microsoft.com/office/drawing/2014/main" id="{CEC85F03-E9F6-4FDD-8A4E-8A37EF118C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15" name="Text Box 375">
          <a:extLst>
            <a:ext uri="{FF2B5EF4-FFF2-40B4-BE49-F238E27FC236}">
              <a16:creationId xmlns:a16="http://schemas.microsoft.com/office/drawing/2014/main" id="{0F9F0484-A6FA-46FE-983C-A53D5450E1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16" name="Text Box 376">
          <a:extLst>
            <a:ext uri="{FF2B5EF4-FFF2-40B4-BE49-F238E27FC236}">
              <a16:creationId xmlns:a16="http://schemas.microsoft.com/office/drawing/2014/main" id="{25865B6E-CF87-47E4-87CF-C392D65686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517" name="Text Box 377">
          <a:extLst>
            <a:ext uri="{FF2B5EF4-FFF2-40B4-BE49-F238E27FC236}">
              <a16:creationId xmlns:a16="http://schemas.microsoft.com/office/drawing/2014/main" id="{5EDA31BE-99EC-41B0-A7DB-4C42D1A5B5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18" name="Text Box 378">
          <a:extLst>
            <a:ext uri="{FF2B5EF4-FFF2-40B4-BE49-F238E27FC236}">
              <a16:creationId xmlns:a16="http://schemas.microsoft.com/office/drawing/2014/main" id="{6148840E-4F54-4B92-A8F6-3154D016D7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19" name="Text Box 379">
          <a:extLst>
            <a:ext uri="{FF2B5EF4-FFF2-40B4-BE49-F238E27FC236}">
              <a16:creationId xmlns:a16="http://schemas.microsoft.com/office/drawing/2014/main" id="{2098079D-E32D-4936-8175-EE10F1B8A1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520" name="Text Box 380">
          <a:extLst>
            <a:ext uri="{FF2B5EF4-FFF2-40B4-BE49-F238E27FC236}">
              <a16:creationId xmlns:a16="http://schemas.microsoft.com/office/drawing/2014/main" id="{19886A0B-1601-4AAD-AC39-D0C4819117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21" name="Text Box 381">
          <a:extLst>
            <a:ext uri="{FF2B5EF4-FFF2-40B4-BE49-F238E27FC236}">
              <a16:creationId xmlns:a16="http://schemas.microsoft.com/office/drawing/2014/main" id="{3C2AFE57-C052-463E-91D3-62610769BB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22" name="Text Box 382">
          <a:extLst>
            <a:ext uri="{FF2B5EF4-FFF2-40B4-BE49-F238E27FC236}">
              <a16:creationId xmlns:a16="http://schemas.microsoft.com/office/drawing/2014/main" id="{69B2BC0D-484B-4E74-8AE5-6FAE4032E3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23" name="Text Box 383">
          <a:extLst>
            <a:ext uri="{FF2B5EF4-FFF2-40B4-BE49-F238E27FC236}">
              <a16:creationId xmlns:a16="http://schemas.microsoft.com/office/drawing/2014/main" id="{C0014B25-E371-4843-A032-675E4F9032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24" name="Text Box 384">
          <a:extLst>
            <a:ext uri="{FF2B5EF4-FFF2-40B4-BE49-F238E27FC236}">
              <a16:creationId xmlns:a16="http://schemas.microsoft.com/office/drawing/2014/main" id="{E979A8C2-41D2-4D85-872D-F2215A34D1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25" name="Text Box 385">
          <a:extLst>
            <a:ext uri="{FF2B5EF4-FFF2-40B4-BE49-F238E27FC236}">
              <a16:creationId xmlns:a16="http://schemas.microsoft.com/office/drawing/2014/main" id="{85EB936D-3DBB-4F90-9A27-B36EDE2A8DD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26" name="Text Box 386">
          <a:extLst>
            <a:ext uri="{FF2B5EF4-FFF2-40B4-BE49-F238E27FC236}">
              <a16:creationId xmlns:a16="http://schemas.microsoft.com/office/drawing/2014/main" id="{EC36489C-1D26-495F-AD0A-8675FC890C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27" name="Text Box 387">
          <a:extLst>
            <a:ext uri="{FF2B5EF4-FFF2-40B4-BE49-F238E27FC236}">
              <a16:creationId xmlns:a16="http://schemas.microsoft.com/office/drawing/2014/main" id="{B58C00CB-F9C3-4E0F-B8E4-5D688A2D791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28" name="Text Box 388">
          <a:extLst>
            <a:ext uri="{FF2B5EF4-FFF2-40B4-BE49-F238E27FC236}">
              <a16:creationId xmlns:a16="http://schemas.microsoft.com/office/drawing/2014/main" id="{79FFDAB1-8E91-4988-85FD-66DAF8E9ACE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29" name="Text Box 389">
          <a:extLst>
            <a:ext uri="{FF2B5EF4-FFF2-40B4-BE49-F238E27FC236}">
              <a16:creationId xmlns:a16="http://schemas.microsoft.com/office/drawing/2014/main" id="{B137A191-4D6B-4C64-A8AE-286575148D3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0" name="Text Box 390">
          <a:extLst>
            <a:ext uri="{FF2B5EF4-FFF2-40B4-BE49-F238E27FC236}">
              <a16:creationId xmlns:a16="http://schemas.microsoft.com/office/drawing/2014/main" id="{E29B9547-DCC0-4DDB-8029-117B1F2465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1" name="Text Box 391">
          <a:extLst>
            <a:ext uri="{FF2B5EF4-FFF2-40B4-BE49-F238E27FC236}">
              <a16:creationId xmlns:a16="http://schemas.microsoft.com/office/drawing/2014/main" id="{E9F93818-CB3F-4CC7-B47C-087B9F544F5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2" name="Text Box 392">
          <a:extLst>
            <a:ext uri="{FF2B5EF4-FFF2-40B4-BE49-F238E27FC236}">
              <a16:creationId xmlns:a16="http://schemas.microsoft.com/office/drawing/2014/main" id="{C37B4620-F603-4CDD-BE53-C805892B72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3" name="Text Box 393">
          <a:extLst>
            <a:ext uri="{FF2B5EF4-FFF2-40B4-BE49-F238E27FC236}">
              <a16:creationId xmlns:a16="http://schemas.microsoft.com/office/drawing/2014/main" id="{938B40AD-F00E-4B07-88CC-14FE82C2693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4" name="Text Box 394">
          <a:extLst>
            <a:ext uri="{FF2B5EF4-FFF2-40B4-BE49-F238E27FC236}">
              <a16:creationId xmlns:a16="http://schemas.microsoft.com/office/drawing/2014/main" id="{8F9A500A-4362-4D1C-AAD4-BBA74C14496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5" name="Text Box 395">
          <a:extLst>
            <a:ext uri="{FF2B5EF4-FFF2-40B4-BE49-F238E27FC236}">
              <a16:creationId xmlns:a16="http://schemas.microsoft.com/office/drawing/2014/main" id="{C5C7F995-0DC3-4944-AB3E-77156D36A70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6" name="Text Box 396">
          <a:extLst>
            <a:ext uri="{FF2B5EF4-FFF2-40B4-BE49-F238E27FC236}">
              <a16:creationId xmlns:a16="http://schemas.microsoft.com/office/drawing/2014/main" id="{683A2DA1-0B92-4180-825F-9404263FBB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7" name="Text Box 397">
          <a:extLst>
            <a:ext uri="{FF2B5EF4-FFF2-40B4-BE49-F238E27FC236}">
              <a16:creationId xmlns:a16="http://schemas.microsoft.com/office/drawing/2014/main" id="{A689D657-C05C-4018-AAF6-1BB6CBFF918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8" name="Text Box 398">
          <a:extLst>
            <a:ext uri="{FF2B5EF4-FFF2-40B4-BE49-F238E27FC236}">
              <a16:creationId xmlns:a16="http://schemas.microsoft.com/office/drawing/2014/main" id="{312C30B0-CDA8-4465-924C-FE44C018C8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39" name="Text Box 399">
          <a:extLst>
            <a:ext uri="{FF2B5EF4-FFF2-40B4-BE49-F238E27FC236}">
              <a16:creationId xmlns:a16="http://schemas.microsoft.com/office/drawing/2014/main" id="{4D054E9B-B4EB-4E42-8100-8612D4560A8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0" name="Text Box 400">
          <a:extLst>
            <a:ext uri="{FF2B5EF4-FFF2-40B4-BE49-F238E27FC236}">
              <a16:creationId xmlns:a16="http://schemas.microsoft.com/office/drawing/2014/main" id="{0B87C222-7891-4A90-B507-766D2086DDD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1" name="Text Box 401">
          <a:extLst>
            <a:ext uri="{FF2B5EF4-FFF2-40B4-BE49-F238E27FC236}">
              <a16:creationId xmlns:a16="http://schemas.microsoft.com/office/drawing/2014/main" id="{5D573E2B-4AAC-4712-94CF-CEB4CA34A9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2" name="Text Box 402">
          <a:extLst>
            <a:ext uri="{FF2B5EF4-FFF2-40B4-BE49-F238E27FC236}">
              <a16:creationId xmlns:a16="http://schemas.microsoft.com/office/drawing/2014/main" id="{173D4AFD-C50B-4F85-8CF0-932B2206D19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3" name="Text Box 403">
          <a:extLst>
            <a:ext uri="{FF2B5EF4-FFF2-40B4-BE49-F238E27FC236}">
              <a16:creationId xmlns:a16="http://schemas.microsoft.com/office/drawing/2014/main" id="{65C7C871-8D2C-41B4-A6FF-329C655CE51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4" name="Text Box 404">
          <a:extLst>
            <a:ext uri="{FF2B5EF4-FFF2-40B4-BE49-F238E27FC236}">
              <a16:creationId xmlns:a16="http://schemas.microsoft.com/office/drawing/2014/main" id="{76361355-41FD-409F-89CF-5CCBA0228E5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5" name="Text Box 405">
          <a:extLst>
            <a:ext uri="{FF2B5EF4-FFF2-40B4-BE49-F238E27FC236}">
              <a16:creationId xmlns:a16="http://schemas.microsoft.com/office/drawing/2014/main" id="{71E4A5E9-E81B-4092-B4CC-D270F22F90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6" name="Text Box 406">
          <a:extLst>
            <a:ext uri="{FF2B5EF4-FFF2-40B4-BE49-F238E27FC236}">
              <a16:creationId xmlns:a16="http://schemas.microsoft.com/office/drawing/2014/main" id="{20300EF9-DD96-4399-888E-17D5AB8A609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7" name="Text Box 407">
          <a:extLst>
            <a:ext uri="{FF2B5EF4-FFF2-40B4-BE49-F238E27FC236}">
              <a16:creationId xmlns:a16="http://schemas.microsoft.com/office/drawing/2014/main" id="{7F935DB6-BCB7-4778-BABE-8512211B903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8" name="Text Box 408">
          <a:extLst>
            <a:ext uri="{FF2B5EF4-FFF2-40B4-BE49-F238E27FC236}">
              <a16:creationId xmlns:a16="http://schemas.microsoft.com/office/drawing/2014/main" id="{2EBDE7F4-0F54-4190-9314-2844983145E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49" name="Text Box 409">
          <a:extLst>
            <a:ext uri="{FF2B5EF4-FFF2-40B4-BE49-F238E27FC236}">
              <a16:creationId xmlns:a16="http://schemas.microsoft.com/office/drawing/2014/main" id="{7CEA5023-DD83-4111-A2B0-E34FDCA4D46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550" name="Text Box 410">
          <a:extLst>
            <a:ext uri="{FF2B5EF4-FFF2-40B4-BE49-F238E27FC236}">
              <a16:creationId xmlns:a16="http://schemas.microsoft.com/office/drawing/2014/main" id="{07F449D1-0027-4133-B26A-8E9168540D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551" name="Text Box 411">
          <a:extLst>
            <a:ext uri="{FF2B5EF4-FFF2-40B4-BE49-F238E27FC236}">
              <a16:creationId xmlns:a16="http://schemas.microsoft.com/office/drawing/2014/main" id="{5B65547A-E393-4612-81DE-5D9C8CDECA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52" name="Text Box 412">
          <a:extLst>
            <a:ext uri="{FF2B5EF4-FFF2-40B4-BE49-F238E27FC236}">
              <a16:creationId xmlns:a16="http://schemas.microsoft.com/office/drawing/2014/main" id="{A88F3FBF-D965-4694-B787-3D857F8255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53" name="Text Box 413">
          <a:extLst>
            <a:ext uri="{FF2B5EF4-FFF2-40B4-BE49-F238E27FC236}">
              <a16:creationId xmlns:a16="http://schemas.microsoft.com/office/drawing/2014/main" id="{A7565BD2-4C0F-43D5-9857-56D7E83664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554" name="Text Box 414">
          <a:extLst>
            <a:ext uri="{FF2B5EF4-FFF2-40B4-BE49-F238E27FC236}">
              <a16:creationId xmlns:a16="http://schemas.microsoft.com/office/drawing/2014/main" id="{A58527EA-EA03-4615-8DF3-621739FADB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55" name="Text Box 415">
          <a:extLst>
            <a:ext uri="{FF2B5EF4-FFF2-40B4-BE49-F238E27FC236}">
              <a16:creationId xmlns:a16="http://schemas.microsoft.com/office/drawing/2014/main" id="{4006D601-444F-422E-B791-2042A345AE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56" name="Text Box 416">
          <a:extLst>
            <a:ext uri="{FF2B5EF4-FFF2-40B4-BE49-F238E27FC236}">
              <a16:creationId xmlns:a16="http://schemas.microsoft.com/office/drawing/2014/main" id="{12322E5B-DD03-4AAB-BF4F-064E1AC6B2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557" name="Text Box 417">
          <a:extLst>
            <a:ext uri="{FF2B5EF4-FFF2-40B4-BE49-F238E27FC236}">
              <a16:creationId xmlns:a16="http://schemas.microsoft.com/office/drawing/2014/main" id="{9A934834-9556-4CD8-AD29-97403CF04C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58" name="Text Box 418">
          <a:extLst>
            <a:ext uri="{FF2B5EF4-FFF2-40B4-BE49-F238E27FC236}">
              <a16:creationId xmlns:a16="http://schemas.microsoft.com/office/drawing/2014/main" id="{24DE29B1-DA11-4AF5-AF8B-0040212D43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59" name="Text Box 419">
          <a:extLst>
            <a:ext uri="{FF2B5EF4-FFF2-40B4-BE49-F238E27FC236}">
              <a16:creationId xmlns:a16="http://schemas.microsoft.com/office/drawing/2014/main" id="{59920930-379F-4D4C-98F5-327DF1BF18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0" name="Text Box 420">
          <a:extLst>
            <a:ext uri="{FF2B5EF4-FFF2-40B4-BE49-F238E27FC236}">
              <a16:creationId xmlns:a16="http://schemas.microsoft.com/office/drawing/2014/main" id="{F7C1C8C3-6126-4F52-B5AD-9293B208CF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1" name="Text Box 421">
          <a:extLst>
            <a:ext uri="{FF2B5EF4-FFF2-40B4-BE49-F238E27FC236}">
              <a16:creationId xmlns:a16="http://schemas.microsoft.com/office/drawing/2014/main" id="{EF1B8A32-606D-4B69-8046-3D362804E7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2" name="Text Box 422">
          <a:extLst>
            <a:ext uri="{FF2B5EF4-FFF2-40B4-BE49-F238E27FC236}">
              <a16:creationId xmlns:a16="http://schemas.microsoft.com/office/drawing/2014/main" id="{580782ED-8265-47EE-B58E-88FC0DF516D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3" name="Text Box 423">
          <a:extLst>
            <a:ext uri="{FF2B5EF4-FFF2-40B4-BE49-F238E27FC236}">
              <a16:creationId xmlns:a16="http://schemas.microsoft.com/office/drawing/2014/main" id="{2FB1ACDE-F70E-441E-BD7B-BCCF1D4ACEF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4" name="Text Box 424">
          <a:extLst>
            <a:ext uri="{FF2B5EF4-FFF2-40B4-BE49-F238E27FC236}">
              <a16:creationId xmlns:a16="http://schemas.microsoft.com/office/drawing/2014/main" id="{581DA9BF-3A85-4BA9-A707-93859F257A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5" name="Text Box 425">
          <a:extLst>
            <a:ext uri="{FF2B5EF4-FFF2-40B4-BE49-F238E27FC236}">
              <a16:creationId xmlns:a16="http://schemas.microsoft.com/office/drawing/2014/main" id="{77584828-3A72-496C-B885-717D446B26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6" name="Text Box 426">
          <a:extLst>
            <a:ext uri="{FF2B5EF4-FFF2-40B4-BE49-F238E27FC236}">
              <a16:creationId xmlns:a16="http://schemas.microsoft.com/office/drawing/2014/main" id="{EC0A8755-328F-447E-B4A9-180C27E40FA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7" name="Text Box 427">
          <a:extLst>
            <a:ext uri="{FF2B5EF4-FFF2-40B4-BE49-F238E27FC236}">
              <a16:creationId xmlns:a16="http://schemas.microsoft.com/office/drawing/2014/main" id="{35DB6737-D33D-475C-97C5-D0194AA1CA6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8" name="Text Box 428">
          <a:extLst>
            <a:ext uri="{FF2B5EF4-FFF2-40B4-BE49-F238E27FC236}">
              <a16:creationId xmlns:a16="http://schemas.microsoft.com/office/drawing/2014/main" id="{A755DF80-3414-4610-BF68-1C37CE1113C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69" name="Text Box 429">
          <a:extLst>
            <a:ext uri="{FF2B5EF4-FFF2-40B4-BE49-F238E27FC236}">
              <a16:creationId xmlns:a16="http://schemas.microsoft.com/office/drawing/2014/main" id="{541D8BDA-E8AE-402C-9DCF-636B608122A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0" name="Text Box 430">
          <a:extLst>
            <a:ext uri="{FF2B5EF4-FFF2-40B4-BE49-F238E27FC236}">
              <a16:creationId xmlns:a16="http://schemas.microsoft.com/office/drawing/2014/main" id="{7492564A-D7A7-44A9-81B2-A3921F5C49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1" name="Text Box 431">
          <a:extLst>
            <a:ext uri="{FF2B5EF4-FFF2-40B4-BE49-F238E27FC236}">
              <a16:creationId xmlns:a16="http://schemas.microsoft.com/office/drawing/2014/main" id="{FC33643B-4CEA-4E8F-80E8-66188B9976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2" name="Text Box 432">
          <a:extLst>
            <a:ext uri="{FF2B5EF4-FFF2-40B4-BE49-F238E27FC236}">
              <a16:creationId xmlns:a16="http://schemas.microsoft.com/office/drawing/2014/main" id="{59741F06-E462-4FF7-973F-58D7A714585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3" name="Text Box 433">
          <a:extLst>
            <a:ext uri="{FF2B5EF4-FFF2-40B4-BE49-F238E27FC236}">
              <a16:creationId xmlns:a16="http://schemas.microsoft.com/office/drawing/2014/main" id="{28103CDB-2879-41BD-B4C2-3450DA4483B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4" name="Text Box 434">
          <a:extLst>
            <a:ext uri="{FF2B5EF4-FFF2-40B4-BE49-F238E27FC236}">
              <a16:creationId xmlns:a16="http://schemas.microsoft.com/office/drawing/2014/main" id="{2A557AB1-B9BF-49AA-B22A-F77DED0050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5" name="Text Box 435">
          <a:extLst>
            <a:ext uri="{FF2B5EF4-FFF2-40B4-BE49-F238E27FC236}">
              <a16:creationId xmlns:a16="http://schemas.microsoft.com/office/drawing/2014/main" id="{37B8B88C-52D5-423A-B7B7-C582AEB7F69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6" name="Text Box 436">
          <a:extLst>
            <a:ext uri="{FF2B5EF4-FFF2-40B4-BE49-F238E27FC236}">
              <a16:creationId xmlns:a16="http://schemas.microsoft.com/office/drawing/2014/main" id="{6A115B67-5E31-4042-8CC0-CC08576329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7" name="Text Box 437">
          <a:extLst>
            <a:ext uri="{FF2B5EF4-FFF2-40B4-BE49-F238E27FC236}">
              <a16:creationId xmlns:a16="http://schemas.microsoft.com/office/drawing/2014/main" id="{4E98EDC6-178C-4395-86CF-EF0E5480F0A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8" name="Text Box 438">
          <a:extLst>
            <a:ext uri="{FF2B5EF4-FFF2-40B4-BE49-F238E27FC236}">
              <a16:creationId xmlns:a16="http://schemas.microsoft.com/office/drawing/2014/main" id="{5CBA38D5-4DA9-4281-B872-861871B6CE0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79" name="Text Box 439">
          <a:extLst>
            <a:ext uri="{FF2B5EF4-FFF2-40B4-BE49-F238E27FC236}">
              <a16:creationId xmlns:a16="http://schemas.microsoft.com/office/drawing/2014/main" id="{1418E64E-1A21-48CA-8912-1A2CD08EB3D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80" name="Text Box 440">
          <a:extLst>
            <a:ext uri="{FF2B5EF4-FFF2-40B4-BE49-F238E27FC236}">
              <a16:creationId xmlns:a16="http://schemas.microsoft.com/office/drawing/2014/main" id="{FD021E7B-E1B1-4D71-BA30-974C526F38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81" name="Text Box 441">
          <a:extLst>
            <a:ext uri="{FF2B5EF4-FFF2-40B4-BE49-F238E27FC236}">
              <a16:creationId xmlns:a16="http://schemas.microsoft.com/office/drawing/2014/main" id="{FE8F203F-CD4F-46B8-9C23-D7FD76DC71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82" name="Text Box 442">
          <a:extLst>
            <a:ext uri="{FF2B5EF4-FFF2-40B4-BE49-F238E27FC236}">
              <a16:creationId xmlns:a16="http://schemas.microsoft.com/office/drawing/2014/main" id="{4F437010-663C-4CB4-AA6E-559EA83EB8E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83" name="Text Box 443">
          <a:extLst>
            <a:ext uri="{FF2B5EF4-FFF2-40B4-BE49-F238E27FC236}">
              <a16:creationId xmlns:a16="http://schemas.microsoft.com/office/drawing/2014/main" id="{0094AB40-459C-4FE2-B40A-5967213F27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84" name="Text Box 444">
          <a:extLst>
            <a:ext uri="{FF2B5EF4-FFF2-40B4-BE49-F238E27FC236}">
              <a16:creationId xmlns:a16="http://schemas.microsoft.com/office/drawing/2014/main" id="{2C98DBD8-E1E7-4599-9865-007AC9179FC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85" name="Text Box 445">
          <a:extLst>
            <a:ext uri="{FF2B5EF4-FFF2-40B4-BE49-F238E27FC236}">
              <a16:creationId xmlns:a16="http://schemas.microsoft.com/office/drawing/2014/main" id="{7DE6D2A7-9C69-4C6B-A943-2809DACFF9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9586" name="Text Box 446">
          <a:extLst>
            <a:ext uri="{FF2B5EF4-FFF2-40B4-BE49-F238E27FC236}">
              <a16:creationId xmlns:a16="http://schemas.microsoft.com/office/drawing/2014/main" id="{7947EE07-A62F-4C0F-ABFA-275EF770A2E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587" name="Text Box 447">
          <a:extLst>
            <a:ext uri="{FF2B5EF4-FFF2-40B4-BE49-F238E27FC236}">
              <a16:creationId xmlns:a16="http://schemas.microsoft.com/office/drawing/2014/main" id="{0B22211B-8453-4BBD-8745-9379EFDBB3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88" name="Text Box 448">
          <a:extLst>
            <a:ext uri="{FF2B5EF4-FFF2-40B4-BE49-F238E27FC236}">
              <a16:creationId xmlns:a16="http://schemas.microsoft.com/office/drawing/2014/main" id="{DD428B86-4A55-4EF5-B12A-11609B37D4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89" name="Text Box 449">
          <a:extLst>
            <a:ext uri="{FF2B5EF4-FFF2-40B4-BE49-F238E27FC236}">
              <a16:creationId xmlns:a16="http://schemas.microsoft.com/office/drawing/2014/main" id="{251BC983-9F28-4143-95ED-58C22CFD08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590" name="Text Box 450">
          <a:extLst>
            <a:ext uri="{FF2B5EF4-FFF2-40B4-BE49-F238E27FC236}">
              <a16:creationId xmlns:a16="http://schemas.microsoft.com/office/drawing/2014/main" id="{9E6B3145-88E0-497C-8BEF-0E64BF5C3F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91" name="Text Box 451">
          <a:extLst>
            <a:ext uri="{FF2B5EF4-FFF2-40B4-BE49-F238E27FC236}">
              <a16:creationId xmlns:a16="http://schemas.microsoft.com/office/drawing/2014/main" id="{00817DA2-1BBD-45AD-985E-C17A2EF169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92" name="Text Box 452">
          <a:extLst>
            <a:ext uri="{FF2B5EF4-FFF2-40B4-BE49-F238E27FC236}">
              <a16:creationId xmlns:a16="http://schemas.microsoft.com/office/drawing/2014/main" id="{7BDD94F3-95C7-497D-8F9C-0E6A26A84D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593" name="Text Box 453">
          <a:extLst>
            <a:ext uri="{FF2B5EF4-FFF2-40B4-BE49-F238E27FC236}">
              <a16:creationId xmlns:a16="http://schemas.microsoft.com/office/drawing/2014/main" id="{B4E57734-DC06-449B-B1AB-A2E18FAA74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94" name="Text Box 454">
          <a:extLst>
            <a:ext uri="{FF2B5EF4-FFF2-40B4-BE49-F238E27FC236}">
              <a16:creationId xmlns:a16="http://schemas.microsoft.com/office/drawing/2014/main" id="{409CE6C1-23C8-47B9-99A1-9673AA56CE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95" name="Text Box 455">
          <a:extLst>
            <a:ext uri="{FF2B5EF4-FFF2-40B4-BE49-F238E27FC236}">
              <a16:creationId xmlns:a16="http://schemas.microsoft.com/office/drawing/2014/main" id="{7493F60B-64F3-4680-AE02-8F891E0E88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596" name="Text Box 456">
          <a:extLst>
            <a:ext uri="{FF2B5EF4-FFF2-40B4-BE49-F238E27FC236}">
              <a16:creationId xmlns:a16="http://schemas.microsoft.com/office/drawing/2014/main" id="{17AFB405-B118-4B4C-8F92-4E1F877E52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597" name="Text Box 457">
          <a:extLst>
            <a:ext uri="{FF2B5EF4-FFF2-40B4-BE49-F238E27FC236}">
              <a16:creationId xmlns:a16="http://schemas.microsoft.com/office/drawing/2014/main" id="{3F9468E1-184B-4F43-8637-98602999CE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98" name="Text Box 458">
          <a:extLst>
            <a:ext uri="{FF2B5EF4-FFF2-40B4-BE49-F238E27FC236}">
              <a16:creationId xmlns:a16="http://schemas.microsoft.com/office/drawing/2014/main" id="{D6E3BDD4-4BF4-41FD-B091-CECD014E9A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599" name="Text Box 459">
          <a:extLst>
            <a:ext uri="{FF2B5EF4-FFF2-40B4-BE49-F238E27FC236}">
              <a16:creationId xmlns:a16="http://schemas.microsoft.com/office/drawing/2014/main" id="{9609D797-5220-46F5-9B19-370204A123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00" name="Text Box 460">
          <a:extLst>
            <a:ext uri="{FF2B5EF4-FFF2-40B4-BE49-F238E27FC236}">
              <a16:creationId xmlns:a16="http://schemas.microsoft.com/office/drawing/2014/main" id="{8C7E720B-B5A8-4EC3-88CB-776749EDFC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01" name="Text Box 461">
          <a:extLst>
            <a:ext uri="{FF2B5EF4-FFF2-40B4-BE49-F238E27FC236}">
              <a16:creationId xmlns:a16="http://schemas.microsoft.com/office/drawing/2014/main" id="{1BDBED96-7813-4D62-B8A2-ED552253F9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02" name="Text Box 462">
          <a:extLst>
            <a:ext uri="{FF2B5EF4-FFF2-40B4-BE49-F238E27FC236}">
              <a16:creationId xmlns:a16="http://schemas.microsoft.com/office/drawing/2014/main" id="{8A28CBA8-B0B6-4E00-845E-2A7A888BBD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03" name="Text Box 463">
          <a:extLst>
            <a:ext uri="{FF2B5EF4-FFF2-40B4-BE49-F238E27FC236}">
              <a16:creationId xmlns:a16="http://schemas.microsoft.com/office/drawing/2014/main" id="{11548274-C38F-42A7-A21E-60F8C85B36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04" name="Text Box 464">
          <a:extLst>
            <a:ext uri="{FF2B5EF4-FFF2-40B4-BE49-F238E27FC236}">
              <a16:creationId xmlns:a16="http://schemas.microsoft.com/office/drawing/2014/main" id="{3822210B-9350-435E-8094-A0E895F056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05" name="Text Box 465">
          <a:extLst>
            <a:ext uri="{FF2B5EF4-FFF2-40B4-BE49-F238E27FC236}">
              <a16:creationId xmlns:a16="http://schemas.microsoft.com/office/drawing/2014/main" id="{03BDB7BB-1E1F-479A-BAE0-F99738F2C1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06" name="Text Box 466">
          <a:extLst>
            <a:ext uri="{FF2B5EF4-FFF2-40B4-BE49-F238E27FC236}">
              <a16:creationId xmlns:a16="http://schemas.microsoft.com/office/drawing/2014/main" id="{D40E100D-B1A6-43EB-B7B2-71B7A337E0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07" name="Text Box 467">
          <a:extLst>
            <a:ext uri="{FF2B5EF4-FFF2-40B4-BE49-F238E27FC236}">
              <a16:creationId xmlns:a16="http://schemas.microsoft.com/office/drawing/2014/main" id="{A8C39100-9764-4B28-B6AA-894F28D6BE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08" name="Text Box 468">
          <a:extLst>
            <a:ext uri="{FF2B5EF4-FFF2-40B4-BE49-F238E27FC236}">
              <a16:creationId xmlns:a16="http://schemas.microsoft.com/office/drawing/2014/main" id="{BC67F349-EF6F-45BF-AFA5-75AB334318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09" name="Text Box 469">
          <a:extLst>
            <a:ext uri="{FF2B5EF4-FFF2-40B4-BE49-F238E27FC236}">
              <a16:creationId xmlns:a16="http://schemas.microsoft.com/office/drawing/2014/main" id="{1E6631D0-74F1-427F-BD21-FB376ACFA9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10" name="Text Box 470">
          <a:extLst>
            <a:ext uri="{FF2B5EF4-FFF2-40B4-BE49-F238E27FC236}">
              <a16:creationId xmlns:a16="http://schemas.microsoft.com/office/drawing/2014/main" id="{A73FC068-A6A9-45FC-910C-B73A3764D9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11" name="Text Box 471">
          <a:extLst>
            <a:ext uri="{FF2B5EF4-FFF2-40B4-BE49-F238E27FC236}">
              <a16:creationId xmlns:a16="http://schemas.microsoft.com/office/drawing/2014/main" id="{65792D07-9BC0-44A9-AED0-17BDCDDC7A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12" name="Text Box 472">
          <a:extLst>
            <a:ext uri="{FF2B5EF4-FFF2-40B4-BE49-F238E27FC236}">
              <a16:creationId xmlns:a16="http://schemas.microsoft.com/office/drawing/2014/main" id="{E2DDC5FD-A71E-441D-877D-2B5FFDF889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13" name="Text Box 473">
          <a:extLst>
            <a:ext uri="{FF2B5EF4-FFF2-40B4-BE49-F238E27FC236}">
              <a16:creationId xmlns:a16="http://schemas.microsoft.com/office/drawing/2014/main" id="{B63CC657-B7B9-41F2-8C84-170E48432C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14" name="Text Box 474">
          <a:extLst>
            <a:ext uri="{FF2B5EF4-FFF2-40B4-BE49-F238E27FC236}">
              <a16:creationId xmlns:a16="http://schemas.microsoft.com/office/drawing/2014/main" id="{45C8E2BA-0FB8-4246-B556-7F86743E86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15" name="Text Box 475">
          <a:extLst>
            <a:ext uri="{FF2B5EF4-FFF2-40B4-BE49-F238E27FC236}">
              <a16:creationId xmlns:a16="http://schemas.microsoft.com/office/drawing/2014/main" id="{3F629817-7B20-4C1D-9F06-7711DC2805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16" name="Text Box 476">
          <a:extLst>
            <a:ext uri="{FF2B5EF4-FFF2-40B4-BE49-F238E27FC236}">
              <a16:creationId xmlns:a16="http://schemas.microsoft.com/office/drawing/2014/main" id="{3522CC85-0805-49DB-8926-CF70ED66A6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17" name="Text Box 477">
          <a:extLst>
            <a:ext uri="{FF2B5EF4-FFF2-40B4-BE49-F238E27FC236}">
              <a16:creationId xmlns:a16="http://schemas.microsoft.com/office/drawing/2014/main" id="{26F31EE0-C302-47B9-88F6-9B5238A812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18" name="Text Box 478">
          <a:extLst>
            <a:ext uri="{FF2B5EF4-FFF2-40B4-BE49-F238E27FC236}">
              <a16:creationId xmlns:a16="http://schemas.microsoft.com/office/drawing/2014/main" id="{9E4EE2E9-C7B9-4696-A7DB-C1F88E06F6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19" name="Text Box 479">
          <a:extLst>
            <a:ext uri="{FF2B5EF4-FFF2-40B4-BE49-F238E27FC236}">
              <a16:creationId xmlns:a16="http://schemas.microsoft.com/office/drawing/2014/main" id="{C842AFEB-C278-48E9-8819-B1E7A66723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20" name="Text Box 480">
          <a:extLst>
            <a:ext uri="{FF2B5EF4-FFF2-40B4-BE49-F238E27FC236}">
              <a16:creationId xmlns:a16="http://schemas.microsoft.com/office/drawing/2014/main" id="{65246F34-D445-4937-B299-91EC307857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21" name="Text Box 481">
          <a:extLst>
            <a:ext uri="{FF2B5EF4-FFF2-40B4-BE49-F238E27FC236}">
              <a16:creationId xmlns:a16="http://schemas.microsoft.com/office/drawing/2014/main" id="{9F3A03F5-B2B1-472E-BAE8-01B0DCD031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22" name="Text Box 482">
          <a:extLst>
            <a:ext uri="{FF2B5EF4-FFF2-40B4-BE49-F238E27FC236}">
              <a16:creationId xmlns:a16="http://schemas.microsoft.com/office/drawing/2014/main" id="{39766947-6499-47B6-8235-A5DD9E900D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23" name="Text Box 483">
          <a:extLst>
            <a:ext uri="{FF2B5EF4-FFF2-40B4-BE49-F238E27FC236}">
              <a16:creationId xmlns:a16="http://schemas.microsoft.com/office/drawing/2014/main" id="{5D9D8B67-B8AB-4E06-8A21-A23F2DA4C8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24" name="Text Box 484">
          <a:extLst>
            <a:ext uri="{FF2B5EF4-FFF2-40B4-BE49-F238E27FC236}">
              <a16:creationId xmlns:a16="http://schemas.microsoft.com/office/drawing/2014/main" id="{51798425-5062-4C4D-A91D-EFA0F2186D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25" name="Text Box 485">
          <a:extLst>
            <a:ext uri="{FF2B5EF4-FFF2-40B4-BE49-F238E27FC236}">
              <a16:creationId xmlns:a16="http://schemas.microsoft.com/office/drawing/2014/main" id="{9C80341A-B65E-460B-88F5-6B3072D267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26" name="Text Box 486">
          <a:extLst>
            <a:ext uri="{FF2B5EF4-FFF2-40B4-BE49-F238E27FC236}">
              <a16:creationId xmlns:a16="http://schemas.microsoft.com/office/drawing/2014/main" id="{ACFEC9D8-C4F1-4B4B-A6FA-2898C593DA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27" name="Text Box 487">
          <a:extLst>
            <a:ext uri="{FF2B5EF4-FFF2-40B4-BE49-F238E27FC236}">
              <a16:creationId xmlns:a16="http://schemas.microsoft.com/office/drawing/2014/main" id="{4D78B843-3043-409E-8C38-BD6468E9A9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28" name="Text Box 488">
          <a:extLst>
            <a:ext uri="{FF2B5EF4-FFF2-40B4-BE49-F238E27FC236}">
              <a16:creationId xmlns:a16="http://schemas.microsoft.com/office/drawing/2014/main" id="{645AD501-07BF-4EBF-A379-A0188405D0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29" name="Text Box 489">
          <a:extLst>
            <a:ext uri="{FF2B5EF4-FFF2-40B4-BE49-F238E27FC236}">
              <a16:creationId xmlns:a16="http://schemas.microsoft.com/office/drawing/2014/main" id="{CCF25701-BA16-4A47-811A-68C2438DDB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30" name="Text Box 490">
          <a:extLst>
            <a:ext uri="{FF2B5EF4-FFF2-40B4-BE49-F238E27FC236}">
              <a16:creationId xmlns:a16="http://schemas.microsoft.com/office/drawing/2014/main" id="{C234D8A8-E275-4A3A-981A-1A097859FB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31" name="Text Box 491">
          <a:extLst>
            <a:ext uri="{FF2B5EF4-FFF2-40B4-BE49-F238E27FC236}">
              <a16:creationId xmlns:a16="http://schemas.microsoft.com/office/drawing/2014/main" id="{130BCB55-4E47-48F6-A445-63557EDF72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32" name="Text Box 492">
          <a:extLst>
            <a:ext uri="{FF2B5EF4-FFF2-40B4-BE49-F238E27FC236}">
              <a16:creationId xmlns:a16="http://schemas.microsoft.com/office/drawing/2014/main" id="{20D74A2C-5A53-4112-B6DA-B75198F820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33" name="Text Box 493">
          <a:extLst>
            <a:ext uri="{FF2B5EF4-FFF2-40B4-BE49-F238E27FC236}">
              <a16:creationId xmlns:a16="http://schemas.microsoft.com/office/drawing/2014/main" id="{BC11CDDB-1F09-4C00-8ABA-D768758A5D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34" name="Text Box 494">
          <a:extLst>
            <a:ext uri="{FF2B5EF4-FFF2-40B4-BE49-F238E27FC236}">
              <a16:creationId xmlns:a16="http://schemas.microsoft.com/office/drawing/2014/main" id="{C9A1D88D-A772-4C01-9E87-BC42BBC70D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35" name="Text Box 495">
          <a:extLst>
            <a:ext uri="{FF2B5EF4-FFF2-40B4-BE49-F238E27FC236}">
              <a16:creationId xmlns:a16="http://schemas.microsoft.com/office/drawing/2014/main" id="{958FF7B5-6EB3-4D49-95AC-67DF6B31E0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36" name="Text Box 496">
          <a:extLst>
            <a:ext uri="{FF2B5EF4-FFF2-40B4-BE49-F238E27FC236}">
              <a16:creationId xmlns:a16="http://schemas.microsoft.com/office/drawing/2014/main" id="{0B0C6E06-7868-4F7E-8181-59445EB697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37" name="Text Box 497">
          <a:extLst>
            <a:ext uri="{FF2B5EF4-FFF2-40B4-BE49-F238E27FC236}">
              <a16:creationId xmlns:a16="http://schemas.microsoft.com/office/drawing/2014/main" id="{52A9993C-27D1-455D-BBBE-0FE6243D87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38" name="Text Box 498">
          <a:extLst>
            <a:ext uri="{FF2B5EF4-FFF2-40B4-BE49-F238E27FC236}">
              <a16:creationId xmlns:a16="http://schemas.microsoft.com/office/drawing/2014/main" id="{2E6821A7-9E78-4EA6-934C-D905B96BA1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39" name="Text Box 499">
          <a:extLst>
            <a:ext uri="{FF2B5EF4-FFF2-40B4-BE49-F238E27FC236}">
              <a16:creationId xmlns:a16="http://schemas.microsoft.com/office/drawing/2014/main" id="{8CBD2D1F-5443-40A8-A0AD-1D86E7664D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40" name="Text Box 500">
          <a:extLst>
            <a:ext uri="{FF2B5EF4-FFF2-40B4-BE49-F238E27FC236}">
              <a16:creationId xmlns:a16="http://schemas.microsoft.com/office/drawing/2014/main" id="{D1997B97-9611-42FC-8370-186FD57FEF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41" name="Text Box 501">
          <a:extLst>
            <a:ext uri="{FF2B5EF4-FFF2-40B4-BE49-F238E27FC236}">
              <a16:creationId xmlns:a16="http://schemas.microsoft.com/office/drawing/2014/main" id="{18EF2868-5CFC-40CD-A1F2-888E8F8ECE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42" name="Text Box 502">
          <a:extLst>
            <a:ext uri="{FF2B5EF4-FFF2-40B4-BE49-F238E27FC236}">
              <a16:creationId xmlns:a16="http://schemas.microsoft.com/office/drawing/2014/main" id="{44A88121-D30E-4D9E-9CAD-347A9177CE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43" name="Text Box 503">
          <a:extLst>
            <a:ext uri="{FF2B5EF4-FFF2-40B4-BE49-F238E27FC236}">
              <a16:creationId xmlns:a16="http://schemas.microsoft.com/office/drawing/2014/main" id="{D1A30329-2EE7-495D-8030-D928579D32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44" name="Text Box 504">
          <a:extLst>
            <a:ext uri="{FF2B5EF4-FFF2-40B4-BE49-F238E27FC236}">
              <a16:creationId xmlns:a16="http://schemas.microsoft.com/office/drawing/2014/main" id="{F3F5E881-1C91-4D90-8D5E-4ABC9C9B19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9645" name="Text Box 505">
          <a:extLst>
            <a:ext uri="{FF2B5EF4-FFF2-40B4-BE49-F238E27FC236}">
              <a16:creationId xmlns:a16="http://schemas.microsoft.com/office/drawing/2014/main" id="{40F61702-EE17-4604-BAAF-9CDC9C67C5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46" name="Text Box 506">
          <a:extLst>
            <a:ext uri="{FF2B5EF4-FFF2-40B4-BE49-F238E27FC236}">
              <a16:creationId xmlns:a16="http://schemas.microsoft.com/office/drawing/2014/main" id="{AF35C933-EEAD-4561-85B4-83B9503704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47" name="Text Box 507">
          <a:extLst>
            <a:ext uri="{FF2B5EF4-FFF2-40B4-BE49-F238E27FC236}">
              <a16:creationId xmlns:a16="http://schemas.microsoft.com/office/drawing/2014/main" id="{0C46872C-E6CC-4544-AC6F-733D112E65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48" name="Text Box 508">
          <a:extLst>
            <a:ext uri="{FF2B5EF4-FFF2-40B4-BE49-F238E27FC236}">
              <a16:creationId xmlns:a16="http://schemas.microsoft.com/office/drawing/2014/main" id="{1D74DE71-2755-429C-ADFE-8F37F20730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49" name="Text Box 509">
          <a:extLst>
            <a:ext uri="{FF2B5EF4-FFF2-40B4-BE49-F238E27FC236}">
              <a16:creationId xmlns:a16="http://schemas.microsoft.com/office/drawing/2014/main" id="{C3D20FC2-92BB-4D58-8605-5C120906D1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50" name="Text Box 510">
          <a:extLst>
            <a:ext uri="{FF2B5EF4-FFF2-40B4-BE49-F238E27FC236}">
              <a16:creationId xmlns:a16="http://schemas.microsoft.com/office/drawing/2014/main" id="{EE69D844-216D-4ADE-8D95-8F2BC6BA76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51" name="Text Box 511">
          <a:extLst>
            <a:ext uri="{FF2B5EF4-FFF2-40B4-BE49-F238E27FC236}">
              <a16:creationId xmlns:a16="http://schemas.microsoft.com/office/drawing/2014/main" id="{C79C62D4-6C5D-4AA3-9D85-BDDCDF43B3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52" name="Text Box 512">
          <a:extLst>
            <a:ext uri="{FF2B5EF4-FFF2-40B4-BE49-F238E27FC236}">
              <a16:creationId xmlns:a16="http://schemas.microsoft.com/office/drawing/2014/main" id="{95ED75DC-6AC4-4AF1-B957-670997F696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53" name="Text Box 513">
          <a:extLst>
            <a:ext uri="{FF2B5EF4-FFF2-40B4-BE49-F238E27FC236}">
              <a16:creationId xmlns:a16="http://schemas.microsoft.com/office/drawing/2014/main" id="{8294FDF3-63FF-4D69-BFD0-44FD776E2E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54" name="Text Box 514">
          <a:extLst>
            <a:ext uri="{FF2B5EF4-FFF2-40B4-BE49-F238E27FC236}">
              <a16:creationId xmlns:a16="http://schemas.microsoft.com/office/drawing/2014/main" id="{DB7DA7C2-5F54-4E79-9BC4-21B049286E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55" name="Text Box 515">
          <a:extLst>
            <a:ext uri="{FF2B5EF4-FFF2-40B4-BE49-F238E27FC236}">
              <a16:creationId xmlns:a16="http://schemas.microsoft.com/office/drawing/2014/main" id="{647B6729-F70A-4380-AFF7-942BF34DB5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56" name="Text Box 516">
          <a:extLst>
            <a:ext uri="{FF2B5EF4-FFF2-40B4-BE49-F238E27FC236}">
              <a16:creationId xmlns:a16="http://schemas.microsoft.com/office/drawing/2014/main" id="{942CFFEF-BB01-4BFF-87F2-83BCEAD2F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57" name="Text Box 517">
          <a:extLst>
            <a:ext uri="{FF2B5EF4-FFF2-40B4-BE49-F238E27FC236}">
              <a16:creationId xmlns:a16="http://schemas.microsoft.com/office/drawing/2014/main" id="{ED3FD480-285E-4850-BF1E-2EA81D322C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58" name="Text Box 518">
          <a:extLst>
            <a:ext uri="{FF2B5EF4-FFF2-40B4-BE49-F238E27FC236}">
              <a16:creationId xmlns:a16="http://schemas.microsoft.com/office/drawing/2014/main" id="{4190C5D4-6257-4254-8C12-2B8FF8693D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59" name="Text Box 519">
          <a:extLst>
            <a:ext uri="{FF2B5EF4-FFF2-40B4-BE49-F238E27FC236}">
              <a16:creationId xmlns:a16="http://schemas.microsoft.com/office/drawing/2014/main" id="{C1B3468A-A31A-4C47-84A0-A1AB0BF794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60" name="Text Box 520">
          <a:extLst>
            <a:ext uri="{FF2B5EF4-FFF2-40B4-BE49-F238E27FC236}">
              <a16:creationId xmlns:a16="http://schemas.microsoft.com/office/drawing/2014/main" id="{2C07213B-6A9B-408C-BBFB-F48ED04842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61" name="Text Box 521">
          <a:extLst>
            <a:ext uri="{FF2B5EF4-FFF2-40B4-BE49-F238E27FC236}">
              <a16:creationId xmlns:a16="http://schemas.microsoft.com/office/drawing/2014/main" id="{7C0109F2-3DD9-41BA-885D-EE24FE24BC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62" name="Text Box 522">
          <a:extLst>
            <a:ext uri="{FF2B5EF4-FFF2-40B4-BE49-F238E27FC236}">
              <a16:creationId xmlns:a16="http://schemas.microsoft.com/office/drawing/2014/main" id="{C8B1BA04-5A07-4CC8-B758-DE7F4F1D1C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63" name="Text Box 523">
          <a:extLst>
            <a:ext uri="{FF2B5EF4-FFF2-40B4-BE49-F238E27FC236}">
              <a16:creationId xmlns:a16="http://schemas.microsoft.com/office/drawing/2014/main" id="{893C45F4-8BC6-4177-B0FB-B1B535870E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64" name="Text Box 524">
          <a:extLst>
            <a:ext uri="{FF2B5EF4-FFF2-40B4-BE49-F238E27FC236}">
              <a16:creationId xmlns:a16="http://schemas.microsoft.com/office/drawing/2014/main" id="{14462737-67B7-4685-8789-6675658845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65" name="Text Box 525">
          <a:extLst>
            <a:ext uri="{FF2B5EF4-FFF2-40B4-BE49-F238E27FC236}">
              <a16:creationId xmlns:a16="http://schemas.microsoft.com/office/drawing/2014/main" id="{DB1AA6B1-91DF-4629-A04C-6CED82359F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66" name="Text Box 526">
          <a:extLst>
            <a:ext uri="{FF2B5EF4-FFF2-40B4-BE49-F238E27FC236}">
              <a16:creationId xmlns:a16="http://schemas.microsoft.com/office/drawing/2014/main" id="{CE01421C-0DF3-42B1-9D72-0D2257B3B3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67" name="Text Box 527">
          <a:extLst>
            <a:ext uri="{FF2B5EF4-FFF2-40B4-BE49-F238E27FC236}">
              <a16:creationId xmlns:a16="http://schemas.microsoft.com/office/drawing/2014/main" id="{FCB9753D-65A2-4038-B099-6BA5244171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68" name="Text Box 528">
          <a:extLst>
            <a:ext uri="{FF2B5EF4-FFF2-40B4-BE49-F238E27FC236}">
              <a16:creationId xmlns:a16="http://schemas.microsoft.com/office/drawing/2014/main" id="{CE9E02D4-3788-4967-A719-4A72B2EBFB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69" name="Text Box 529">
          <a:extLst>
            <a:ext uri="{FF2B5EF4-FFF2-40B4-BE49-F238E27FC236}">
              <a16:creationId xmlns:a16="http://schemas.microsoft.com/office/drawing/2014/main" id="{587B45ED-6650-4611-BD85-2C4CDED43F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70" name="Text Box 530">
          <a:extLst>
            <a:ext uri="{FF2B5EF4-FFF2-40B4-BE49-F238E27FC236}">
              <a16:creationId xmlns:a16="http://schemas.microsoft.com/office/drawing/2014/main" id="{9166F523-2FB3-42E1-B7B2-D492D9EE21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71" name="Text Box 531">
          <a:extLst>
            <a:ext uri="{FF2B5EF4-FFF2-40B4-BE49-F238E27FC236}">
              <a16:creationId xmlns:a16="http://schemas.microsoft.com/office/drawing/2014/main" id="{F6EC48B8-54E3-4F3A-A7A9-7CD94E799F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72" name="Text Box 532">
          <a:extLst>
            <a:ext uri="{FF2B5EF4-FFF2-40B4-BE49-F238E27FC236}">
              <a16:creationId xmlns:a16="http://schemas.microsoft.com/office/drawing/2014/main" id="{2F590A7A-DAF4-402E-911B-C2568638DD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73" name="Text Box 533">
          <a:extLst>
            <a:ext uri="{FF2B5EF4-FFF2-40B4-BE49-F238E27FC236}">
              <a16:creationId xmlns:a16="http://schemas.microsoft.com/office/drawing/2014/main" id="{B7286F76-3023-4E98-9970-A6B1C336A4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674" name="Text Box 534">
          <a:extLst>
            <a:ext uri="{FF2B5EF4-FFF2-40B4-BE49-F238E27FC236}">
              <a16:creationId xmlns:a16="http://schemas.microsoft.com/office/drawing/2014/main" id="{2A803CFD-1B8F-46E8-83C7-5D1603DE0D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75" name="Text Box 535">
          <a:extLst>
            <a:ext uri="{FF2B5EF4-FFF2-40B4-BE49-F238E27FC236}">
              <a16:creationId xmlns:a16="http://schemas.microsoft.com/office/drawing/2014/main" id="{A466ACDC-81A3-4516-A8D3-BBFF1BAFA6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76" name="Text Box 536">
          <a:extLst>
            <a:ext uri="{FF2B5EF4-FFF2-40B4-BE49-F238E27FC236}">
              <a16:creationId xmlns:a16="http://schemas.microsoft.com/office/drawing/2014/main" id="{495DC8D7-0DB2-4D09-8BC3-FB13ADF73A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77" name="Text Box 537">
          <a:extLst>
            <a:ext uri="{FF2B5EF4-FFF2-40B4-BE49-F238E27FC236}">
              <a16:creationId xmlns:a16="http://schemas.microsoft.com/office/drawing/2014/main" id="{7D40C45F-F621-4285-A50D-2A56103B47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78" name="Text Box 538">
          <a:extLst>
            <a:ext uri="{FF2B5EF4-FFF2-40B4-BE49-F238E27FC236}">
              <a16:creationId xmlns:a16="http://schemas.microsoft.com/office/drawing/2014/main" id="{89D43963-CA8E-431B-95C4-409E8A8561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79" name="Text Box 539">
          <a:extLst>
            <a:ext uri="{FF2B5EF4-FFF2-40B4-BE49-F238E27FC236}">
              <a16:creationId xmlns:a16="http://schemas.microsoft.com/office/drawing/2014/main" id="{26F6D457-6501-4E00-BF21-F2141E65BA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80" name="Text Box 540">
          <a:extLst>
            <a:ext uri="{FF2B5EF4-FFF2-40B4-BE49-F238E27FC236}">
              <a16:creationId xmlns:a16="http://schemas.microsoft.com/office/drawing/2014/main" id="{9D437B81-AD98-4DD1-8080-DC87A54C80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81" name="Text Box 541">
          <a:extLst>
            <a:ext uri="{FF2B5EF4-FFF2-40B4-BE49-F238E27FC236}">
              <a16:creationId xmlns:a16="http://schemas.microsoft.com/office/drawing/2014/main" id="{E0DEE701-5823-4BCA-AAC0-1678018955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82" name="Text Box 542">
          <a:extLst>
            <a:ext uri="{FF2B5EF4-FFF2-40B4-BE49-F238E27FC236}">
              <a16:creationId xmlns:a16="http://schemas.microsoft.com/office/drawing/2014/main" id="{837790E0-D29E-4FEB-9E6F-0BEFE23734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83" name="Text Box 543">
          <a:extLst>
            <a:ext uri="{FF2B5EF4-FFF2-40B4-BE49-F238E27FC236}">
              <a16:creationId xmlns:a16="http://schemas.microsoft.com/office/drawing/2014/main" id="{320A9F98-66B0-4C8A-B534-E2A31BE330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84" name="Text Box 544">
          <a:extLst>
            <a:ext uri="{FF2B5EF4-FFF2-40B4-BE49-F238E27FC236}">
              <a16:creationId xmlns:a16="http://schemas.microsoft.com/office/drawing/2014/main" id="{A60AE0BE-0676-4E2C-AE7E-283981D7A2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85" name="Text Box 545">
          <a:extLst>
            <a:ext uri="{FF2B5EF4-FFF2-40B4-BE49-F238E27FC236}">
              <a16:creationId xmlns:a16="http://schemas.microsoft.com/office/drawing/2014/main" id="{0F6805C2-9979-411A-B157-524A0ED46C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86" name="Text Box 546">
          <a:extLst>
            <a:ext uri="{FF2B5EF4-FFF2-40B4-BE49-F238E27FC236}">
              <a16:creationId xmlns:a16="http://schemas.microsoft.com/office/drawing/2014/main" id="{918F1B3B-19C2-4F0F-A382-DF0E718A46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87" name="Text Box 547">
          <a:extLst>
            <a:ext uri="{FF2B5EF4-FFF2-40B4-BE49-F238E27FC236}">
              <a16:creationId xmlns:a16="http://schemas.microsoft.com/office/drawing/2014/main" id="{753E978B-DC57-4B6B-8A6B-A851DA5FA2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88" name="Text Box 548">
          <a:extLst>
            <a:ext uri="{FF2B5EF4-FFF2-40B4-BE49-F238E27FC236}">
              <a16:creationId xmlns:a16="http://schemas.microsoft.com/office/drawing/2014/main" id="{F03BC9A1-694D-4413-9306-B442119D04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89" name="Text Box 549">
          <a:extLst>
            <a:ext uri="{FF2B5EF4-FFF2-40B4-BE49-F238E27FC236}">
              <a16:creationId xmlns:a16="http://schemas.microsoft.com/office/drawing/2014/main" id="{F750C5F0-76B7-4BD0-9D5F-4EFD90D6B3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90" name="Text Box 550">
          <a:extLst>
            <a:ext uri="{FF2B5EF4-FFF2-40B4-BE49-F238E27FC236}">
              <a16:creationId xmlns:a16="http://schemas.microsoft.com/office/drawing/2014/main" id="{F7446D66-FAD4-4375-B875-FA8A7F8D2D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91" name="Text Box 551">
          <a:extLst>
            <a:ext uri="{FF2B5EF4-FFF2-40B4-BE49-F238E27FC236}">
              <a16:creationId xmlns:a16="http://schemas.microsoft.com/office/drawing/2014/main" id="{6F64C305-72E7-4C40-9870-D26FB56B25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92" name="Text Box 552">
          <a:extLst>
            <a:ext uri="{FF2B5EF4-FFF2-40B4-BE49-F238E27FC236}">
              <a16:creationId xmlns:a16="http://schemas.microsoft.com/office/drawing/2014/main" id="{4D44E15F-ECEA-411F-A4D6-4120B7C083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93" name="Text Box 553">
          <a:extLst>
            <a:ext uri="{FF2B5EF4-FFF2-40B4-BE49-F238E27FC236}">
              <a16:creationId xmlns:a16="http://schemas.microsoft.com/office/drawing/2014/main" id="{658F3114-5D9E-41C9-95AB-A3F7954FFA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94" name="Text Box 554">
          <a:extLst>
            <a:ext uri="{FF2B5EF4-FFF2-40B4-BE49-F238E27FC236}">
              <a16:creationId xmlns:a16="http://schemas.microsoft.com/office/drawing/2014/main" id="{14A3B1A1-7DC6-4CCC-93E8-0A12474F3C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95" name="Text Box 555">
          <a:extLst>
            <a:ext uri="{FF2B5EF4-FFF2-40B4-BE49-F238E27FC236}">
              <a16:creationId xmlns:a16="http://schemas.microsoft.com/office/drawing/2014/main" id="{2DF7D6FD-5484-4BEC-8705-56DBAF5EDA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96" name="Text Box 556">
          <a:extLst>
            <a:ext uri="{FF2B5EF4-FFF2-40B4-BE49-F238E27FC236}">
              <a16:creationId xmlns:a16="http://schemas.microsoft.com/office/drawing/2014/main" id="{06001880-8FF7-4CBB-B361-A8C0F939E7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697" name="Text Box 557">
          <a:extLst>
            <a:ext uri="{FF2B5EF4-FFF2-40B4-BE49-F238E27FC236}">
              <a16:creationId xmlns:a16="http://schemas.microsoft.com/office/drawing/2014/main" id="{2547E242-F278-43F8-9A9B-CC77C8329C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98" name="Text Box 558">
          <a:extLst>
            <a:ext uri="{FF2B5EF4-FFF2-40B4-BE49-F238E27FC236}">
              <a16:creationId xmlns:a16="http://schemas.microsoft.com/office/drawing/2014/main" id="{2D636AF8-344E-440D-999D-B9ED40B4AD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699" name="Text Box 559">
          <a:extLst>
            <a:ext uri="{FF2B5EF4-FFF2-40B4-BE49-F238E27FC236}">
              <a16:creationId xmlns:a16="http://schemas.microsoft.com/office/drawing/2014/main" id="{4CC773DC-1BC9-40BC-8965-9A1437EA8A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00" name="Text Box 560">
          <a:extLst>
            <a:ext uri="{FF2B5EF4-FFF2-40B4-BE49-F238E27FC236}">
              <a16:creationId xmlns:a16="http://schemas.microsoft.com/office/drawing/2014/main" id="{6FB0A49F-B105-489D-9D26-DD74089ECE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01" name="Text Box 561">
          <a:extLst>
            <a:ext uri="{FF2B5EF4-FFF2-40B4-BE49-F238E27FC236}">
              <a16:creationId xmlns:a16="http://schemas.microsoft.com/office/drawing/2014/main" id="{0AC73026-ACFB-4562-8B43-74F0B746CE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02" name="Text Box 562">
          <a:extLst>
            <a:ext uri="{FF2B5EF4-FFF2-40B4-BE49-F238E27FC236}">
              <a16:creationId xmlns:a16="http://schemas.microsoft.com/office/drawing/2014/main" id="{58AD0A3B-E8B8-42AB-A553-EDC2084525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03" name="Text Box 563">
          <a:extLst>
            <a:ext uri="{FF2B5EF4-FFF2-40B4-BE49-F238E27FC236}">
              <a16:creationId xmlns:a16="http://schemas.microsoft.com/office/drawing/2014/main" id="{137D6602-037C-4DAF-AB64-5165C85D91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04" name="Text Box 564">
          <a:extLst>
            <a:ext uri="{FF2B5EF4-FFF2-40B4-BE49-F238E27FC236}">
              <a16:creationId xmlns:a16="http://schemas.microsoft.com/office/drawing/2014/main" id="{7B3F61A1-22B6-4C57-BD5B-BD6153B482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05" name="Text Box 565">
          <a:extLst>
            <a:ext uri="{FF2B5EF4-FFF2-40B4-BE49-F238E27FC236}">
              <a16:creationId xmlns:a16="http://schemas.microsoft.com/office/drawing/2014/main" id="{2181ADAF-99B0-426E-8667-EC878480AE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06" name="Text Box 566">
          <a:extLst>
            <a:ext uri="{FF2B5EF4-FFF2-40B4-BE49-F238E27FC236}">
              <a16:creationId xmlns:a16="http://schemas.microsoft.com/office/drawing/2014/main" id="{641E1DC0-E573-4763-8D2B-C4298669F8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07" name="Text Box 567">
          <a:extLst>
            <a:ext uri="{FF2B5EF4-FFF2-40B4-BE49-F238E27FC236}">
              <a16:creationId xmlns:a16="http://schemas.microsoft.com/office/drawing/2014/main" id="{64414E7E-412C-4DED-80E5-097C67714A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08" name="Text Box 568">
          <a:extLst>
            <a:ext uri="{FF2B5EF4-FFF2-40B4-BE49-F238E27FC236}">
              <a16:creationId xmlns:a16="http://schemas.microsoft.com/office/drawing/2014/main" id="{0009C0C2-CCCD-4E7F-8ECB-58A2D000DE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09" name="Text Box 569">
          <a:extLst>
            <a:ext uri="{FF2B5EF4-FFF2-40B4-BE49-F238E27FC236}">
              <a16:creationId xmlns:a16="http://schemas.microsoft.com/office/drawing/2014/main" id="{E2573B6F-2711-4918-B95F-BF34F5F436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10" name="Text Box 570">
          <a:extLst>
            <a:ext uri="{FF2B5EF4-FFF2-40B4-BE49-F238E27FC236}">
              <a16:creationId xmlns:a16="http://schemas.microsoft.com/office/drawing/2014/main" id="{A085A547-8A46-4BE0-A899-CCF6789A4D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11" name="Text Box 571">
          <a:extLst>
            <a:ext uri="{FF2B5EF4-FFF2-40B4-BE49-F238E27FC236}">
              <a16:creationId xmlns:a16="http://schemas.microsoft.com/office/drawing/2014/main" id="{B807265F-AB41-4373-93BF-86F3C6C274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12" name="Text Box 572">
          <a:extLst>
            <a:ext uri="{FF2B5EF4-FFF2-40B4-BE49-F238E27FC236}">
              <a16:creationId xmlns:a16="http://schemas.microsoft.com/office/drawing/2014/main" id="{F2064E95-4D76-4A06-A15A-461B2E7C4D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13" name="Text Box 573">
          <a:extLst>
            <a:ext uri="{FF2B5EF4-FFF2-40B4-BE49-F238E27FC236}">
              <a16:creationId xmlns:a16="http://schemas.microsoft.com/office/drawing/2014/main" id="{76931B51-0A64-4052-A730-F1EA0CE2A0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14" name="Text Box 574">
          <a:extLst>
            <a:ext uri="{FF2B5EF4-FFF2-40B4-BE49-F238E27FC236}">
              <a16:creationId xmlns:a16="http://schemas.microsoft.com/office/drawing/2014/main" id="{78738000-2248-4B95-A57D-9C526BE5D0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15" name="Text Box 575">
          <a:extLst>
            <a:ext uri="{FF2B5EF4-FFF2-40B4-BE49-F238E27FC236}">
              <a16:creationId xmlns:a16="http://schemas.microsoft.com/office/drawing/2014/main" id="{2D2479D6-235F-418D-9708-9AFFAEAEE4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16" name="Text Box 576">
          <a:extLst>
            <a:ext uri="{FF2B5EF4-FFF2-40B4-BE49-F238E27FC236}">
              <a16:creationId xmlns:a16="http://schemas.microsoft.com/office/drawing/2014/main" id="{34E237F1-2D11-48DC-AE96-E3DD4C1411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17" name="Text Box 577">
          <a:extLst>
            <a:ext uri="{FF2B5EF4-FFF2-40B4-BE49-F238E27FC236}">
              <a16:creationId xmlns:a16="http://schemas.microsoft.com/office/drawing/2014/main" id="{2B1A58FE-34A0-4630-93C8-E4BA32D641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18" name="Text Box 578">
          <a:extLst>
            <a:ext uri="{FF2B5EF4-FFF2-40B4-BE49-F238E27FC236}">
              <a16:creationId xmlns:a16="http://schemas.microsoft.com/office/drawing/2014/main" id="{71EBAF06-F7FC-4EFE-9407-A3404FF9B6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19" name="Text Box 579">
          <a:extLst>
            <a:ext uri="{FF2B5EF4-FFF2-40B4-BE49-F238E27FC236}">
              <a16:creationId xmlns:a16="http://schemas.microsoft.com/office/drawing/2014/main" id="{F91CFD6E-5E38-4D63-8091-94FAF35E98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20" name="Text Box 580">
          <a:extLst>
            <a:ext uri="{FF2B5EF4-FFF2-40B4-BE49-F238E27FC236}">
              <a16:creationId xmlns:a16="http://schemas.microsoft.com/office/drawing/2014/main" id="{B01C384A-15A9-412B-8B10-42659FB137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21" name="Text Box 581">
          <a:extLst>
            <a:ext uri="{FF2B5EF4-FFF2-40B4-BE49-F238E27FC236}">
              <a16:creationId xmlns:a16="http://schemas.microsoft.com/office/drawing/2014/main" id="{56FCA80F-7FBE-4C91-8F48-25D6C65303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22" name="Text Box 582">
          <a:extLst>
            <a:ext uri="{FF2B5EF4-FFF2-40B4-BE49-F238E27FC236}">
              <a16:creationId xmlns:a16="http://schemas.microsoft.com/office/drawing/2014/main" id="{96A4B4DB-14E0-4F50-BDCD-D1C45312EE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23" name="Text Box 583">
          <a:extLst>
            <a:ext uri="{FF2B5EF4-FFF2-40B4-BE49-F238E27FC236}">
              <a16:creationId xmlns:a16="http://schemas.microsoft.com/office/drawing/2014/main" id="{5BBC1E5C-FDC7-4F9D-A39D-AB9CD77DE7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24" name="Text Box 584">
          <a:extLst>
            <a:ext uri="{FF2B5EF4-FFF2-40B4-BE49-F238E27FC236}">
              <a16:creationId xmlns:a16="http://schemas.microsoft.com/office/drawing/2014/main" id="{567347D6-CA81-4D1D-BA69-D29A7CD668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25" name="Text Box 585">
          <a:extLst>
            <a:ext uri="{FF2B5EF4-FFF2-40B4-BE49-F238E27FC236}">
              <a16:creationId xmlns:a16="http://schemas.microsoft.com/office/drawing/2014/main" id="{50911239-7A86-4627-9F5F-B0AA948D2D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26" name="Text Box 586">
          <a:extLst>
            <a:ext uri="{FF2B5EF4-FFF2-40B4-BE49-F238E27FC236}">
              <a16:creationId xmlns:a16="http://schemas.microsoft.com/office/drawing/2014/main" id="{5B913039-248B-49D4-A2DF-80A1805E2E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27" name="Text Box 587">
          <a:extLst>
            <a:ext uri="{FF2B5EF4-FFF2-40B4-BE49-F238E27FC236}">
              <a16:creationId xmlns:a16="http://schemas.microsoft.com/office/drawing/2014/main" id="{6FE06B69-8324-4BD1-BE5B-0F1C957B55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28" name="Text Box 588">
          <a:extLst>
            <a:ext uri="{FF2B5EF4-FFF2-40B4-BE49-F238E27FC236}">
              <a16:creationId xmlns:a16="http://schemas.microsoft.com/office/drawing/2014/main" id="{D48EBE85-A07C-4840-AF20-0FA5660437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29" name="Text Box 589">
          <a:extLst>
            <a:ext uri="{FF2B5EF4-FFF2-40B4-BE49-F238E27FC236}">
              <a16:creationId xmlns:a16="http://schemas.microsoft.com/office/drawing/2014/main" id="{83BA8C1F-C276-485A-A08C-1BCD89F8BF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30" name="Text Box 590">
          <a:extLst>
            <a:ext uri="{FF2B5EF4-FFF2-40B4-BE49-F238E27FC236}">
              <a16:creationId xmlns:a16="http://schemas.microsoft.com/office/drawing/2014/main" id="{893FD120-FD97-4A2F-A8E3-0E3737C7E8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31" name="Text Box 591">
          <a:extLst>
            <a:ext uri="{FF2B5EF4-FFF2-40B4-BE49-F238E27FC236}">
              <a16:creationId xmlns:a16="http://schemas.microsoft.com/office/drawing/2014/main" id="{429E96B0-739F-4EEA-90FE-50A0467FE3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32" name="Text Box 592">
          <a:extLst>
            <a:ext uri="{FF2B5EF4-FFF2-40B4-BE49-F238E27FC236}">
              <a16:creationId xmlns:a16="http://schemas.microsoft.com/office/drawing/2014/main" id="{2C01A62D-3752-4EF2-8229-AADF32BA9F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33" name="Text Box 593">
          <a:extLst>
            <a:ext uri="{FF2B5EF4-FFF2-40B4-BE49-F238E27FC236}">
              <a16:creationId xmlns:a16="http://schemas.microsoft.com/office/drawing/2014/main" id="{F6926A09-213F-4A00-B6F0-1CBDE04D69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34" name="Text Box 594">
          <a:extLst>
            <a:ext uri="{FF2B5EF4-FFF2-40B4-BE49-F238E27FC236}">
              <a16:creationId xmlns:a16="http://schemas.microsoft.com/office/drawing/2014/main" id="{0D4032F4-0352-4F24-9A44-4C208E207A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35" name="Text Box 595">
          <a:extLst>
            <a:ext uri="{FF2B5EF4-FFF2-40B4-BE49-F238E27FC236}">
              <a16:creationId xmlns:a16="http://schemas.microsoft.com/office/drawing/2014/main" id="{F0FBD2B7-A756-4CB1-8AA3-BF584E29BF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36" name="Text Box 596">
          <a:extLst>
            <a:ext uri="{FF2B5EF4-FFF2-40B4-BE49-F238E27FC236}">
              <a16:creationId xmlns:a16="http://schemas.microsoft.com/office/drawing/2014/main" id="{B21869B3-172B-46B8-9C64-B96A69F092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37" name="Text Box 597">
          <a:extLst>
            <a:ext uri="{FF2B5EF4-FFF2-40B4-BE49-F238E27FC236}">
              <a16:creationId xmlns:a16="http://schemas.microsoft.com/office/drawing/2014/main" id="{7BBC572E-0239-4691-A731-D6C8474DD8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38" name="Text Box 598">
          <a:extLst>
            <a:ext uri="{FF2B5EF4-FFF2-40B4-BE49-F238E27FC236}">
              <a16:creationId xmlns:a16="http://schemas.microsoft.com/office/drawing/2014/main" id="{7545E632-6C1B-4237-A3C7-6250146B94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39" name="Text Box 599">
          <a:extLst>
            <a:ext uri="{FF2B5EF4-FFF2-40B4-BE49-F238E27FC236}">
              <a16:creationId xmlns:a16="http://schemas.microsoft.com/office/drawing/2014/main" id="{F40FDBF9-47AB-49B4-BA31-9D8E15F95E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40" name="Text Box 600">
          <a:extLst>
            <a:ext uri="{FF2B5EF4-FFF2-40B4-BE49-F238E27FC236}">
              <a16:creationId xmlns:a16="http://schemas.microsoft.com/office/drawing/2014/main" id="{5344A00C-EA28-455C-927B-82CE84FD81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41" name="Text Box 601">
          <a:extLst>
            <a:ext uri="{FF2B5EF4-FFF2-40B4-BE49-F238E27FC236}">
              <a16:creationId xmlns:a16="http://schemas.microsoft.com/office/drawing/2014/main" id="{F75311ED-2BE0-4D70-9FDB-402E98D93C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42" name="Text Box 602">
          <a:extLst>
            <a:ext uri="{FF2B5EF4-FFF2-40B4-BE49-F238E27FC236}">
              <a16:creationId xmlns:a16="http://schemas.microsoft.com/office/drawing/2014/main" id="{75699306-FCC5-4AA7-BDA1-D2E9E9FA3D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43" name="Text Box 603">
          <a:extLst>
            <a:ext uri="{FF2B5EF4-FFF2-40B4-BE49-F238E27FC236}">
              <a16:creationId xmlns:a16="http://schemas.microsoft.com/office/drawing/2014/main" id="{A7F90B3A-047C-44A3-A5CF-5788437D46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44" name="Text Box 604">
          <a:extLst>
            <a:ext uri="{FF2B5EF4-FFF2-40B4-BE49-F238E27FC236}">
              <a16:creationId xmlns:a16="http://schemas.microsoft.com/office/drawing/2014/main" id="{337A86FF-7AF2-4C43-B8DA-694A85DBD3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45" name="Text Box 605">
          <a:extLst>
            <a:ext uri="{FF2B5EF4-FFF2-40B4-BE49-F238E27FC236}">
              <a16:creationId xmlns:a16="http://schemas.microsoft.com/office/drawing/2014/main" id="{F8A43DC7-49CD-4C86-B1A4-0030024B9A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46" name="Text Box 606">
          <a:extLst>
            <a:ext uri="{FF2B5EF4-FFF2-40B4-BE49-F238E27FC236}">
              <a16:creationId xmlns:a16="http://schemas.microsoft.com/office/drawing/2014/main" id="{607CD220-54D8-4CB2-8062-95CEEF174E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47" name="Text Box 607">
          <a:extLst>
            <a:ext uri="{FF2B5EF4-FFF2-40B4-BE49-F238E27FC236}">
              <a16:creationId xmlns:a16="http://schemas.microsoft.com/office/drawing/2014/main" id="{DFA4FA13-5C28-40BF-986A-798D8D9C8D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48" name="Text Box 608">
          <a:extLst>
            <a:ext uri="{FF2B5EF4-FFF2-40B4-BE49-F238E27FC236}">
              <a16:creationId xmlns:a16="http://schemas.microsoft.com/office/drawing/2014/main" id="{5BD83252-017E-4A8B-8123-94EF948CE0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49" name="Text Box 609">
          <a:extLst>
            <a:ext uri="{FF2B5EF4-FFF2-40B4-BE49-F238E27FC236}">
              <a16:creationId xmlns:a16="http://schemas.microsoft.com/office/drawing/2014/main" id="{16E245E2-2BF0-4308-B27E-DBD533DBB9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50" name="Text Box 610">
          <a:extLst>
            <a:ext uri="{FF2B5EF4-FFF2-40B4-BE49-F238E27FC236}">
              <a16:creationId xmlns:a16="http://schemas.microsoft.com/office/drawing/2014/main" id="{CDC3952D-0505-4AB0-A95C-A17C34103E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51" name="Text Box 611">
          <a:extLst>
            <a:ext uri="{FF2B5EF4-FFF2-40B4-BE49-F238E27FC236}">
              <a16:creationId xmlns:a16="http://schemas.microsoft.com/office/drawing/2014/main" id="{69D88346-B410-41B4-9BED-6CDD5017E3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52" name="Text Box 612">
          <a:extLst>
            <a:ext uri="{FF2B5EF4-FFF2-40B4-BE49-F238E27FC236}">
              <a16:creationId xmlns:a16="http://schemas.microsoft.com/office/drawing/2014/main" id="{98554E52-C9F5-47EB-9693-84F4A83F97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53" name="Text Box 613">
          <a:extLst>
            <a:ext uri="{FF2B5EF4-FFF2-40B4-BE49-F238E27FC236}">
              <a16:creationId xmlns:a16="http://schemas.microsoft.com/office/drawing/2014/main" id="{A73E39C5-5340-4BB9-B690-22386DE88C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54" name="Text Box 614">
          <a:extLst>
            <a:ext uri="{FF2B5EF4-FFF2-40B4-BE49-F238E27FC236}">
              <a16:creationId xmlns:a16="http://schemas.microsoft.com/office/drawing/2014/main" id="{CFF24F0B-857C-48CA-A55B-E97F43E001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55" name="Text Box 615">
          <a:extLst>
            <a:ext uri="{FF2B5EF4-FFF2-40B4-BE49-F238E27FC236}">
              <a16:creationId xmlns:a16="http://schemas.microsoft.com/office/drawing/2014/main" id="{91C3D763-D09C-41CB-BD58-D04E00C529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56" name="Text Box 616">
          <a:extLst>
            <a:ext uri="{FF2B5EF4-FFF2-40B4-BE49-F238E27FC236}">
              <a16:creationId xmlns:a16="http://schemas.microsoft.com/office/drawing/2014/main" id="{816DAF6C-2515-4DC4-BFFD-A46079F314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57" name="Text Box 617">
          <a:extLst>
            <a:ext uri="{FF2B5EF4-FFF2-40B4-BE49-F238E27FC236}">
              <a16:creationId xmlns:a16="http://schemas.microsoft.com/office/drawing/2014/main" id="{83103802-26EF-4940-9A20-859F5119E0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58" name="Text Box 618">
          <a:extLst>
            <a:ext uri="{FF2B5EF4-FFF2-40B4-BE49-F238E27FC236}">
              <a16:creationId xmlns:a16="http://schemas.microsoft.com/office/drawing/2014/main" id="{4F37A124-CC49-4082-833B-67D819D777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59" name="Text Box 619">
          <a:extLst>
            <a:ext uri="{FF2B5EF4-FFF2-40B4-BE49-F238E27FC236}">
              <a16:creationId xmlns:a16="http://schemas.microsoft.com/office/drawing/2014/main" id="{79CFA960-4FE4-483B-A1E6-38050A6E51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60" name="Text Box 620">
          <a:extLst>
            <a:ext uri="{FF2B5EF4-FFF2-40B4-BE49-F238E27FC236}">
              <a16:creationId xmlns:a16="http://schemas.microsoft.com/office/drawing/2014/main" id="{1442FE16-C9F3-4142-B1E3-FDC8AE9F9F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61" name="Text Box 621">
          <a:extLst>
            <a:ext uri="{FF2B5EF4-FFF2-40B4-BE49-F238E27FC236}">
              <a16:creationId xmlns:a16="http://schemas.microsoft.com/office/drawing/2014/main" id="{1A50D35C-698A-4995-BF01-8E499EBD03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62" name="Text Box 622">
          <a:extLst>
            <a:ext uri="{FF2B5EF4-FFF2-40B4-BE49-F238E27FC236}">
              <a16:creationId xmlns:a16="http://schemas.microsoft.com/office/drawing/2014/main" id="{30ACA9D6-C668-4E46-BE02-F67A46F7E4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63" name="Text Box 623">
          <a:extLst>
            <a:ext uri="{FF2B5EF4-FFF2-40B4-BE49-F238E27FC236}">
              <a16:creationId xmlns:a16="http://schemas.microsoft.com/office/drawing/2014/main" id="{5A557C6A-4625-4011-9DCB-4D102B7656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64" name="Text Box 624">
          <a:extLst>
            <a:ext uri="{FF2B5EF4-FFF2-40B4-BE49-F238E27FC236}">
              <a16:creationId xmlns:a16="http://schemas.microsoft.com/office/drawing/2014/main" id="{3CBF0F26-06AD-454B-B635-C2F95A626B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65" name="Text Box 625">
          <a:extLst>
            <a:ext uri="{FF2B5EF4-FFF2-40B4-BE49-F238E27FC236}">
              <a16:creationId xmlns:a16="http://schemas.microsoft.com/office/drawing/2014/main" id="{1618053C-78A9-4280-8C8A-6BA4CA8854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66" name="Text Box 626">
          <a:extLst>
            <a:ext uri="{FF2B5EF4-FFF2-40B4-BE49-F238E27FC236}">
              <a16:creationId xmlns:a16="http://schemas.microsoft.com/office/drawing/2014/main" id="{81C9F59B-D5D0-43BA-8350-5D554DB6DB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67" name="Text Box 627">
          <a:extLst>
            <a:ext uri="{FF2B5EF4-FFF2-40B4-BE49-F238E27FC236}">
              <a16:creationId xmlns:a16="http://schemas.microsoft.com/office/drawing/2014/main" id="{AC36B9CB-5ECE-47DB-BF20-DCD6A4FD8F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68" name="Text Box 628">
          <a:extLst>
            <a:ext uri="{FF2B5EF4-FFF2-40B4-BE49-F238E27FC236}">
              <a16:creationId xmlns:a16="http://schemas.microsoft.com/office/drawing/2014/main" id="{05B8AB1A-5372-47E3-B557-72D8B76C1D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69" name="Text Box 629">
          <a:extLst>
            <a:ext uri="{FF2B5EF4-FFF2-40B4-BE49-F238E27FC236}">
              <a16:creationId xmlns:a16="http://schemas.microsoft.com/office/drawing/2014/main" id="{2D95F555-BA28-455A-9241-A240BBEE11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70" name="Text Box 630">
          <a:extLst>
            <a:ext uri="{FF2B5EF4-FFF2-40B4-BE49-F238E27FC236}">
              <a16:creationId xmlns:a16="http://schemas.microsoft.com/office/drawing/2014/main" id="{19ED3D83-B6D4-41C4-910F-569A5A3683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71" name="Text Box 631">
          <a:extLst>
            <a:ext uri="{FF2B5EF4-FFF2-40B4-BE49-F238E27FC236}">
              <a16:creationId xmlns:a16="http://schemas.microsoft.com/office/drawing/2014/main" id="{6710B8B3-A2C6-4A86-B15E-2A21FF79C6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72" name="Text Box 632">
          <a:extLst>
            <a:ext uri="{FF2B5EF4-FFF2-40B4-BE49-F238E27FC236}">
              <a16:creationId xmlns:a16="http://schemas.microsoft.com/office/drawing/2014/main" id="{4864761C-3E9C-4376-8DA3-A60521FE3B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73" name="Text Box 633">
          <a:extLst>
            <a:ext uri="{FF2B5EF4-FFF2-40B4-BE49-F238E27FC236}">
              <a16:creationId xmlns:a16="http://schemas.microsoft.com/office/drawing/2014/main" id="{4AB29D0F-9453-4E64-A9B0-AAD27DEC98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74" name="Text Box 634">
          <a:extLst>
            <a:ext uri="{FF2B5EF4-FFF2-40B4-BE49-F238E27FC236}">
              <a16:creationId xmlns:a16="http://schemas.microsoft.com/office/drawing/2014/main" id="{3359B766-D21C-4D24-8936-33C7F2D85A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75" name="Text Box 635">
          <a:extLst>
            <a:ext uri="{FF2B5EF4-FFF2-40B4-BE49-F238E27FC236}">
              <a16:creationId xmlns:a16="http://schemas.microsoft.com/office/drawing/2014/main" id="{3E4A39AA-8AB0-480F-9EDC-5797996A90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76" name="Text Box 636">
          <a:extLst>
            <a:ext uri="{FF2B5EF4-FFF2-40B4-BE49-F238E27FC236}">
              <a16:creationId xmlns:a16="http://schemas.microsoft.com/office/drawing/2014/main" id="{9A81A667-DFEE-4E49-9FE5-8D98C941F5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77" name="Text Box 637">
          <a:extLst>
            <a:ext uri="{FF2B5EF4-FFF2-40B4-BE49-F238E27FC236}">
              <a16:creationId xmlns:a16="http://schemas.microsoft.com/office/drawing/2014/main" id="{FBF5D223-D9E5-4B63-86AF-9BE379A38B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78" name="Text Box 638">
          <a:extLst>
            <a:ext uri="{FF2B5EF4-FFF2-40B4-BE49-F238E27FC236}">
              <a16:creationId xmlns:a16="http://schemas.microsoft.com/office/drawing/2014/main" id="{1C75D9F1-693A-45AD-9256-284516CD84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79" name="Text Box 639">
          <a:extLst>
            <a:ext uri="{FF2B5EF4-FFF2-40B4-BE49-F238E27FC236}">
              <a16:creationId xmlns:a16="http://schemas.microsoft.com/office/drawing/2014/main" id="{0C18505C-FF02-4BE6-8B01-58B4974195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80" name="Text Box 640">
          <a:extLst>
            <a:ext uri="{FF2B5EF4-FFF2-40B4-BE49-F238E27FC236}">
              <a16:creationId xmlns:a16="http://schemas.microsoft.com/office/drawing/2014/main" id="{DF8C4B23-8540-457A-B6E7-E72AA321DA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81" name="Text Box 641">
          <a:extLst>
            <a:ext uri="{FF2B5EF4-FFF2-40B4-BE49-F238E27FC236}">
              <a16:creationId xmlns:a16="http://schemas.microsoft.com/office/drawing/2014/main" id="{9D598765-E97C-485B-B6E9-BF1123E37A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9782" name="Text Box 642">
          <a:extLst>
            <a:ext uri="{FF2B5EF4-FFF2-40B4-BE49-F238E27FC236}">
              <a16:creationId xmlns:a16="http://schemas.microsoft.com/office/drawing/2014/main" id="{AE136920-28C3-4359-A079-0F32172820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83" name="Text Box 643">
          <a:extLst>
            <a:ext uri="{FF2B5EF4-FFF2-40B4-BE49-F238E27FC236}">
              <a16:creationId xmlns:a16="http://schemas.microsoft.com/office/drawing/2014/main" id="{E05117CA-4814-49BC-B4FC-B4E3CA0A2C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84" name="Text Box 644">
          <a:extLst>
            <a:ext uri="{FF2B5EF4-FFF2-40B4-BE49-F238E27FC236}">
              <a16:creationId xmlns:a16="http://schemas.microsoft.com/office/drawing/2014/main" id="{AD29FFD0-9473-45FE-B9A2-9735D0E875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85" name="Text Box 645">
          <a:extLst>
            <a:ext uri="{FF2B5EF4-FFF2-40B4-BE49-F238E27FC236}">
              <a16:creationId xmlns:a16="http://schemas.microsoft.com/office/drawing/2014/main" id="{8F4E6CB0-CF08-4D0D-8030-B17EBC78C0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86" name="Text Box 646">
          <a:extLst>
            <a:ext uri="{FF2B5EF4-FFF2-40B4-BE49-F238E27FC236}">
              <a16:creationId xmlns:a16="http://schemas.microsoft.com/office/drawing/2014/main" id="{03DA4CFB-C245-48ED-AB53-F174CB8C34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87" name="Text Box 647">
          <a:extLst>
            <a:ext uri="{FF2B5EF4-FFF2-40B4-BE49-F238E27FC236}">
              <a16:creationId xmlns:a16="http://schemas.microsoft.com/office/drawing/2014/main" id="{ACB03624-40D3-4F92-B083-B1D9BD157F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88" name="Text Box 648">
          <a:extLst>
            <a:ext uri="{FF2B5EF4-FFF2-40B4-BE49-F238E27FC236}">
              <a16:creationId xmlns:a16="http://schemas.microsoft.com/office/drawing/2014/main" id="{2BB685D5-D9B6-426A-8AAE-87D4029BED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89" name="Text Box 649">
          <a:extLst>
            <a:ext uri="{FF2B5EF4-FFF2-40B4-BE49-F238E27FC236}">
              <a16:creationId xmlns:a16="http://schemas.microsoft.com/office/drawing/2014/main" id="{7AB7D4B1-39AD-4AB5-955A-B88E43ABC4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90" name="Text Box 650">
          <a:extLst>
            <a:ext uri="{FF2B5EF4-FFF2-40B4-BE49-F238E27FC236}">
              <a16:creationId xmlns:a16="http://schemas.microsoft.com/office/drawing/2014/main" id="{FA7E68B8-4AAD-4EF3-8CD2-44FA44A62E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91" name="Text Box 651">
          <a:extLst>
            <a:ext uri="{FF2B5EF4-FFF2-40B4-BE49-F238E27FC236}">
              <a16:creationId xmlns:a16="http://schemas.microsoft.com/office/drawing/2014/main" id="{AF4A283C-DAAD-4DA7-A28C-FC0410A885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92" name="Text Box 652">
          <a:extLst>
            <a:ext uri="{FF2B5EF4-FFF2-40B4-BE49-F238E27FC236}">
              <a16:creationId xmlns:a16="http://schemas.microsoft.com/office/drawing/2014/main" id="{82A2FD48-9A10-4BEF-8BC4-6E3E78C65F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93" name="Text Box 653">
          <a:extLst>
            <a:ext uri="{FF2B5EF4-FFF2-40B4-BE49-F238E27FC236}">
              <a16:creationId xmlns:a16="http://schemas.microsoft.com/office/drawing/2014/main" id="{FB576854-ED70-49D6-8EDD-AAA94B6D41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94" name="Text Box 654">
          <a:extLst>
            <a:ext uri="{FF2B5EF4-FFF2-40B4-BE49-F238E27FC236}">
              <a16:creationId xmlns:a16="http://schemas.microsoft.com/office/drawing/2014/main" id="{C2E62D34-C66B-4A65-B7E2-52E760701A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95" name="Text Box 655">
          <a:extLst>
            <a:ext uri="{FF2B5EF4-FFF2-40B4-BE49-F238E27FC236}">
              <a16:creationId xmlns:a16="http://schemas.microsoft.com/office/drawing/2014/main" id="{5A079CD6-0085-4D09-9CCF-4B223A075E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96" name="Text Box 656">
          <a:extLst>
            <a:ext uri="{FF2B5EF4-FFF2-40B4-BE49-F238E27FC236}">
              <a16:creationId xmlns:a16="http://schemas.microsoft.com/office/drawing/2014/main" id="{B8AE3AFE-FA49-415F-9A82-320E10E5F6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97" name="Text Box 657">
          <a:extLst>
            <a:ext uri="{FF2B5EF4-FFF2-40B4-BE49-F238E27FC236}">
              <a16:creationId xmlns:a16="http://schemas.microsoft.com/office/drawing/2014/main" id="{AF8764EF-0BAE-42B8-8EC6-E32DC471ED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798" name="Text Box 658">
          <a:extLst>
            <a:ext uri="{FF2B5EF4-FFF2-40B4-BE49-F238E27FC236}">
              <a16:creationId xmlns:a16="http://schemas.microsoft.com/office/drawing/2014/main" id="{81216CDA-6787-4C03-AAD2-A2D3A43A90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799" name="Text Box 659">
          <a:extLst>
            <a:ext uri="{FF2B5EF4-FFF2-40B4-BE49-F238E27FC236}">
              <a16:creationId xmlns:a16="http://schemas.microsoft.com/office/drawing/2014/main" id="{E6CB4211-1D05-42B8-9B16-1EEB644A4B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00" name="Text Box 660">
          <a:extLst>
            <a:ext uri="{FF2B5EF4-FFF2-40B4-BE49-F238E27FC236}">
              <a16:creationId xmlns:a16="http://schemas.microsoft.com/office/drawing/2014/main" id="{5980967B-98A4-4DFE-B77E-2EC8EA15DC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01" name="Text Box 661">
          <a:extLst>
            <a:ext uri="{FF2B5EF4-FFF2-40B4-BE49-F238E27FC236}">
              <a16:creationId xmlns:a16="http://schemas.microsoft.com/office/drawing/2014/main" id="{F640DFC7-7932-4704-BA00-54D87E8CAD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02" name="Text Box 662">
          <a:extLst>
            <a:ext uri="{FF2B5EF4-FFF2-40B4-BE49-F238E27FC236}">
              <a16:creationId xmlns:a16="http://schemas.microsoft.com/office/drawing/2014/main" id="{39D9AAF2-A9DB-40C7-BD3F-4D6B04DF37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03" name="Text Box 663">
          <a:extLst>
            <a:ext uri="{FF2B5EF4-FFF2-40B4-BE49-F238E27FC236}">
              <a16:creationId xmlns:a16="http://schemas.microsoft.com/office/drawing/2014/main" id="{81C64FAA-687A-4A1A-9DB2-BB8C0C5156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04" name="Text Box 664">
          <a:extLst>
            <a:ext uri="{FF2B5EF4-FFF2-40B4-BE49-F238E27FC236}">
              <a16:creationId xmlns:a16="http://schemas.microsoft.com/office/drawing/2014/main" id="{4CE3A024-1593-47B3-86C4-CCA176AE30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05" name="Text Box 665">
          <a:extLst>
            <a:ext uri="{FF2B5EF4-FFF2-40B4-BE49-F238E27FC236}">
              <a16:creationId xmlns:a16="http://schemas.microsoft.com/office/drawing/2014/main" id="{1BC1FBA4-4666-4DD2-9F8E-662DF732AE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06" name="Text Box 666">
          <a:extLst>
            <a:ext uri="{FF2B5EF4-FFF2-40B4-BE49-F238E27FC236}">
              <a16:creationId xmlns:a16="http://schemas.microsoft.com/office/drawing/2014/main" id="{5B588092-468D-44A2-AB0E-D4B2E410E4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07" name="Text Box 667">
          <a:extLst>
            <a:ext uri="{FF2B5EF4-FFF2-40B4-BE49-F238E27FC236}">
              <a16:creationId xmlns:a16="http://schemas.microsoft.com/office/drawing/2014/main" id="{57855F2F-CDC3-44EC-BE83-ABCB5ECCDD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08" name="Text Box 668">
          <a:extLst>
            <a:ext uri="{FF2B5EF4-FFF2-40B4-BE49-F238E27FC236}">
              <a16:creationId xmlns:a16="http://schemas.microsoft.com/office/drawing/2014/main" id="{ECE149BA-48EB-4C47-89F0-6B5942C16D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09" name="Text Box 669">
          <a:extLst>
            <a:ext uri="{FF2B5EF4-FFF2-40B4-BE49-F238E27FC236}">
              <a16:creationId xmlns:a16="http://schemas.microsoft.com/office/drawing/2014/main" id="{3C19B4C8-8AD3-466F-99D0-0766B128E7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10" name="Text Box 670">
          <a:extLst>
            <a:ext uri="{FF2B5EF4-FFF2-40B4-BE49-F238E27FC236}">
              <a16:creationId xmlns:a16="http://schemas.microsoft.com/office/drawing/2014/main" id="{39DBC2C2-0EC0-4A83-A911-12261C0BCE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11" name="Text Box 671">
          <a:extLst>
            <a:ext uri="{FF2B5EF4-FFF2-40B4-BE49-F238E27FC236}">
              <a16:creationId xmlns:a16="http://schemas.microsoft.com/office/drawing/2014/main" id="{19ED539E-4A5B-4173-B7C2-E2F4DFE5DC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12" name="Text Box 672">
          <a:extLst>
            <a:ext uri="{FF2B5EF4-FFF2-40B4-BE49-F238E27FC236}">
              <a16:creationId xmlns:a16="http://schemas.microsoft.com/office/drawing/2014/main" id="{94988612-9F76-4DA7-88CA-65D19EEB98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13" name="Text Box 673">
          <a:extLst>
            <a:ext uri="{FF2B5EF4-FFF2-40B4-BE49-F238E27FC236}">
              <a16:creationId xmlns:a16="http://schemas.microsoft.com/office/drawing/2014/main" id="{9D168119-D5F9-48E7-8B65-902570ED40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14" name="Text Box 674">
          <a:extLst>
            <a:ext uri="{FF2B5EF4-FFF2-40B4-BE49-F238E27FC236}">
              <a16:creationId xmlns:a16="http://schemas.microsoft.com/office/drawing/2014/main" id="{2414F6A3-62E5-42AC-99A4-F0D0946491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15" name="Text Box 675">
          <a:extLst>
            <a:ext uri="{FF2B5EF4-FFF2-40B4-BE49-F238E27FC236}">
              <a16:creationId xmlns:a16="http://schemas.microsoft.com/office/drawing/2014/main" id="{A529935F-786F-4B6D-87B9-6E71B6B099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16" name="Text Box 676">
          <a:extLst>
            <a:ext uri="{FF2B5EF4-FFF2-40B4-BE49-F238E27FC236}">
              <a16:creationId xmlns:a16="http://schemas.microsoft.com/office/drawing/2014/main" id="{DFB88A21-6686-4EB8-A28C-683F5FB4C8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17" name="Text Box 677">
          <a:extLst>
            <a:ext uri="{FF2B5EF4-FFF2-40B4-BE49-F238E27FC236}">
              <a16:creationId xmlns:a16="http://schemas.microsoft.com/office/drawing/2014/main" id="{62EE1306-1819-4BAE-A7DC-133C6F1073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18" name="Text Box 678">
          <a:extLst>
            <a:ext uri="{FF2B5EF4-FFF2-40B4-BE49-F238E27FC236}">
              <a16:creationId xmlns:a16="http://schemas.microsoft.com/office/drawing/2014/main" id="{45244ACA-23AC-4573-ADD8-247DA95721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19" name="Text Box 679">
          <a:extLst>
            <a:ext uri="{FF2B5EF4-FFF2-40B4-BE49-F238E27FC236}">
              <a16:creationId xmlns:a16="http://schemas.microsoft.com/office/drawing/2014/main" id="{EA50A83F-3F11-4390-A95B-3745D979CA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20" name="Text Box 680">
          <a:extLst>
            <a:ext uri="{FF2B5EF4-FFF2-40B4-BE49-F238E27FC236}">
              <a16:creationId xmlns:a16="http://schemas.microsoft.com/office/drawing/2014/main" id="{DB807039-ED5C-497E-A24E-D4AE613631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21" name="Text Box 681">
          <a:extLst>
            <a:ext uri="{FF2B5EF4-FFF2-40B4-BE49-F238E27FC236}">
              <a16:creationId xmlns:a16="http://schemas.microsoft.com/office/drawing/2014/main" id="{024DD124-3022-4FBB-878B-4147C17EF1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22" name="Text Box 682">
          <a:extLst>
            <a:ext uri="{FF2B5EF4-FFF2-40B4-BE49-F238E27FC236}">
              <a16:creationId xmlns:a16="http://schemas.microsoft.com/office/drawing/2014/main" id="{61A9B75C-0BA0-4C28-AFC6-ADA1734399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23" name="Text Box 683">
          <a:extLst>
            <a:ext uri="{FF2B5EF4-FFF2-40B4-BE49-F238E27FC236}">
              <a16:creationId xmlns:a16="http://schemas.microsoft.com/office/drawing/2014/main" id="{CDB9D3D5-3D5E-49BB-A21E-1C9C398702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24" name="Text Box 684">
          <a:extLst>
            <a:ext uri="{FF2B5EF4-FFF2-40B4-BE49-F238E27FC236}">
              <a16:creationId xmlns:a16="http://schemas.microsoft.com/office/drawing/2014/main" id="{5ED24C3B-7F49-4B05-A310-374928C467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25" name="Text Box 685">
          <a:extLst>
            <a:ext uri="{FF2B5EF4-FFF2-40B4-BE49-F238E27FC236}">
              <a16:creationId xmlns:a16="http://schemas.microsoft.com/office/drawing/2014/main" id="{2745CED9-2494-4B61-94E4-4951149914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26" name="Text Box 686">
          <a:extLst>
            <a:ext uri="{FF2B5EF4-FFF2-40B4-BE49-F238E27FC236}">
              <a16:creationId xmlns:a16="http://schemas.microsoft.com/office/drawing/2014/main" id="{BC404118-F433-401D-98CE-AD335B3D06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27" name="Text Box 687">
          <a:extLst>
            <a:ext uri="{FF2B5EF4-FFF2-40B4-BE49-F238E27FC236}">
              <a16:creationId xmlns:a16="http://schemas.microsoft.com/office/drawing/2014/main" id="{018990D3-5BB8-48C8-83D9-5796726487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28" name="Text Box 688">
          <a:extLst>
            <a:ext uri="{FF2B5EF4-FFF2-40B4-BE49-F238E27FC236}">
              <a16:creationId xmlns:a16="http://schemas.microsoft.com/office/drawing/2014/main" id="{538696FC-6437-47A6-91CE-402629DAB2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29" name="Text Box 689">
          <a:extLst>
            <a:ext uri="{FF2B5EF4-FFF2-40B4-BE49-F238E27FC236}">
              <a16:creationId xmlns:a16="http://schemas.microsoft.com/office/drawing/2014/main" id="{734444BD-C2B6-4633-810B-7E055D4E6F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30" name="Text Box 690">
          <a:extLst>
            <a:ext uri="{FF2B5EF4-FFF2-40B4-BE49-F238E27FC236}">
              <a16:creationId xmlns:a16="http://schemas.microsoft.com/office/drawing/2014/main" id="{078024D3-5DCF-4F43-AA8F-777252DFA6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31" name="Text Box 691">
          <a:extLst>
            <a:ext uri="{FF2B5EF4-FFF2-40B4-BE49-F238E27FC236}">
              <a16:creationId xmlns:a16="http://schemas.microsoft.com/office/drawing/2014/main" id="{7C3B7160-41B0-4E50-AE7A-9085767353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32" name="Text Box 692">
          <a:extLst>
            <a:ext uri="{FF2B5EF4-FFF2-40B4-BE49-F238E27FC236}">
              <a16:creationId xmlns:a16="http://schemas.microsoft.com/office/drawing/2014/main" id="{944D8D46-8570-49FE-8E7A-8E370BA460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33" name="Text Box 693">
          <a:extLst>
            <a:ext uri="{FF2B5EF4-FFF2-40B4-BE49-F238E27FC236}">
              <a16:creationId xmlns:a16="http://schemas.microsoft.com/office/drawing/2014/main" id="{124952B0-177A-492C-9CB7-E08A6BD1F1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34" name="Text Box 694">
          <a:extLst>
            <a:ext uri="{FF2B5EF4-FFF2-40B4-BE49-F238E27FC236}">
              <a16:creationId xmlns:a16="http://schemas.microsoft.com/office/drawing/2014/main" id="{6DAA6B99-B3F1-4EFF-8C86-E601323D8E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35" name="Text Box 695">
          <a:extLst>
            <a:ext uri="{FF2B5EF4-FFF2-40B4-BE49-F238E27FC236}">
              <a16:creationId xmlns:a16="http://schemas.microsoft.com/office/drawing/2014/main" id="{BB09B878-4E2C-43D9-B51A-9CA7B38FD9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36" name="Text Box 696">
          <a:extLst>
            <a:ext uri="{FF2B5EF4-FFF2-40B4-BE49-F238E27FC236}">
              <a16:creationId xmlns:a16="http://schemas.microsoft.com/office/drawing/2014/main" id="{8055BC8D-6809-47ED-9DFA-5D738F243C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37" name="Text Box 697">
          <a:extLst>
            <a:ext uri="{FF2B5EF4-FFF2-40B4-BE49-F238E27FC236}">
              <a16:creationId xmlns:a16="http://schemas.microsoft.com/office/drawing/2014/main" id="{E1EE9969-76BA-4478-944D-1130834BF2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38" name="Text Box 698">
          <a:extLst>
            <a:ext uri="{FF2B5EF4-FFF2-40B4-BE49-F238E27FC236}">
              <a16:creationId xmlns:a16="http://schemas.microsoft.com/office/drawing/2014/main" id="{21F6E1B0-D6FF-4F41-BA6A-DE429B93A8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39" name="Text Box 699">
          <a:extLst>
            <a:ext uri="{FF2B5EF4-FFF2-40B4-BE49-F238E27FC236}">
              <a16:creationId xmlns:a16="http://schemas.microsoft.com/office/drawing/2014/main" id="{C94CAB0F-7598-406C-A5A2-212A80D287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40" name="Text Box 700">
          <a:extLst>
            <a:ext uri="{FF2B5EF4-FFF2-40B4-BE49-F238E27FC236}">
              <a16:creationId xmlns:a16="http://schemas.microsoft.com/office/drawing/2014/main" id="{23793BBD-0FE4-4BE5-BBD5-BB5253351F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41" name="Text Box 701">
          <a:extLst>
            <a:ext uri="{FF2B5EF4-FFF2-40B4-BE49-F238E27FC236}">
              <a16:creationId xmlns:a16="http://schemas.microsoft.com/office/drawing/2014/main" id="{1F39F66E-E363-49D9-8BAC-8BC471D141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42" name="Text Box 702">
          <a:extLst>
            <a:ext uri="{FF2B5EF4-FFF2-40B4-BE49-F238E27FC236}">
              <a16:creationId xmlns:a16="http://schemas.microsoft.com/office/drawing/2014/main" id="{9E51B479-BA01-4A07-B4F5-F689735B23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43" name="Text Box 703">
          <a:extLst>
            <a:ext uri="{FF2B5EF4-FFF2-40B4-BE49-F238E27FC236}">
              <a16:creationId xmlns:a16="http://schemas.microsoft.com/office/drawing/2014/main" id="{939D405C-D81E-4964-9381-3A79C2DDE5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44" name="Text Box 704">
          <a:extLst>
            <a:ext uri="{FF2B5EF4-FFF2-40B4-BE49-F238E27FC236}">
              <a16:creationId xmlns:a16="http://schemas.microsoft.com/office/drawing/2014/main" id="{FFEB4969-F451-4405-A81B-BB808669BD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45" name="Text Box 705">
          <a:extLst>
            <a:ext uri="{FF2B5EF4-FFF2-40B4-BE49-F238E27FC236}">
              <a16:creationId xmlns:a16="http://schemas.microsoft.com/office/drawing/2014/main" id="{37B3E177-7619-497E-AF2A-F10E8E8384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46" name="Text Box 706">
          <a:extLst>
            <a:ext uri="{FF2B5EF4-FFF2-40B4-BE49-F238E27FC236}">
              <a16:creationId xmlns:a16="http://schemas.microsoft.com/office/drawing/2014/main" id="{500A28E8-286B-40DD-8C43-C1D79CD933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47" name="Text Box 707">
          <a:extLst>
            <a:ext uri="{FF2B5EF4-FFF2-40B4-BE49-F238E27FC236}">
              <a16:creationId xmlns:a16="http://schemas.microsoft.com/office/drawing/2014/main" id="{A346A21D-979D-4972-B7C9-ED045783C6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48" name="Text Box 708">
          <a:extLst>
            <a:ext uri="{FF2B5EF4-FFF2-40B4-BE49-F238E27FC236}">
              <a16:creationId xmlns:a16="http://schemas.microsoft.com/office/drawing/2014/main" id="{5FBE2F6B-579D-4B48-BF2F-0DB2F6D08F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49" name="Text Box 709">
          <a:extLst>
            <a:ext uri="{FF2B5EF4-FFF2-40B4-BE49-F238E27FC236}">
              <a16:creationId xmlns:a16="http://schemas.microsoft.com/office/drawing/2014/main" id="{ACF68056-9533-4D05-9353-2A03A1F18A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50" name="Text Box 710">
          <a:extLst>
            <a:ext uri="{FF2B5EF4-FFF2-40B4-BE49-F238E27FC236}">
              <a16:creationId xmlns:a16="http://schemas.microsoft.com/office/drawing/2014/main" id="{0EB5594F-E4C0-4FBC-B2C0-3D3EC364F8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51" name="Text Box 711">
          <a:extLst>
            <a:ext uri="{FF2B5EF4-FFF2-40B4-BE49-F238E27FC236}">
              <a16:creationId xmlns:a16="http://schemas.microsoft.com/office/drawing/2014/main" id="{9EE4AAF2-268F-4532-BA1B-C0C28B0DE2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52" name="Text Box 712">
          <a:extLst>
            <a:ext uri="{FF2B5EF4-FFF2-40B4-BE49-F238E27FC236}">
              <a16:creationId xmlns:a16="http://schemas.microsoft.com/office/drawing/2014/main" id="{954E7424-BB22-4374-A36A-B68A2BF730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53" name="Text Box 713">
          <a:extLst>
            <a:ext uri="{FF2B5EF4-FFF2-40B4-BE49-F238E27FC236}">
              <a16:creationId xmlns:a16="http://schemas.microsoft.com/office/drawing/2014/main" id="{D12C036D-9A0A-40A6-A95D-6BF3F33939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54" name="Text Box 714">
          <a:extLst>
            <a:ext uri="{FF2B5EF4-FFF2-40B4-BE49-F238E27FC236}">
              <a16:creationId xmlns:a16="http://schemas.microsoft.com/office/drawing/2014/main" id="{87573EA0-5125-4A17-A3E0-F781B26137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55" name="Text Box 715">
          <a:extLst>
            <a:ext uri="{FF2B5EF4-FFF2-40B4-BE49-F238E27FC236}">
              <a16:creationId xmlns:a16="http://schemas.microsoft.com/office/drawing/2014/main" id="{C3022590-ABCA-4D9A-AC46-A3EB0A5696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856" name="Text Box 716">
          <a:extLst>
            <a:ext uri="{FF2B5EF4-FFF2-40B4-BE49-F238E27FC236}">
              <a16:creationId xmlns:a16="http://schemas.microsoft.com/office/drawing/2014/main" id="{30DC200B-1F7F-4F79-BD8D-1E4DD97287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57" name="Text Box 717">
          <a:extLst>
            <a:ext uri="{FF2B5EF4-FFF2-40B4-BE49-F238E27FC236}">
              <a16:creationId xmlns:a16="http://schemas.microsoft.com/office/drawing/2014/main" id="{1421CBCB-32A9-4291-A56C-024B11CFA4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58" name="Text Box 718">
          <a:extLst>
            <a:ext uri="{FF2B5EF4-FFF2-40B4-BE49-F238E27FC236}">
              <a16:creationId xmlns:a16="http://schemas.microsoft.com/office/drawing/2014/main" id="{876C3E54-C43E-447B-BC67-842890FABF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59" name="Text Box 719">
          <a:extLst>
            <a:ext uri="{FF2B5EF4-FFF2-40B4-BE49-F238E27FC236}">
              <a16:creationId xmlns:a16="http://schemas.microsoft.com/office/drawing/2014/main" id="{88474742-F43E-4C28-B7D0-10B35A1C16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60" name="Text Box 720">
          <a:extLst>
            <a:ext uri="{FF2B5EF4-FFF2-40B4-BE49-F238E27FC236}">
              <a16:creationId xmlns:a16="http://schemas.microsoft.com/office/drawing/2014/main" id="{E76E6D08-3E89-4BAC-A2B4-948D83EED8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61" name="Text Box 721">
          <a:extLst>
            <a:ext uri="{FF2B5EF4-FFF2-40B4-BE49-F238E27FC236}">
              <a16:creationId xmlns:a16="http://schemas.microsoft.com/office/drawing/2014/main" id="{FB5D85A4-1D5E-4AC1-BE58-3CFF951C31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62" name="Text Box 722">
          <a:extLst>
            <a:ext uri="{FF2B5EF4-FFF2-40B4-BE49-F238E27FC236}">
              <a16:creationId xmlns:a16="http://schemas.microsoft.com/office/drawing/2014/main" id="{2E08E39A-256A-48E4-A8F4-1E009886FE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63" name="Text Box 723">
          <a:extLst>
            <a:ext uri="{FF2B5EF4-FFF2-40B4-BE49-F238E27FC236}">
              <a16:creationId xmlns:a16="http://schemas.microsoft.com/office/drawing/2014/main" id="{48563D6E-1E55-4F07-A04C-12DBA543DA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64" name="Text Box 724">
          <a:extLst>
            <a:ext uri="{FF2B5EF4-FFF2-40B4-BE49-F238E27FC236}">
              <a16:creationId xmlns:a16="http://schemas.microsoft.com/office/drawing/2014/main" id="{24EE6E19-63EA-4E44-A7A6-6775B7586B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65" name="Text Box 725">
          <a:extLst>
            <a:ext uri="{FF2B5EF4-FFF2-40B4-BE49-F238E27FC236}">
              <a16:creationId xmlns:a16="http://schemas.microsoft.com/office/drawing/2014/main" id="{94920238-1262-463A-AA99-9B6D11D188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66" name="Text Box 726">
          <a:extLst>
            <a:ext uri="{FF2B5EF4-FFF2-40B4-BE49-F238E27FC236}">
              <a16:creationId xmlns:a16="http://schemas.microsoft.com/office/drawing/2014/main" id="{12BF12D9-4949-4DE2-B4C0-B450025264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67" name="Text Box 727">
          <a:extLst>
            <a:ext uri="{FF2B5EF4-FFF2-40B4-BE49-F238E27FC236}">
              <a16:creationId xmlns:a16="http://schemas.microsoft.com/office/drawing/2014/main" id="{5DA25422-B637-4F3A-8333-26174CBC0C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68" name="Text Box 728">
          <a:extLst>
            <a:ext uri="{FF2B5EF4-FFF2-40B4-BE49-F238E27FC236}">
              <a16:creationId xmlns:a16="http://schemas.microsoft.com/office/drawing/2014/main" id="{DA506017-FFC3-425B-B328-F6876F29F9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69" name="Text Box 729">
          <a:extLst>
            <a:ext uri="{FF2B5EF4-FFF2-40B4-BE49-F238E27FC236}">
              <a16:creationId xmlns:a16="http://schemas.microsoft.com/office/drawing/2014/main" id="{1604EA3E-0784-478C-B1A5-649877E81E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70" name="Text Box 730">
          <a:extLst>
            <a:ext uri="{FF2B5EF4-FFF2-40B4-BE49-F238E27FC236}">
              <a16:creationId xmlns:a16="http://schemas.microsoft.com/office/drawing/2014/main" id="{EE972DD5-07CF-408A-833B-DA169BA025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71" name="Text Box 731">
          <a:extLst>
            <a:ext uri="{FF2B5EF4-FFF2-40B4-BE49-F238E27FC236}">
              <a16:creationId xmlns:a16="http://schemas.microsoft.com/office/drawing/2014/main" id="{72A3592C-8999-4D33-9B71-3B47119230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72" name="Text Box 732">
          <a:extLst>
            <a:ext uri="{FF2B5EF4-FFF2-40B4-BE49-F238E27FC236}">
              <a16:creationId xmlns:a16="http://schemas.microsoft.com/office/drawing/2014/main" id="{65AF618D-9978-4ED5-A8AA-8F8E87FE62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73" name="Text Box 733">
          <a:extLst>
            <a:ext uri="{FF2B5EF4-FFF2-40B4-BE49-F238E27FC236}">
              <a16:creationId xmlns:a16="http://schemas.microsoft.com/office/drawing/2014/main" id="{2661DAA4-CF13-4827-96E2-8ADA42DE04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74" name="Text Box 734">
          <a:extLst>
            <a:ext uri="{FF2B5EF4-FFF2-40B4-BE49-F238E27FC236}">
              <a16:creationId xmlns:a16="http://schemas.microsoft.com/office/drawing/2014/main" id="{4C3806F7-4D82-4A30-8612-84B6528C41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75" name="Text Box 735">
          <a:extLst>
            <a:ext uri="{FF2B5EF4-FFF2-40B4-BE49-F238E27FC236}">
              <a16:creationId xmlns:a16="http://schemas.microsoft.com/office/drawing/2014/main" id="{EC3A8C9E-BDE0-4A42-98CF-79BDBF9833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76" name="Text Box 736">
          <a:extLst>
            <a:ext uri="{FF2B5EF4-FFF2-40B4-BE49-F238E27FC236}">
              <a16:creationId xmlns:a16="http://schemas.microsoft.com/office/drawing/2014/main" id="{0E45037C-0335-4FDB-B669-2C70DD9A9E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77" name="Text Box 737">
          <a:extLst>
            <a:ext uri="{FF2B5EF4-FFF2-40B4-BE49-F238E27FC236}">
              <a16:creationId xmlns:a16="http://schemas.microsoft.com/office/drawing/2014/main" id="{AE94A5BD-19AD-49AB-9C9B-29169243AF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78" name="Text Box 738">
          <a:extLst>
            <a:ext uri="{FF2B5EF4-FFF2-40B4-BE49-F238E27FC236}">
              <a16:creationId xmlns:a16="http://schemas.microsoft.com/office/drawing/2014/main" id="{040639E6-3248-4F92-9449-514C6CE2CB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79" name="Text Box 739">
          <a:extLst>
            <a:ext uri="{FF2B5EF4-FFF2-40B4-BE49-F238E27FC236}">
              <a16:creationId xmlns:a16="http://schemas.microsoft.com/office/drawing/2014/main" id="{C25811FB-64D1-41F8-98D9-01E9C284F0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80" name="Text Box 740">
          <a:extLst>
            <a:ext uri="{FF2B5EF4-FFF2-40B4-BE49-F238E27FC236}">
              <a16:creationId xmlns:a16="http://schemas.microsoft.com/office/drawing/2014/main" id="{D16E6348-FEBC-49ED-A4FF-BA4725884B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81" name="Text Box 741">
          <a:extLst>
            <a:ext uri="{FF2B5EF4-FFF2-40B4-BE49-F238E27FC236}">
              <a16:creationId xmlns:a16="http://schemas.microsoft.com/office/drawing/2014/main" id="{0A126B4C-4477-4248-BDA6-F7D0AA219A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82" name="Text Box 742">
          <a:extLst>
            <a:ext uri="{FF2B5EF4-FFF2-40B4-BE49-F238E27FC236}">
              <a16:creationId xmlns:a16="http://schemas.microsoft.com/office/drawing/2014/main" id="{E4187AAA-75B0-49FF-BD4A-B99991DD66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83" name="Text Box 743">
          <a:extLst>
            <a:ext uri="{FF2B5EF4-FFF2-40B4-BE49-F238E27FC236}">
              <a16:creationId xmlns:a16="http://schemas.microsoft.com/office/drawing/2014/main" id="{00A8B3AE-8261-4622-AAB3-616A37207A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84" name="Text Box 744">
          <a:extLst>
            <a:ext uri="{FF2B5EF4-FFF2-40B4-BE49-F238E27FC236}">
              <a16:creationId xmlns:a16="http://schemas.microsoft.com/office/drawing/2014/main" id="{2C134161-17E1-4634-B3AB-85EAA1B2F1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85" name="Text Box 745">
          <a:extLst>
            <a:ext uri="{FF2B5EF4-FFF2-40B4-BE49-F238E27FC236}">
              <a16:creationId xmlns:a16="http://schemas.microsoft.com/office/drawing/2014/main" id="{D23639E0-E45B-4955-B3DD-CED081F2E5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86" name="Text Box 746">
          <a:extLst>
            <a:ext uri="{FF2B5EF4-FFF2-40B4-BE49-F238E27FC236}">
              <a16:creationId xmlns:a16="http://schemas.microsoft.com/office/drawing/2014/main" id="{B1BCF043-4540-4FB9-A71D-3AAC49079C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87" name="Text Box 747">
          <a:extLst>
            <a:ext uri="{FF2B5EF4-FFF2-40B4-BE49-F238E27FC236}">
              <a16:creationId xmlns:a16="http://schemas.microsoft.com/office/drawing/2014/main" id="{9CF8434C-D814-4A66-A5ED-9C8304DE2B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88" name="Text Box 748">
          <a:extLst>
            <a:ext uri="{FF2B5EF4-FFF2-40B4-BE49-F238E27FC236}">
              <a16:creationId xmlns:a16="http://schemas.microsoft.com/office/drawing/2014/main" id="{6DEEA56C-C9FC-436C-9A90-41DBAA45F8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89" name="Text Box 749">
          <a:extLst>
            <a:ext uri="{FF2B5EF4-FFF2-40B4-BE49-F238E27FC236}">
              <a16:creationId xmlns:a16="http://schemas.microsoft.com/office/drawing/2014/main" id="{253799DE-990E-42FA-B0CC-620303ECF6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890" name="Text Box 750">
          <a:extLst>
            <a:ext uri="{FF2B5EF4-FFF2-40B4-BE49-F238E27FC236}">
              <a16:creationId xmlns:a16="http://schemas.microsoft.com/office/drawing/2014/main" id="{55B09A83-7DA8-4887-8BE1-4D674C3F8E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91" name="Text Box 751">
          <a:extLst>
            <a:ext uri="{FF2B5EF4-FFF2-40B4-BE49-F238E27FC236}">
              <a16:creationId xmlns:a16="http://schemas.microsoft.com/office/drawing/2014/main" id="{19D0D246-B6F5-47DF-89B3-FCDB16F567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92" name="Text Box 752">
          <a:extLst>
            <a:ext uri="{FF2B5EF4-FFF2-40B4-BE49-F238E27FC236}">
              <a16:creationId xmlns:a16="http://schemas.microsoft.com/office/drawing/2014/main" id="{6F689D37-5941-467B-84E6-0FCFF4C34D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93" name="Text Box 753">
          <a:extLst>
            <a:ext uri="{FF2B5EF4-FFF2-40B4-BE49-F238E27FC236}">
              <a16:creationId xmlns:a16="http://schemas.microsoft.com/office/drawing/2014/main" id="{30886854-A2CD-4942-B1B8-4E2C31BC61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94" name="Text Box 754">
          <a:extLst>
            <a:ext uri="{FF2B5EF4-FFF2-40B4-BE49-F238E27FC236}">
              <a16:creationId xmlns:a16="http://schemas.microsoft.com/office/drawing/2014/main" id="{A98FCFA3-1B8B-4E22-AA31-9A7E1498ED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95" name="Text Box 755">
          <a:extLst>
            <a:ext uri="{FF2B5EF4-FFF2-40B4-BE49-F238E27FC236}">
              <a16:creationId xmlns:a16="http://schemas.microsoft.com/office/drawing/2014/main" id="{85B258C6-97A7-443C-A361-65BB13C8E8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96" name="Text Box 756">
          <a:extLst>
            <a:ext uri="{FF2B5EF4-FFF2-40B4-BE49-F238E27FC236}">
              <a16:creationId xmlns:a16="http://schemas.microsoft.com/office/drawing/2014/main" id="{8D2E51A8-95FD-459D-81E2-11872830F4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97" name="Text Box 757">
          <a:extLst>
            <a:ext uri="{FF2B5EF4-FFF2-40B4-BE49-F238E27FC236}">
              <a16:creationId xmlns:a16="http://schemas.microsoft.com/office/drawing/2014/main" id="{F52664A6-7B10-4C74-AEAF-D71806C719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898" name="Text Box 758">
          <a:extLst>
            <a:ext uri="{FF2B5EF4-FFF2-40B4-BE49-F238E27FC236}">
              <a16:creationId xmlns:a16="http://schemas.microsoft.com/office/drawing/2014/main" id="{3190AE58-1471-426C-891D-9182D40441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899" name="Text Box 759">
          <a:extLst>
            <a:ext uri="{FF2B5EF4-FFF2-40B4-BE49-F238E27FC236}">
              <a16:creationId xmlns:a16="http://schemas.microsoft.com/office/drawing/2014/main" id="{03FFC84E-6DB3-4CD2-A319-235DABD144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00" name="Text Box 760">
          <a:extLst>
            <a:ext uri="{FF2B5EF4-FFF2-40B4-BE49-F238E27FC236}">
              <a16:creationId xmlns:a16="http://schemas.microsoft.com/office/drawing/2014/main" id="{09F3C911-3CA3-47D2-8E63-E5D2FC016B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01" name="Text Box 761">
          <a:extLst>
            <a:ext uri="{FF2B5EF4-FFF2-40B4-BE49-F238E27FC236}">
              <a16:creationId xmlns:a16="http://schemas.microsoft.com/office/drawing/2014/main" id="{4322E23A-EA9D-4A6E-A969-416EE5641B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02" name="Text Box 762">
          <a:extLst>
            <a:ext uri="{FF2B5EF4-FFF2-40B4-BE49-F238E27FC236}">
              <a16:creationId xmlns:a16="http://schemas.microsoft.com/office/drawing/2014/main" id="{49986FA6-986E-4E5E-810F-04E6F465F9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03" name="Text Box 763">
          <a:extLst>
            <a:ext uri="{FF2B5EF4-FFF2-40B4-BE49-F238E27FC236}">
              <a16:creationId xmlns:a16="http://schemas.microsoft.com/office/drawing/2014/main" id="{2554FA8E-F911-4253-8F3D-377C16734A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04" name="Text Box 764">
          <a:extLst>
            <a:ext uri="{FF2B5EF4-FFF2-40B4-BE49-F238E27FC236}">
              <a16:creationId xmlns:a16="http://schemas.microsoft.com/office/drawing/2014/main" id="{7B0F8A25-3C69-4904-B256-22E7521262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05" name="Text Box 765">
          <a:extLst>
            <a:ext uri="{FF2B5EF4-FFF2-40B4-BE49-F238E27FC236}">
              <a16:creationId xmlns:a16="http://schemas.microsoft.com/office/drawing/2014/main" id="{0E067E96-BE8A-474A-8A15-8361BBF7AC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06" name="Text Box 766">
          <a:extLst>
            <a:ext uri="{FF2B5EF4-FFF2-40B4-BE49-F238E27FC236}">
              <a16:creationId xmlns:a16="http://schemas.microsoft.com/office/drawing/2014/main" id="{AF46DB20-E332-4B4C-9278-4767DEDF51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07" name="Text Box 767">
          <a:extLst>
            <a:ext uri="{FF2B5EF4-FFF2-40B4-BE49-F238E27FC236}">
              <a16:creationId xmlns:a16="http://schemas.microsoft.com/office/drawing/2014/main" id="{9F0A01C5-01ED-4066-9263-4EF36D6EA2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08" name="Text Box 768">
          <a:extLst>
            <a:ext uri="{FF2B5EF4-FFF2-40B4-BE49-F238E27FC236}">
              <a16:creationId xmlns:a16="http://schemas.microsoft.com/office/drawing/2014/main" id="{A0093708-30EF-43D2-B249-FF6A8A4872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09" name="Text Box 769">
          <a:extLst>
            <a:ext uri="{FF2B5EF4-FFF2-40B4-BE49-F238E27FC236}">
              <a16:creationId xmlns:a16="http://schemas.microsoft.com/office/drawing/2014/main" id="{E0545C3D-0DF7-4C9D-B992-2062B8B37A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10" name="Text Box 770">
          <a:extLst>
            <a:ext uri="{FF2B5EF4-FFF2-40B4-BE49-F238E27FC236}">
              <a16:creationId xmlns:a16="http://schemas.microsoft.com/office/drawing/2014/main" id="{4BEFBD92-8B3B-4CFA-8595-A7B2778B9E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11" name="Text Box 771">
          <a:extLst>
            <a:ext uri="{FF2B5EF4-FFF2-40B4-BE49-F238E27FC236}">
              <a16:creationId xmlns:a16="http://schemas.microsoft.com/office/drawing/2014/main" id="{08EF89EB-04F1-48BB-A8A2-D72C7AF070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12" name="Text Box 772">
          <a:extLst>
            <a:ext uri="{FF2B5EF4-FFF2-40B4-BE49-F238E27FC236}">
              <a16:creationId xmlns:a16="http://schemas.microsoft.com/office/drawing/2014/main" id="{CCBCE7E2-D2D2-47C5-A2BC-0B33630725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13" name="Text Box 773">
          <a:extLst>
            <a:ext uri="{FF2B5EF4-FFF2-40B4-BE49-F238E27FC236}">
              <a16:creationId xmlns:a16="http://schemas.microsoft.com/office/drawing/2014/main" id="{10A816E6-03E0-4E20-817F-DFB6833CFB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14" name="Text Box 774">
          <a:extLst>
            <a:ext uri="{FF2B5EF4-FFF2-40B4-BE49-F238E27FC236}">
              <a16:creationId xmlns:a16="http://schemas.microsoft.com/office/drawing/2014/main" id="{178D3BF1-5C77-4016-ADB0-D3FF10181F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15" name="Text Box 775">
          <a:extLst>
            <a:ext uri="{FF2B5EF4-FFF2-40B4-BE49-F238E27FC236}">
              <a16:creationId xmlns:a16="http://schemas.microsoft.com/office/drawing/2014/main" id="{AA74F76C-891D-484C-9754-4508A05AC1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16" name="Text Box 776">
          <a:extLst>
            <a:ext uri="{FF2B5EF4-FFF2-40B4-BE49-F238E27FC236}">
              <a16:creationId xmlns:a16="http://schemas.microsoft.com/office/drawing/2014/main" id="{23CB0AFD-018D-4481-92A1-CB8C3A212E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17" name="Text Box 777">
          <a:extLst>
            <a:ext uri="{FF2B5EF4-FFF2-40B4-BE49-F238E27FC236}">
              <a16:creationId xmlns:a16="http://schemas.microsoft.com/office/drawing/2014/main" id="{FF33AB03-299B-4E9A-812B-555DB3E70B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18" name="Text Box 778">
          <a:extLst>
            <a:ext uri="{FF2B5EF4-FFF2-40B4-BE49-F238E27FC236}">
              <a16:creationId xmlns:a16="http://schemas.microsoft.com/office/drawing/2014/main" id="{67BA16FA-7C66-410D-8C93-C810292A76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19" name="Text Box 779">
          <a:extLst>
            <a:ext uri="{FF2B5EF4-FFF2-40B4-BE49-F238E27FC236}">
              <a16:creationId xmlns:a16="http://schemas.microsoft.com/office/drawing/2014/main" id="{3D1CE0D3-9B65-494D-8FBB-0F34D54E6B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20" name="Text Box 780">
          <a:extLst>
            <a:ext uri="{FF2B5EF4-FFF2-40B4-BE49-F238E27FC236}">
              <a16:creationId xmlns:a16="http://schemas.microsoft.com/office/drawing/2014/main" id="{AFB2AF56-E902-44CA-94C4-A1CBCBA11D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21" name="Text Box 781">
          <a:extLst>
            <a:ext uri="{FF2B5EF4-FFF2-40B4-BE49-F238E27FC236}">
              <a16:creationId xmlns:a16="http://schemas.microsoft.com/office/drawing/2014/main" id="{ED70D983-E920-4B02-9747-9AFF12624C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22" name="Text Box 782">
          <a:extLst>
            <a:ext uri="{FF2B5EF4-FFF2-40B4-BE49-F238E27FC236}">
              <a16:creationId xmlns:a16="http://schemas.microsoft.com/office/drawing/2014/main" id="{809D961A-A709-4C72-9A7E-8644B839FF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23" name="Text Box 783">
          <a:extLst>
            <a:ext uri="{FF2B5EF4-FFF2-40B4-BE49-F238E27FC236}">
              <a16:creationId xmlns:a16="http://schemas.microsoft.com/office/drawing/2014/main" id="{E98F0ED8-D4EF-4B15-9D9B-E9803CE4B9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24" name="Text Box 784">
          <a:extLst>
            <a:ext uri="{FF2B5EF4-FFF2-40B4-BE49-F238E27FC236}">
              <a16:creationId xmlns:a16="http://schemas.microsoft.com/office/drawing/2014/main" id="{EF4D685E-061B-4928-B168-60C81E2D70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25" name="Text Box 785">
          <a:extLst>
            <a:ext uri="{FF2B5EF4-FFF2-40B4-BE49-F238E27FC236}">
              <a16:creationId xmlns:a16="http://schemas.microsoft.com/office/drawing/2014/main" id="{B879777D-7F65-4E3D-8834-24BE29DA77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26" name="Text Box 786">
          <a:extLst>
            <a:ext uri="{FF2B5EF4-FFF2-40B4-BE49-F238E27FC236}">
              <a16:creationId xmlns:a16="http://schemas.microsoft.com/office/drawing/2014/main" id="{B167270D-E389-46A1-B15C-46ACCB1EA0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27" name="Text Box 787">
          <a:extLst>
            <a:ext uri="{FF2B5EF4-FFF2-40B4-BE49-F238E27FC236}">
              <a16:creationId xmlns:a16="http://schemas.microsoft.com/office/drawing/2014/main" id="{D7656C1B-CDF8-4EAF-B5DC-5EAD2D98C3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28" name="Text Box 788">
          <a:extLst>
            <a:ext uri="{FF2B5EF4-FFF2-40B4-BE49-F238E27FC236}">
              <a16:creationId xmlns:a16="http://schemas.microsoft.com/office/drawing/2014/main" id="{CDAE36FA-257A-4F26-8F06-CAC629C013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29" name="Text Box 789">
          <a:extLst>
            <a:ext uri="{FF2B5EF4-FFF2-40B4-BE49-F238E27FC236}">
              <a16:creationId xmlns:a16="http://schemas.microsoft.com/office/drawing/2014/main" id="{2D69CD6A-8680-4FED-8494-6CBDC75DDB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30" name="Text Box 790">
          <a:extLst>
            <a:ext uri="{FF2B5EF4-FFF2-40B4-BE49-F238E27FC236}">
              <a16:creationId xmlns:a16="http://schemas.microsoft.com/office/drawing/2014/main" id="{49B97C10-D6C6-4BFF-867B-5A0DDDEFEC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31" name="Text Box 791">
          <a:extLst>
            <a:ext uri="{FF2B5EF4-FFF2-40B4-BE49-F238E27FC236}">
              <a16:creationId xmlns:a16="http://schemas.microsoft.com/office/drawing/2014/main" id="{4E5AF055-BE50-47ED-BB62-1483D8B2CE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32" name="Text Box 792">
          <a:extLst>
            <a:ext uri="{FF2B5EF4-FFF2-40B4-BE49-F238E27FC236}">
              <a16:creationId xmlns:a16="http://schemas.microsoft.com/office/drawing/2014/main" id="{6149424C-20B2-42EC-9C92-4C530A4403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33" name="Text Box 793">
          <a:extLst>
            <a:ext uri="{FF2B5EF4-FFF2-40B4-BE49-F238E27FC236}">
              <a16:creationId xmlns:a16="http://schemas.microsoft.com/office/drawing/2014/main" id="{B38DB64C-02B3-4EC2-B368-4E9E57B7D8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34" name="Text Box 794">
          <a:extLst>
            <a:ext uri="{FF2B5EF4-FFF2-40B4-BE49-F238E27FC236}">
              <a16:creationId xmlns:a16="http://schemas.microsoft.com/office/drawing/2014/main" id="{A96360B5-BC3A-4C23-9778-F5612F581F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35" name="Text Box 795">
          <a:extLst>
            <a:ext uri="{FF2B5EF4-FFF2-40B4-BE49-F238E27FC236}">
              <a16:creationId xmlns:a16="http://schemas.microsoft.com/office/drawing/2014/main" id="{0EB8715A-5B33-463F-B538-274DD3AB6E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36" name="Text Box 796">
          <a:extLst>
            <a:ext uri="{FF2B5EF4-FFF2-40B4-BE49-F238E27FC236}">
              <a16:creationId xmlns:a16="http://schemas.microsoft.com/office/drawing/2014/main" id="{F5ABA153-BF46-4042-9F93-5DA7B819E9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37" name="Text Box 797">
          <a:extLst>
            <a:ext uri="{FF2B5EF4-FFF2-40B4-BE49-F238E27FC236}">
              <a16:creationId xmlns:a16="http://schemas.microsoft.com/office/drawing/2014/main" id="{C3B13DEC-77B6-4176-834D-73AFA73716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38" name="Text Box 798">
          <a:extLst>
            <a:ext uri="{FF2B5EF4-FFF2-40B4-BE49-F238E27FC236}">
              <a16:creationId xmlns:a16="http://schemas.microsoft.com/office/drawing/2014/main" id="{D6518F2F-177B-46FE-B894-AAC07F73E9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39" name="Text Box 799">
          <a:extLst>
            <a:ext uri="{FF2B5EF4-FFF2-40B4-BE49-F238E27FC236}">
              <a16:creationId xmlns:a16="http://schemas.microsoft.com/office/drawing/2014/main" id="{90A6855C-3802-4940-9F3C-E51D45271F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40" name="Text Box 800">
          <a:extLst>
            <a:ext uri="{FF2B5EF4-FFF2-40B4-BE49-F238E27FC236}">
              <a16:creationId xmlns:a16="http://schemas.microsoft.com/office/drawing/2014/main" id="{8EE7A2C5-EE83-412D-A9CE-E88BDDEB6A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41" name="Text Box 801">
          <a:extLst>
            <a:ext uri="{FF2B5EF4-FFF2-40B4-BE49-F238E27FC236}">
              <a16:creationId xmlns:a16="http://schemas.microsoft.com/office/drawing/2014/main" id="{B7313EEE-23E5-4B85-89B2-C895D42F00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42" name="Text Box 802">
          <a:extLst>
            <a:ext uri="{FF2B5EF4-FFF2-40B4-BE49-F238E27FC236}">
              <a16:creationId xmlns:a16="http://schemas.microsoft.com/office/drawing/2014/main" id="{8D061BA9-6334-4EF8-BDD0-20E669B24E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43" name="Text Box 803">
          <a:extLst>
            <a:ext uri="{FF2B5EF4-FFF2-40B4-BE49-F238E27FC236}">
              <a16:creationId xmlns:a16="http://schemas.microsoft.com/office/drawing/2014/main" id="{AE1DD35F-5F3C-45A7-87D1-5C45C81039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44" name="Text Box 804">
          <a:extLst>
            <a:ext uri="{FF2B5EF4-FFF2-40B4-BE49-F238E27FC236}">
              <a16:creationId xmlns:a16="http://schemas.microsoft.com/office/drawing/2014/main" id="{7B26BA0B-19CF-4080-BCDA-0F34C39DC8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45" name="Text Box 805">
          <a:extLst>
            <a:ext uri="{FF2B5EF4-FFF2-40B4-BE49-F238E27FC236}">
              <a16:creationId xmlns:a16="http://schemas.microsoft.com/office/drawing/2014/main" id="{63D8D244-BF03-463F-A5B5-905EC24468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46" name="Text Box 806">
          <a:extLst>
            <a:ext uri="{FF2B5EF4-FFF2-40B4-BE49-F238E27FC236}">
              <a16:creationId xmlns:a16="http://schemas.microsoft.com/office/drawing/2014/main" id="{3470D9B6-1300-411D-BEC7-C2C131EB43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47" name="Text Box 807">
          <a:extLst>
            <a:ext uri="{FF2B5EF4-FFF2-40B4-BE49-F238E27FC236}">
              <a16:creationId xmlns:a16="http://schemas.microsoft.com/office/drawing/2014/main" id="{6F2163FF-491F-48B3-970D-D649411E67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48" name="Text Box 808">
          <a:extLst>
            <a:ext uri="{FF2B5EF4-FFF2-40B4-BE49-F238E27FC236}">
              <a16:creationId xmlns:a16="http://schemas.microsoft.com/office/drawing/2014/main" id="{EF3AFD3F-2795-4D54-8092-755F56257F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49" name="Text Box 809">
          <a:extLst>
            <a:ext uri="{FF2B5EF4-FFF2-40B4-BE49-F238E27FC236}">
              <a16:creationId xmlns:a16="http://schemas.microsoft.com/office/drawing/2014/main" id="{7030E0B3-8E41-43C9-A9C3-91F7D7FE38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50" name="Text Box 810">
          <a:extLst>
            <a:ext uri="{FF2B5EF4-FFF2-40B4-BE49-F238E27FC236}">
              <a16:creationId xmlns:a16="http://schemas.microsoft.com/office/drawing/2014/main" id="{353261FF-9D39-4740-A0ED-B4F4C7B303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51" name="Text Box 811">
          <a:extLst>
            <a:ext uri="{FF2B5EF4-FFF2-40B4-BE49-F238E27FC236}">
              <a16:creationId xmlns:a16="http://schemas.microsoft.com/office/drawing/2014/main" id="{E88637A2-7D2B-4450-9C05-F0710C726F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52" name="Text Box 812">
          <a:extLst>
            <a:ext uri="{FF2B5EF4-FFF2-40B4-BE49-F238E27FC236}">
              <a16:creationId xmlns:a16="http://schemas.microsoft.com/office/drawing/2014/main" id="{10C0146F-DBAB-4F3E-97D3-82422E3565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53" name="Text Box 813">
          <a:extLst>
            <a:ext uri="{FF2B5EF4-FFF2-40B4-BE49-F238E27FC236}">
              <a16:creationId xmlns:a16="http://schemas.microsoft.com/office/drawing/2014/main" id="{F51DAE55-EECB-43C6-BF3B-5C8909131B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54" name="Text Box 814">
          <a:extLst>
            <a:ext uri="{FF2B5EF4-FFF2-40B4-BE49-F238E27FC236}">
              <a16:creationId xmlns:a16="http://schemas.microsoft.com/office/drawing/2014/main" id="{3595134E-B629-4570-8823-4CCB3D120B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55" name="Text Box 815">
          <a:extLst>
            <a:ext uri="{FF2B5EF4-FFF2-40B4-BE49-F238E27FC236}">
              <a16:creationId xmlns:a16="http://schemas.microsoft.com/office/drawing/2014/main" id="{8B38FB03-2DEC-4C96-8F9A-1215658B9A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56" name="Text Box 816">
          <a:extLst>
            <a:ext uri="{FF2B5EF4-FFF2-40B4-BE49-F238E27FC236}">
              <a16:creationId xmlns:a16="http://schemas.microsoft.com/office/drawing/2014/main" id="{1D46A3E2-4AD1-43A6-9184-41B4A0AA67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57" name="Text Box 817">
          <a:extLst>
            <a:ext uri="{FF2B5EF4-FFF2-40B4-BE49-F238E27FC236}">
              <a16:creationId xmlns:a16="http://schemas.microsoft.com/office/drawing/2014/main" id="{B235401A-8652-4813-8E56-7137BEB4FF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58" name="Text Box 818">
          <a:extLst>
            <a:ext uri="{FF2B5EF4-FFF2-40B4-BE49-F238E27FC236}">
              <a16:creationId xmlns:a16="http://schemas.microsoft.com/office/drawing/2014/main" id="{0724B215-E574-4AEA-BDDE-644AC67D6E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59" name="Text Box 819">
          <a:extLst>
            <a:ext uri="{FF2B5EF4-FFF2-40B4-BE49-F238E27FC236}">
              <a16:creationId xmlns:a16="http://schemas.microsoft.com/office/drawing/2014/main" id="{B91F77D7-3C3A-4164-AC41-1CEC46FC2C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60" name="Text Box 820">
          <a:extLst>
            <a:ext uri="{FF2B5EF4-FFF2-40B4-BE49-F238E27FC236}">
              <a16:creationId xmlns:a16="http://schemas.microsoft.com/office/drawing/2014/main" id="{827CE0AE-CDE9-41E7-B3C8-E79AA676F3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61" name="Text Box 821">
          <a:extLst>
            <a:ext uri="{FF2B5EF4-FFF2-40B4-BE49-F238E27FC236}">
              <a16:creationId xmlns:a16="http://schemas.microsoft.com/office/drawing/2014/main" id="{2172666B-C373-4D5E-BE19-DC1E103A64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62" name="Text Box 822">
          <a:extLst>
            <a:ext uri="{FF2B5EF4-FFF2-40B4-BE49-F238E27FC236}">
              <a16:creationId xmlns:a16="http://schemas.microsoft.com/office/drawing/2014/main" id="{FD6BC8DD-E871-4B40-BDF4-6B0EF4C1F0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63" name="Text Box 823">
          <a:extLst>
            <a:ext uri="{FF2B5EF4-FFF2-40B4-BE49-F238E27FC236}">
              <a16:creationId xmlns:a16="http://schemas.microsoft.com/office/drawing/2014/main" id="{07C8BDEE-82D4-4B53-AC16-C904B320AE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64" name="Text Box 824">
          <a:extLst>
            <a:ext uri="{FF2B5EF4-FFF2-40B4-BE49-F238E27FC236}">
              <a16:creationId xmlns:a16="http://schemas.microsoft.com/office/drawing/2014/main" id="{45BC18F1-01CE-4EE7-8864-66450C52AC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65" name="Text Box 825">
          <a:extLst>
            <a:ext uri="{FF2B5EF4-FFF2-40B4-BE49-F238E27FC236}">
              <a16:creationId xmlns:a16="http://schemas.microsoft.com/office/drawing/2014/main" id="{6EB4D9F7-2655-42AF-A9C7-FF10F7D764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9966" name="Text Box 826">
          <a:extLst>
            <a:ext uri="{FF2B5EF4-FFF2-40B4-BE49-F238E27FC236}">
              <a16:creationId xmlns:a16="http://schemas.microsoft.com/office/drawing/2014/main" id="{4079A147-72EF-48FD-B3FE-CEB50F3820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67" name="Text Box 827">
          <a:extLst>
            <a:ext uri="{FF2B5EF4-FFF2-40B4-BE49-F238E27FC236}">
              <a16:creationId xmlns:a16="http://schemas.microsoft.com/office/drawing/2014/main" id="{7253D893-7A94-4769-85B0-4869822DD7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68" name="Text Box 828">
          <a:extLst>
            <a:ext uri="{FF2B5EF4-FFF2-40B4-BE49-F238E27FC236}">
              <a16:creationId xmlns:a16="http://schemas.microsoft.com/office/drawing/2014/main" id="{A02DE5EE-57CB-4FD5-B0F1-F6E46DF633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69" name="Text Box 829">
          <a:extLst>
            <a:ext uri="{FF2B5EF4-FFF2-40B4-BE49-F238E27FC236}">
              <a16:creationId xmlns:a16="http://schemas.microsoft.com/office/drawing/2014/main" id="{7A959417-BD23-4795-9FA3-3A66E40E80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70" name="Text Box 830">
          <a:extLst>
            <a:ext uri="{FF2B5EF4-FFF2-40B4-BE49-F238E27FC236}">
              <a16:creationId xmlns:a16="http://schemas.microsoft.com/office/drawing/2014/main" id="{FD32BDDB-35E2-4F31-8ED4-B55A865C5E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71" name="Text Box 831">
          <a:extLst>
            <a:ext uri="{FF2B5EF4-FFF2-40B4-BE49-F238E27FC236}">
              <a16:creationId xmlns:a16="http://schemas.microsoft.com/office/drawing/2014/main" id="{1EE9D78D-13E6-41D3-A012-BCE36EE14C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72" name="Text Box 832">
          <a:extLst>
            <a:ext uri="{FF2B5EF4-FFF2-40B4-BE49-F238E27FC236}">
              <a16:creationId xmlns:a16="http://schemas.microsoft.com/office/drawing/2014/main" id="{020E1584-B790-4D30-99EF-DCCBA120AD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73" name="Text Box 833">
          <a:extLst>
            <a:ext uri="{FF2B5EF4-FFF2-40B4-BE49-F238E27FC236}">
              <a16:creationId xmlns:a16="http://schemas.microsoft.com/office/drawing/2014/main" id="{FF765B0F-5B2C-4124-90F6-EF6E8D5CB1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74" name="Text Box 834">
          <a:extLst>
            <a:ext uri="{FF2B5EF4-FFF2-40B4-BE49-F238E27FC236}">
              <a16:creationId xmlns:a16="http://schemas.microsoft.com/office/drawing/2014/main" id="{B61D72A7-4D6C-4483-AE5A-1AB28A12D9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75" name="Text Box 835">
          <a:extLst>
            <a:ext uri="{FF2B5EF4-FFF2-40B4-BE49-F238E27FC236}">
              <a16:creationId xmlns:a16="http://schemas.microsoft.com/office/drawing/2014/main" id="{958A8A58-A282-4AC6-A110-D1B992DFFE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76" name="Text Box 836">
          <a:extLst>
            <a:ext uri="{FF2B5EF4-FFF2-40B4-BE49-F238E27FC236}">
              <a16:creationId xmlns:a16="http://schemas.microsoft.com/office/drawing/2014/main" id="{D9D82A85-418B-4593-AA4A-465DCDACD8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77" name="Text Box 837">
          <a:extLst>
            <a:ext uri="{FF2B5EF4-FFF2-40B4-BE49-F238E27FC236}">
              <a16:creationId xmlns:a16="http://schemas.microsoft.com/office/drawing/2014/main" id="{C07D0482-D682-4130-B859-3A064AAD4F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78" name="Text Box 838">
          <a:extLst>
            <a:ext uri="{FF2B5EF4-FFF2-40B4-BE49-F238E27FC236}">
              <a16:creationId xmlns:a16="http://schemas.microsoft.com/office/drawing/2014/main" id="{4675C723-04ED-4A87-BA51-122D0F4AC3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79" name="Text Box 839">
          <a:extLst>
            <a:ext uri="{FF2B5EF4-FFF2-40B4-BE49-F238E27FC236}">
              <a16:creationId xmlns:a16="http://schemas.microsoft.com/office/drawing/2014/main" id="{46D154E3-105F-4B0C-982F-0ACD625713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80" name="Text Box 840">
          <a:extLst>
            <a:ext uri="{FF2B5EF4-FFF2-40B4-BE49-F238E27FC236}">
              <a16:creationId xmlns:a16="http://schemas.microsoft.com/office/drawing/2014/main" id="{26171D24-3AC7-44CC-9342-8708BCF42C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81" name="Text Box 841">
          <a:extLst>
            <a:ext uri="{FF2B5EF4-FFF2-40B4-BE49-F238E27FC236}">
              <a16:creationId xmlns:a16="http://schemas.microsoft.com/office/drawing/2014/main" id="{840D2CD4-FF91-4555-AE0E-ACC8E4B799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82" name="Text Box 842">
          <a:extLst>
            <a:ext uri="{FF2B5EF4-FFF2-40B4-BE49-F238E27FC236}">
              <a16:creationId xmlns:a16="http://schemas.microsoft.com/office/drawing/2014/main" id="{D343AB86-E1E1-4740-99C1-C79C64B070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83" name="Text Box 843">
          <a:extLst>
            <a:ext uri="{FF2B5EF4-FFF2-40B4-BE49-F238E27FC236}">
              <a16:creationId xmlns:a16="http://schemas.microsoft.com/office/drawing/2014/main" id="{E64608B9-5914-45B4-A138-DA1C8D1E8F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84" name="Text Box 844">
          <a:extLst>
            <a:ext uri="{FF2B5EF4-FFF2-40B4-BE49-F238E27FC236}">
              <a16:creationId xmlns:a16="http://schemas.microsoft.com/office/drawing/2014/main" id="{CCD5A4DE-1DC0-440A-B827-E6B90B88A1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9985" name="Text Box 845">
          <a:extLst>
            <a:ext uri="{FF2B5EF4-FFF2-40B4-BE49-F238E27FC236}">
              <a16:creationId xmlns:a16="http://schemas.microsoft.com/office/drawing/2014/main" id="{4B977A3F-B131-43B9-A887-BA01BEC8E6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86" name="Text Box 846">
          <a:extLst>
            <a:ext uri="{FF2B5EF4-FFF2-40B4-BE49-F238E27FC236}">
              <a16:creationId xmlns:a16="http://schemas.microsoft.com/office/drawing/2014/main" id="{980C795D-0C52-4BB4-B415-21C73A729B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87" name="Text Box 847">
          <a:extLst>
            <a:ext uri="{FF2B5EF4-FFF2-40B4-BE49-F238E27FC236}">
              <a16:creationId xmlns:a16="http://schemas.microsoft.com/office/drawing/2014/main" id="{043581D4-D961-4021-A7CD-6A474FE8CF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988" name="Text Box 848">
          <a:extLst>
            <a:ext uri="{FF2B5EF4-FFF2-40B4-BE49-F238E27FC236}">
              <a16:creationId xmlns:a16="http://schemas.microsoft.com/office/drawing/2014/main" id="{EE0FD1D4-F2C9-4E5D-8CDE-13C59C176C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89" name="Text Box 849">
          <a:extLst>
            <a:ext uri="{FF2B5EF4-FFF2-40B4-BE49-F238E27FC236}">
              <a16:creationId xmlns:a16="http://schemas.microsoft.com/office/drawing/2014/main" id="{D98BB2B7-DB02-4FDC-BA14-9C7B010959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90" name="Text Box 850">
          <a:extLst>
            <a:ext uri="{FF2B5EF4-FFF2-40B4-BE49-F238E27FC236}">
              <a16:creationId xmlns:a16="http://schemas.microsoft.com/office/drawing/2014/main" id="{EBBAD49E-0E49-4970-968E-6E236BFB86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991" name="Text Box 851">
          <a:extLst>
            <a:ext uri="{FF2B5EF4-FFF2-40B4-BE49-F238E27FC236}">
              <a16:creationId xmlns:a16="http://schemas.microsoft.com/office/drawing/2014/main" id="{B0609323-F0A6-4876-9131-2C69524EF4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92" name="Text Box 852">
          <a:extLst>
            <a:ext uri="{FF2B5EF4-FFF2-40B4-BE49-F238E27FC236}">
              <a16:creationId xmlns:a16="http://schemas.microsoft.com/office/drawing/2014/main" id="{F0C2B501-393C-45A2-80B6-F91D86B899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93" name="Text Box 853">
          <a:extLst>
            <a:ext uri="{FF2B5EF4-FFF2-40B4-BE49-F238E27FC236}">
              <a16:creationId xmlns:a16="http://schemas.microsoft.com/office/drawing/2014/main" id="{3A24B1BC-4F94-4D97-8E8A-3C7ADD4E07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994" name="Text Box 854">
          <a:extLst>
            <a:ext uri="{FF2B5EF4-FFF2-40B4-BE49-F238E27FC236}">
              <a16:creationId xmlns:a16="http://schemas.microsoft.com/office/drawing/2014/main" id="{51E1137F-EDEE-4D72-814F-2CDBC1287C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995" name="Text Box 855">
          <a:extLst>
            <a:ext uri="{FF2B5EF4-FFF2-40B4-BE49-F238E27FC236}">
              <a16:creationId xmlns:a16="http://schemas.microsoft.com/office/drawing/2014/main" id="{2A6186BC-9913-4361-8978-D88FE7C6A4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96" name="Text Box 856">
          <a:extLst>
            <a:ext uri="{FF2B5EF4-FFF2-40B4-BE49-F238E27FC236}">
              <a16:creationId xmlns:a16="http://schemas.microsoft.com/office/drawing/2014/main" id="{4DAF00D7-E213-44A8-B626-CE83113E95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97" name="Text Box 857">
          <a:extLst>
            <a:ext uri="{FF2B5EF4-FFF2-40B4-BE49-F238E27FC236}">
              <a16:creationId xmlns:a16="http://schemas.microsoft.com/office/drawing/2014/main" id="{2F98D104-4F32-4EC7-8528-581C3DA817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9998" name="Text Box 858">
          <a:extLst>
            <a:ext uri="{FF2B5EF4-FFF2-40B4-BE49-F238E27FC236}">
              <a16:creationId xmlns:a16="http://schemas.microsoft.com/office/drawing/2014/main" id="{12DB62B3-FB6D-4961-93FB-06F33E027B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9999" name="Text Box 859">
          <a:extLst>
            <a:ext uri="{FF2B5EF4-FFF2-40B4-BE49-F238E27FC236}">
              <a16:creationId xmlns:a16="http://schemas.microsoft.com/office/drawing/2014/main" id="{01485CE8-1225-447C-B443-DEF5E8719A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00" name="Text Box 860">
          <a:extLst>
            <a:ext uri="{FF2B5EF4-FFF2-40B4-BE49-F238E27FC236}">
              <a16:creationId xmlns:a16="http://schemas.microsoft.com/office/drawing/2014/main" id="{FE272985-01D5-4E14-9466-C9DC4FFFFD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01" name="Text Box 861">
          <a:extLst>
            <a:ext uri="{FF2B5EF4-FFF2-40B4-BE49-F238E27FC236}">
              <a16:creationId xmlns:a16="http://schemas.microsoft.com/office/drawing/2014/main" id="{E6258A24-7920-4E82-AFF7-3A0B1B91F7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02" name="Text Box 862">
          <a:extLst>
            <a:ext uri="{FF2B5EF4-FFF2-40B4-BE49-F238E27FC236}">
              <a16:creationId xmlns:a16="http://schemas.microsoft.com/office/drawing/2014/main" id="{4CD07D1D-F5D1-47E4-B89C-C2698B1D9F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03" name="Text Box 863">
          <a:extLst>
            <a:ext uri="{FF2B5EF4-FFF2-40B4-BE49-F238E27FC236}">
              <a16:creationId xmlns:a16="http://schemas.microsoft.com/office/drawing/2014/main" id="{BD63A153-3DF6-4CCC-8FB1-ECC2493C6C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04" name="Text Box 864">
          <a:extLst>
            <a:ext uri="{FF2B5EF4-FFF2-40B4-BE49-F238E27FC236}">
              <a16:creationId xmlns:a16="http://schemas.microsoft.com/office/drawing/2014/main" id="{E1E426E9-2B49-4998-B006-B0F09A1755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05" name="Text Box 865">
          <a:extLst>
            <a:ext uri="{FF2B5EF4-FFF2-40B4-BE49-F238E27FC236}">
              <a16:creationId xmlns:a16="http://schemas.microsoft.com/office/drawing/2014/main" id="{B520BC30-443E-4A4E-AAA0-6BA4532F7E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06" name="Text Box 866">
          <a:extLst>
            <a:ext uri="{FF2B5EF4-FFF2-40B4-BE49-F238E27FC236}">
              <a16:creationId xmlns:a16="http://schemas.microsoft.com/office/drawing/2014/main" id="{50982E7D-AF39-4093-B9D6-1B5230CD3C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07" name="Text Box 867">
          <a:extLst>
            <a:ext uri="{FF2B5EF4-FFF2-40B4-BE49-F238E27FC236}">
              <a16:creationId xmlns:a16="http://schemas.microsoft.com/office/drawing/2014/main" id="{CF19F696-2621-46B2-B633-5B61F686D4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40</xdr:row>
      <xdr:rowOff>0</xdr:rowOff>
    </xdr:from>
    <xdr:ext cx="0" cy="38100"/>
    <xdr:sp macro="" textlink="">
      <xdr:nvSpPr>
        <xdr:cNvPr id="10008" name="Text Box 868">
          <a:extLst>
            <a:ext uri="{FF2B5EF4-FFF2-40B4-BE49-F238E27FC236}">
              <a16:creationId xmlns:a16="http://schemas.microsoft.com/office/drawing/2014/main" id="{847F9EDC-5B1E-4EB3-8F7C-732D976F2A94}"/>
            </a:ext>
          </a:extLst>
        </xdr:cNvPr>
        <xdr:cNvSpPr txBox="1">
          <a:spLocks noChangeArrowheads="1"/>
        </xdr:cNvSpPr>
      </xdr:nvSpPr>
      <xdr:spPr bwMode="auto">
        <a:xfrm>
          <a:off x="153246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40</xdr:row>
      <xdr:rowOff>0</xdr:rowOff>
    </xdr:from>
    <xdr:ext cx="0" cy="38100"/>
    <xdr:sp macro="" textlink="">
      <xdr:nvSpPr>
        <xdr:cNvPr id="10009" name="Text Box 869">
          <a:extLst>
            <a:ext uri="{FF2B5EF4-FFF2-40B4-BE49-F238E27FC236}">
              <a16:creationId xmlns:a16="http://schemas.microsoft.com/office/drawing/2014/main" id="{5BA5084F-B336-4152-AF36-B853BBED1ADF}"/>
            </a:ext>
          </a:extLst>
        </xdr:cNvPr>
        <xdr:cNvSpPr txBox="1">
          <a:spLocks noChangeArrowheads="1"/>
        </xdr:cNvSpPr>
      </xdr:nvSpPr>
      <xdr:spPr bwMode="auto">
        <a:xfrm>
          <a:off x="3342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40</xdr:row>
      <xdr:rowOff>0</xdr:rowOff>
    </xdr:from>
    <xdr:ext cx="0" cy="38100"/>
    <xdr:sp macro="" textlink="">
      <xdr:nvSpPr>
        <xdr:cNvPr id="10010" name="Text Box 870">
          <a:extLst>
            <a:ext uri="{FF2B5EF4-FFF2-40B4-BE49-F238E27FC236}">
              <a16:creationId xmlns:a16="http://schemas.microsoft.com/office/drawing/2014/main" id="{CA56D1CE-5E1B-4621-BD49-F614D9211D46}"/>
            </a:ext>
          </a:extLst>
        </xdr:cNvPr>
        <xdr:cNvSpPr txBox="1">
          <a:spLocks noChangeArrowheads="1"/>
        </xdr:cNvSpPr>
      </xdr:nvSpPr>
      <xdr:spPr bwMode="auto">
        <a:xfrm>
          <a:off x="4485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11" name="Text Box 101">
          <a:extLst>
            <a:ext uri="{FF2B5EF4-FFF2-40B4-BE49-F238E27FC236}">
              <a16:creationId xmlns:a16="http://schemas.microsoft.com/office/drawing/2014/main" id="{A4AF5355-86D1-47D0-A766-25D794A437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12" name="Text Box 102">
          <a:extLst>
            <a:ext uri="{FF2B5EF4-FFF2-40B4-BE49-F238E27FC236}">
              <a16:creationId xmlns:a16="http://schemas.microsoft.com/office/drawing/2014/main" id="{C41FE965-1365-40F8-9365-3DB4007D24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13" name="Text Box 103">
          <a:extLst>
            <a:ext uri="{FF2B5EF4-FFF2-40B4-BE49-F238E27FC236}">
              <a16:creationId xmlns:a16="http://schemas.microsoft.com/office/drawing/2014/main" id="{B6BB93F0-282C-4C27-963F-17E2FEAA68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14" name="Text Box 104">
          <a:extLst>
            <a:ext uri="{FF2B5EF4-FFF2-40B4-BE49-F238E27FC236}">
              <a16:creationId xmlns:a16="http://schemas.microsoft.com/office/drawing/2014/main" id="{D5CACA24-268F-433C-B9CB-E1603CB11C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15" name="Text Box 105">
          <a:extLst>
            <a:ext uri="{FF2B5EF4-FFF2-40B4-BE49-F238E27FC236}">
              <a16:creationId xmlns:a16="http://schemas.microsoft.com/office/drawing/2014/main" id="{C9AB4491-3E5C-4DE7-B77F-C6E58FEA1DE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16" name="Text Box 106">
          <a:extLst>
            <a:ext uri="{FF2B5EF4-FFF2-40B4-BE49-F238E27FC236}">
              <a16:creationId xmlns:a16="http://schemas.microsoft.com/office/drawing/2014/main" id="{A7A17A02-0F82-4988-85A4-A63D227A74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17" name="Text Box 107">
          <a:extLst>
            <a:ext uri="{FF2B5EF4-FFF2-40B4-BE49-F238E27FC236}">
              <a16:creationId xmlns:a16="http://schemas.microsoft.com/office/drawing/2014/main" id="{10012F5A-F0DD-48D8-89B4-1C395A9A98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18" name="Text Box 108">
          <a:extLst>
            <a:ext uri="{FF2B5EF4-FFF2-40B4-BE49-F238E27FC236}">
              <a16:creationId xmlns:a16="http://schemas.microsoft.com/office/drawing/2014/main" id="{014F8ECB-2D56-49C2-B619-C2AE9F507C5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19" name="Text Box 109">
          <a:extLst>
            <a:ext uri="{FF2B5EF4-FFF2-40B4-BE49-F238E27FC236}">
              <a16:creationId xmlns:a16="http://schemas.microsoft.com/office/drawing/2014/main" id="{7C074623-3A78-4C8D-A721-803A707857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0" name="Text Box 110">
          <a:extLst>
            <a:ext uri="{FF2B5EF4-FFF2-40B4-BE49-F238E27FC236}">
              <a16:creationId xmlns:a16="http://schemas.microsoft.com/office/drawing/2014/main" id="{1735762A-4EDD-4707-9F26-2AB61785D7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1" name="Text Box 111">
          <a:extLst>
            <a:ext uri="{FF2B5EF4-FFF2-40B4-BE49-F238E27FC236}">
              <a16:creationId xmlns:a16="http://schemas.microsoft.com/office/drawing/2014/main" id="{3DE8C674-9B93-4EC8-8320-46340570734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2" name="Text Box 112">
          <a:extLst>
            <a:ext uri="{FF2B5EF4-FFF2-40B4-BE49-F238E27FC236}">
              <a16:creationId xmlns:a16="http://schemas.microsoft.com/office/drawing/2014/main" id="{46FCAFC1-378C-446A-8B58-F616740B851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3" name="Text Box 113">
          <a:extLst>
            <a:ext uri="{FF2B5EF4-FFF2-40B4-BE49-F238E27FC236}">
              <a16:creationId xmlns:a16="http://schemas.microsoft.com/office/drawing/2014/main" id="{8042B62A-648F-4992-BCCA-ABDF75EF4F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4" name="Text Box 114">
          <a:extLst>
            <a:ext uri="{FF2B5EF4-FFF2-40B4-BE49-F238E27FC236}">
              <a16:creationId xmlns:a16="http://schemas.microsoft.com/office/drawing/2014/main" id="{BA762FB2-7172-4A1F-B3A3-E1FECB0D929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5" name="Text Box 115">
          <a:extLst>
            <a:ext uri="{FF2B5EF4-FFF2-40B4-BE49-F238E27FC236}">
              <a16:creationId xmlns:a16="http://schemas.microsoft.com/office/drawing/2014/main" id="{980A6398-7868-45C7-BBF2-61F7C98A5DE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6" name="Text Box 116">
          <a:extLst>
            <a:ext uri="{FF2B5EF4-FFF2-40B4-BE49-F238E27FC236}">
              <a16:creationId xmlns:a16="http://schemas.microsoft.com/office/drawing/2014/main" id="{F92E5E40-3A8C-4053-A00B-76ED591F34E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7" name="Text Box 117">
          <a:extLst>
            <a:ext uri="{FF2B5EF4-FFF2-40B4-BE49-F238E27FC236}">
              <a16:creationId xmlns:a16="http://schemas.microsoft.com/office/drawing/2014/main" id="{E36EFD4C-CB93-4B4C-9DB7-142E6C18704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8" name="Text Box 118">
          <a:extLst>
            <a:ext uri="{FF2B5EF4-FFF2-40B4-BE49-F238E27FC236}">
              <a16:creationId xmlns:a16="http://schemas.microsoft.com/office/drawing/2014/main" id="{DD91D6F9-DA2C-4988-93BB-6C26BCD7D89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29" name="Text Box 119">
          <a:extLst>
            <a:ext uri="{FF2B5EF4-FFF2-40B4-BE49-F238E27FC236}">
              <a16:creationId xmlns:a16="http://schemas.microsoft.com/office/drawing/2014/main" id="{C26D2D21-BAF3-4302-99D6-5D87BD730E8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0" name="Text Box 120">
          <a:extLst>
            <a:ext uri="{FF2B5EF4-FFF2-40B4-BE49-F238E27FC236}">
              <a16:creationId xmlns:a16="http://schemas.microsoft.com/office/drawing/2014/main" id="{49CF80C1-F182-4A5F-B6D5-A92D8067D9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1" name="Text Box 121">
          <a:extLst>
            <a:ext uri="{FF2B5EF4-FFF2-40B4-BE49-F238E27FC236}">
              <a16:creationId xmlns:a16="http://schemas.microsoft.com/office/drawing/2014/main" id="{8837CB3D-822E-49FE-AD50-BDB751F5DE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2" name="Text Box 122">
          <a:extLst>
            <a:ext uri="{FF2B5EF4-FFF2-40B4-BE49-F238E27FC236}">
              <a16:creationId xmlns:a16="http://schemas.microsoft.com/office/drawing/2014/main" id="{6BC4535D-C275-4652-961F-31F731FB9D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3" name="Text Box 123">
          <a:extLst>
            <a:ext uri="{FF2B5EF4-FFF2-40B4-BE49-F238E27FC236}">
              <a16:creationId xmlns:a16="http://schemas.microsoft.com/office/drawing/2014/main" id="{525BF2EE-0EDF-4A4A-B66D-F85CAD7130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4" name="Text Box 124">
          <a:extLst>
            <a:ext uri="{FF2B5EF4-FFF2-40B4-BE49-F238E27FC236}">
              <a16:creationId xmlns:a16="http://schemas.microsoft.com/office/drawing/2014/main" id="{5A30D36B-380F-4159-87CA-8C718BFE34D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5" name="Text Box 125">
          <a:extLst>
            <a:ext uri="{FF2B5EF4-FFF2-40B4-BE49-F238E27FC236}">
              <a16:creationId xmlns:a16="http://schemas.microsoft.com/office/drawing/2014/main" id="{A8106CDD-9426-4910-B333-5C7E4B2BA2B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6" name="Text Box 126">
          <a:extLst>
            <a:ext uri="{FF2B5EF4-FFF2-40B4-BE49-F238E27FC236}">
              <a16:creationId xmlns:a16="http://schemas.microsoft.com/office/drawing/2014/main" id="{EF12A5A9-7AD6-464F-9AFA-D22389B26A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7" name="Text Box 127">
          <a:extLst>
            <a:ext uri="{FF2B5EF4-FFF2-40B4-BE49-F238E27FC236}">
              <a16:creationId xmlns:a16="http://schemas.microsoft.com/office/drawing/2014/main" id="{6F62CBC6-AAA9-46DB-BE90-42C551F2FEE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8" name="Text Box 128">
          <a:extLst>
            <a:ext uri="{FF2B5EF4-FFF2-40B4-BE49-F238E27FC236}">
              <a16:creationId xmlns:a16="http://schemas.microsoft.com/office/drawing/2014/main" id="{45169B89-3BBD-4B21-B857-8B45AB9E8D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39" name="Text Box 129">
          <a:extLst>
            <a:ext uri="{FF2B5EF4-FFF2-40B4-BE49-F238E27FC236}">
              <a16:creationId xmlns:a16="http://schemas.microsoft.com/office/drawing/2014/main" id="{0F9F75F2-9431-4E01-8D42-531780ADCA6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10040" name="Text Box 130">
          <a:extLst>
            <a:ext uri="{FF2B5EF4-FFF2-40B4-BE49-F238E27FC236}">
              <a16:creationId xmlns:a16="http://schemas.microsoft.com/office/drawing/2014/main" id="{DCA81587-7B04-4FFD-BE06-70EF82D943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041" name="Text Box 131">
          <a:extLst>
            <a:ext uri="{FF2B5EF4-FFF2-40B4-BE49-F238E27FC236}">
              <a16:creationId xmlns:a16="http://schemas.microsoft.com/office/drawing/2014/main" id="{696623FC-67A8-493A-A88C-A730541E3E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42" name="Text Box 132">
          <a:extLst>
            <a:ext uri="{FF2B5EF4-FFF2-40B4-BE49-F238E27FC236}">
              <a16:creationId xmlns:a16="http://schemas.microsoft.com/office/drawing/2014/main" id="{1CCD2472-D7AD-44F4-BB18-C8603B2533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43" name="Text Box 133">
          <a:extLst>
            <a:ext uri="{FF2B5EF4-FFF2-40B4-BE49-F238E27FC236}">
              <a16:creationId xmlns:a16="http://schemas.microsoft.com/office/drawing/2014/main" id="{145DE4BE-7ED5-4FEE-8FCD-E1A0746CC6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044" name="Text Box 134">
          <a:extLst>
            <a:ext uri="{FF2B5EF4-FFF2-40B4-BE49-F238E27FC236}">
              <a16:creationId xmlns:a16="http://schemas.microsoft.com/office/drawing/2014/main" id="{6A402D21-BDA3-406C-9DE8-3AC3588D73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45" name="Text Box 135">
          <a:extLst>
            <a:ext uri="{FF2B5EF4-FFF2-40B4-BE49-F238E27FC236}">
              <a16:creationId xmlns:a16="http://schemas.microsoft.com/office/drawing/2014/main" id="{DB0B6BF1-DE6A-4FE8-8FBA-C1C3FFCD59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46" name="Text Box 136">
          <a:extLst>
            <a:ext uri="{FF2B5EF4-FFF2-40B4-BE49-F238E27FC236}">
              <a16:creationId xmlns:a16="http://schemas.microsoft.com/office/drawing/2014/main" id="{1D714CB9-75FB-4916-A956-6C96817AA6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047" name="Text Box 137">
          <a:extLst>
            <a:ext uri="{FF2B5EF4-FFF2-40B4-BE49-F238E27FC236}">
              <a16:creationId xmlns:a16="http://schemas.microsoft.com/office/drawing/2014/main" id="{802552D1-DBDA-4077-91DF-04A87E44C9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48" name="Text Box 138">
          <a:extLst>
            <a:ext uri="{FF2B5EF4-FFF2-40B4-BE49-F238E27FC236}">
              <a16:creationId xmlns:a16="http://schemas.microsoft.com/office/drawing/2014/main" id="{EF64AA54-9F06-4B14-BBBB-4CBF24B467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49" name="Text Box 139">
          <a:extLst>
            <a:ext uri="{FF2B5EF4-FFF2-40B4-BE49-F238E27FC236}">
              <a16:creationId xmlns:a16="http://schemas.microsoft.com/office/drawing/2014/main" id="{59A8CA2E-7CD3-420F-9894-7E180813C6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050" name="Text Box 140">
          <a:extLst>
            <a:ext uri="{FF2B5EF4-FFF2-40B4-BE49-F238E27FC236}">
              <a16:creationId xmlns:a16="http://schemas.microsoft.com/office/drawing/2014/main" id="{A5B008BA-B2FB-4571-B563-0E3359087C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51" name="Text Box 141">
          <a:extLst>
            <a:ext uri="{FF2B5EF4-FFF2-40B4-BE49-F238E27FC236}">
              <a16:creationId xmlns:a16="http://schemas.microsoft.com/office/drawing/2014/main" id="{0B5F4136-285C-465A-9E50-F9B90D923E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52" name="Text Box 142">
          <a:extLst>
            <a:ext uri="{FF2B5EF4-FFF2-40B4-BE49-F238E27FC236}">
              <a16:creationId xmlns:a16="http://schemas.microsoft.com/office/drawing/2014/main" id="{4A978051-042F-4191-856D-35EC1C6620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053" name="Text Box 143">
          <a:extLst>
            <a:ext uri="{FF2B5EF4-FFF2-40B4-BE49-F238E27FC236}">
              <a16:creationId xmlns:a16="http://schemas.microsoft.com/office/drawing/2014/main" id="{61987D23-8918-4C00-B257-2853EAC772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54" name="Text Box 144">
          <a:extLst>
            <a:ext uri="{FF2B5EF4-FFF2-40B4-BE49-F238E27FC236}">
              <a16:creationId xmlns:a16="http://schemas.microsoft.com/office/drawing/2014/main" id="{37D968CF-F3B4-45FF-9411-B6C768295D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55" name="Text Box 145">
          <a:extLst>
            <a:ext uri="{FF2B5EF4-FFF2-40B4-BE49-F238E27FC236}">
              <a16:creationId xmlns:a16="http://schemas.microsoft.com/office/drawing/2014/main" id="{D4B32AF8-7DAA-4306-9A7B-4E0706C575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056" name="Text Box 146">
          <a:extLst>
            <a:ext uri="{FF2B5EF4-FFF2-40B4-BE49-F238E27FC236}">
              <a16:creationId xmlns:a16="http://schemas.microsoft.com/office/drawing/2014/main" id="{6C289017-3FBD-4333-9055-87D1553FF9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057" name="Text Box 147">
          <a:extLst>
            <a:ext uri="{FF2B5EF4-FFF2-40B4-BE49-F238E27FC236}">
              <a16:creationId xmlns:a16="http://schemas.microsoft.com/office/drawing/2014/main" id="{17DAA294-51A0-4571-997E-B159F06497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58" name="Text Box 148">
          <a:extLst>
            <a:ext uri="{FF2B5EF4-FFF2-40B4-BE49-F238E27FC236}">
              <a16:creationId xmlns:a16="http://schemas.microsoft.com/office/drawing/2014/main" id="{6CFD6DE2-C3D0-4967-84A7-E3411D7921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59" name="Text Box 149">
          <a:extLst>
            <a:ext uri="{FF2B5EF4-FFF2-40B4-BE49-F238E27FC236}">
              <a16:creationId xmlns:a16="http://schemas.microsoft.com/office/drawing/2014/main" id="{73CA3B3B-9F35-430A-BBCE-B8DFF05F73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60" name="Text Box 150">
          <a:extLst>
            <a:ext uri="{FF2B5EF4-FFF2-40B4-BE49-F238E27FC236}">
              <a16:creationId xmlns:a16="http://schemas.microsoft.com/office/drawing/2014/main" id="{86E77B33-E590-4E81-9764-E2879F0C52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61" name="Text Box 151">
          <a:extLst>
            <a:ext uri="{FF2B5EF4-FFF2-40B4-BE49-F238E27FC236}">
              <a16:creationId xmlns:a16="http://schemas.microsoft.com/office/drawing/2014/main" id="{AB742E8B-6309-4E55-8D52-B4B49A5695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62" name="Text Box 152">
          <a:extLst>
            <a:ext uri="{FF2B5EF4-FFF2-40B4-BE49-F238E27FC236}">
              <a16:creationId xmlns:a16="http://schemas.microsoft.com/office/drawing/2014/main" id="{9C6F17D8-734A-48CE-AF63-C796784D33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063" name="Text Box 153">
          <a:extLst>
            <a:ext uri="{FF2B5EF4-FFF2-40B4-BE49-F238E27FC236}">
              <a16:creationId xmlns:a16="http://schemas.microsoft.com/office/drawing/2014/main" id="{69386520-4ABA-4E21-86E5-D3E9D74402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64" name="Text Box 154">
          <a:extLst>
            <a:ext uri="{FF2B5EF4-FFF2-40B4-BE49-F238E27FC236}">
              <a16:creationId xmlns:a16="http://schemas.microsoft.com/office/drawing/2014/main" id="{7A578177-D5F9-4ABB-BC51-954FCD553D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65" name="Text Box 155">
          <a:extLst>
            <a:ext uri="{FF2B5EF4-FFF2-40B4-BE49-F238E27FC236}">
              <a16:creationId xmlns:a16="http://schemas.microsoft.com/office/drawing/2014/main" id="{D5B2DEE6-AE29-4E9C-B620-E80D42A7F9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66" name="Text Box 156">
          <a:extLst>
            <a:ext uri="{FF2B5EF4-FFF2-40B4-BE49-F238E27FC236}">
              <a16:creationId xmlns:a16="http://schemas.microsoft.com/office/drawing/2014/main" id="{A871E4FB-9884-4879-8451-BDB2D8FABD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67" name="Text Box 157">
          <a:extLst>
            <a:ext uri="{FF2B5EF4-FFF2-40B4-BE49-F238E27FC236}">
              <a16:creationId xmlns:a16="http://schemas.microsoft.com/office/drawing/2014/main" id="{987B000D-21A1-4A8F-9F80-DA0C7AA3B2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68" name="Text Box 158">
          <a:extLst>
            <a:ext uri="{FF2B5EF4-FFF2-40B4-BE49-F238E27FC236}">
              <a16:creationId xmlns:a16="http://schemas.microsoft.com/office/drawing/2014/main" id="{4C8ABBAF-54B6-4831-8503-F39A9B571A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069" name="Text Box 159">
          <a:extLst>
            <a:ext uri="{FF2B5EF4-FFF2-40B4-BE49-F238E27FC236}">
              <a16:creationId xmlns:a16="http://schemas.microsoft.com/office/drawing/2014/main" id="{212D15B8-43E7-4C94-A872-E9280AE3B2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70" name="Text Box 160">
          <a:extLst>
            <a:ext uri="{FF2B5EF4-FFF2-40B4-BE49-F238E27FC236}">
              <a16:creationId xmlns:a16="http://schemas.microsoft.com/office/drawing/2014/main" id="{A824D218-17BB-47B6-BAA4-94981486DA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71" name="Text Box 161">
          <a:extLst>
            <a:ext uri="{FF2B5EF4-FFF2-40B4-BE49-F238E27FC236}">
              <a16:creationId xmlns:a16="http://schemas.microsoft.com/office/drawing/2014/main" id="{6CC0809B-A800-4DBB-A2DB-7B608CC185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72" name="Text Box 162">
          <a:extLst>
            <a:ext uri="{FF2B5EF4-FFF2-40B4-BE49-F238E27FC236}">
              <a16:creationId xmlns:a16="http://schemas.microsoft.com/office/drawing/2014/main" id="{5E893C7D-5ACA-43E0-8175-37FD2224E6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073" name="Text Box 163">
          <a:extLst>
            <a:ext uri="{FF2B5EF4-FFF2-40B4-BE49-F238E27FC236}">
              <a16:creationId xmlns:a16="http://schemas.microsoft.com/office/drawing/2014/main" id="{87C65963-AE32-402A-9050-64CC83411E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74" name="Text Box 164">
          <a:extLst>
            <a:ext uri="{FF2B5EF4-FFF2-40B4-BE49-F238E27FC236}">
              <a16:creationId xmlns:a16="http://schemas.microsoft.com/office/drawing/2014/main" id="{F7DFCFE7-737A-49EC-951B-160CE54939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75" name="Text Box 165">
          <a:extLst>
            <a:ext uri="{FF2B5EF4-FFF2-40B4-BE49-F238E27FC236}">
              <a16:creationId xmlns:a16="http://schemas.microsoft.com/office/drawing/2014/main" id="{A5E08008-36A0-411B-A271-80BB34F8CE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76" name="Text Box 166">
          <a:extLst>
            <a:ext uri="{FF2B5EF4-FFF2-40B4-BE49-F238E27FC236}">
              <a16:creationId xmlns:a16="http://schemas.microsoft.com/office/drawing/2014/main" id="{A080A99E-2A67-4AC9-82B6-8976DB41D1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77" name="Text Box 167">
          <a:extLst>
            <a:ext uri="{FF2B5EF4-FFF2-40B4-BE49-F238E27FC236}">
              <a16:creationId xmlns:a16="http://schemas.microsoft.com/office/drawing/2014/main" id="{8E161CD6-F909-4E14-90A1-160F78BA38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78" name="Text Box 168">
          <a:extLst>
            <a:ext uri="{FF2B5EF4-FFF2-40B4-BE49-F238E27FC236}">
              <a16:creationId xmlns:a16="http://schemas.microsoft.com/office/drawing/2014/main" id="{ED49E538-ADE9-4A7F-A9FF-49E6C70AA3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079" name="Text Box 169">
          <a:extLst>
            <a:ext uri="{FF2B5EF4-FFF2-40B4-BE49-F238E27FC236}">
              <a16:creationId xmlns:a16="http://schemas.microsoft.com/office/drawing/2014/main" id="{7423B0B4-6A76-4C65-B3A2-FC595337D9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80" name="Text Box 170">
          <a:extLst>
            <a:ext uri="{FF2B5EF4-FFF2-40B4-BE49-F238E27FC236}">
              <a16:creationId xmlns:a16="http://schemas.microsoft.com/office/drawing/2014/main" id="{40F39F9C-59C1-403A-B9A3-A51AE8EB6D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81" name="Text Box 171">
          <a:extLst>
            <a:ext uri="{FF2B5EF4-FFF2-40B4-BE49-F238E27FC236}">
              <a16:creationId xmlns:a16="http://schemas.microsoft.com/office/drawing/2014/main" id="{586ACF0F-CDEE-43CE-BADC-BA1856844A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82" name="Text Box 172">
          <a:extLst>
            <a:ext uri="{FF2B5EF4-FFF2-40B4-BE49-F238E27FC236}">
              <a16:creationId xmlns:a16="http://schemas.microsoft.com/office/drawing/2014/main" id="{07D99C55-B1F7-4845-BE99-A94416D05C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83" name="Text Box 173">
          <a:extLst>
            <a:ext uri="{FF2B5EF4-FFF2-40B4-BE49-F238E27FC236}">
              <a16:creationId xmlns:a16="http://schemas.microsoft.com/office/drawing/2014/main" id="{048E52A4-522A-477F-91BD-01C701C43A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84" name="Text Box 174">
          <a:extLst>
            <a:ext uri="{FF2B5EF4-FFF2-40B4-BE49-F238E27FC236}">
              <a16:creationId xmlns:a16="http://schemas.microsoft.com/office/drawing/2014/main" id="{7C109BD3-11C1-4889-BBA0-585A0747FA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085" name="Text Box 175">
          <a:extLst>
            <a:ext uri="{FF2B5EF4-FFF2-40B4-BE49-F238E27FC236}">
              <a16:creationId xmlns:a16="http://schemas.microsoft.com/office/drawing/2014/main" id="{86BC451E-9102-4DFE-BC9E-BC4A7112BC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86" name="Text Box 176">
          <a:extLst>
            <a:ext uri="{FF2B5EF4-FFF2-40B4-BE49-F238E27FC236}">
              <a16:creationId xmlns:a16="http://schemas.microsoft.com/office/drawing/2014/main" id="{36C40164-EA8D-4D17-B348-2820410580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87" name="Text Box 177">
          <a:extLst>
            <a:ext uri="{FF2B5EF4-FFF2-40B4-BE49-F238E27FC236}">
              <a16:creationId xmlns:a16="http://schemas.microsoft.com/office/drawing/2014/main" id="{BB2D40A9-8CE2-4B40-9A62-3D1B0EC958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088" name="Text Box 178">
          <a:extLst>
            <a:ext uri="{FF2B5EF4-FFF2-40B4-BE49-F238E27FC236}">
              <a16:creationId xmlns:a16="http://schemas.microsoft.com/office/drawing/2014/main" id="{DFD613BC-8749-4F47-A177-010E435296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89" name="Text Box 179">
          <a:extLst>
            <a:ext uri="{FF2B5EF4-FFF2-40B4-BE49-F238E27FC236}">
              <a16:creationId xmlns:a16="http://schemas.microsoft.com/office/drawing/2014/main" id="{D8462B84-E2B5-4F63-879B-1DA52D9E8F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090" name="Text Box 180">
          <a:extLst>
            <a:ext uri="{FF2B5EF4-FFF2-40B4-BE49-F238E27FC236}">
              <a16:creationId xmlns:a16="http://schemas.microsoft.com/office/drawing/2014/main" id="{D75A0C25-F553-4221-B481-592D6AB14C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1" name="Text Box 181">
          <a:extLst>
            <a:ext uri="{FF2B5EF4-FFF2-40B4-BE49-F238E27FC236}">
              <a16:creationId xmlns:a16="http://schemas.microsoft.com/office/drawing/2014/main" id="{975E5B91-B627-40E0-B312-2A03629FFD3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2" name="Text Box 182">
          <a:extLst>
            <a:ext uri="{FF2B5EF4-FFF2-40B4-BE49-F238E27FC236}">
              <a16:creationId xmlns:a16="http://schemas.microsoft.com/office/drawing/2014/main" id="{C33C6534-7070-4F6C-90C8-4FC8EEC355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3" name="Text Box 183">
          <a:extLst>
            <a:ext uri="{FF2B5EF4-FFF2-40B4-BE49-F238E27FC236}">
              <a16:creationId xmlns:a16="http://schemas.microsoft.com/office/drawing/2014/main" id="{51575A73-85BE-437B-B864-A2471837795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4" name="Text Box 184">
          <a:extLst>
            <a:ext uri="{FF2B5EF4-FFF2-40B4-BE49-F238E27FC236}">
              <a16:creationId xmlns:a16="http://schemas.microsoft.com/office/drawing/2014/main" id="{E1962307-C7F7-4A45-AD24-2C09CC88876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5" name="Text Box 185">
          <a:extLst>
            <a:ext uri="{FF2B5EF4-FFF2-40B4-BE49-F238E27FC236}">
              <a16:creationId xmlns:a16="http://schemas.microsoft.com/office/drawing/2014/main" id="{76A6C6BB-9B02-44FD-BECA-78033AFEF64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6" name="Text Box 186">
          <a:extLst>
            <a:ext uri="{FF2B5EF4-FFF2-40B4-BE49-F238E27FC236}">
              <a16:creationId xmlns:a16="http://schemas.microsoft.com/office/drawing/2014/main" id="{F83A5C2D-59D7-426C-80D9-F2C873F8FA7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7" name="Text Box 187">
          <a:extLst>
            <a:ext uri="{FF2B5EF4-FFF2-40B4-BE49-F238E27FC236}">
              <a16:creationId xmlns:a16="http://schemas.microsoft.com/office/drawing/2014/main" id="{2891DBA3-7BCD-4208-A1EB-F07D0472D58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8" name="Text Box 188">
          <a:extLst>
            <a:ext uri="{FF2B5EF4-FFF2-40B4-BE49-F238E27FC236}">
              <a16:creationId xmlns:a16="http://schemas.microsoft.com/office/drawing/2014/main" id="{690CA528-07BB-4F95-84A6-3F3BEE978A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099" name="Text Box 189">
          <a:extLst>
            <a:ext uri="{FF2B5EF4-FFF2-40B4-BE49-F238E27FC236}">
              <a16:creationId xmlns:a16="http://schemas.microsoft.com/office/drawing/2014/main" id="{6494D2F5-30CF-480C-85D9-C2ED5835C4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0" name="Text Box 190">
          <a:extLst>
            <a:ext uri="{FF2B5EF4-FFF2-40B4-BE49-F238E27FC236}">
              <a16:creationId xmlns:a16="http://schemas.microsoft.com/office/drawing/2014/main" id="{890DCADB-D0B4-4A0A-A32C-365D8790209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1" name="Text Box 191">
          <a:extLst>
            <a:ext uri="{FF2B5EF4-FFF2-40B4-BE49-F238E27FC236}">
              <a16:creationId xmlns:a16="http://schemas.microsoft.com/office/drawing/2014/main" id="{F06DBB25-3F28-464E-8A16-6522F3A100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2" name="Text Box 192">
          <a:extLst>
            <a:ext uri="{FF2B5EF4-FFF2-40B4-BE49-F238E27FC236}">
              <a16:creationId xmlns:a16="http://schemas.microsoft.com/office/drawing/2014/main" id="{A689FDB8-DA56-4EEF-B8A5-0901613324B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3" name="Text Box 193">
          <a:extLst>
            <a:ext uri="{FF2B5EF4-FFF2-40B4-BE49-F238E27FC236}">
              <a16:creationId xmlns:a16="http://schemas.microsoft.com/office/drawing/2014/main" id="{042C681E-2513-43EF-A20C-C5C7C81131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4" name="Text Box 194">
          <a:extLst>
            <a:ext uri="{FF2B5EF4-FFF2-40B4-BE49-F238E27FC236}">
              <a16:creationId xmlns:a16="http://schemas.microsoft.com/office/drawing/2014/main" id="{D964E3A5-83DE-4226-84FB-BD8C055B30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5" name="Text Box 195">
          <a:extLst>
            <a:ext uri="{FF2B5EF4-FFF2-40B4-BE49-F238E27FC236}">
              <a16:creationId xmlns:a16="http://schemas.microsoft.com/office/drawing/2014/main" id="{06FBE762-6E5B-4646-B365-916EF9F1A5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6" name="Text Box 196">
          <a:extLst>
            <a:ext uri="{FF2B5EF4-FFF2-40B4-BE49-F238E27FC236}">
              <a16:creationId xmlns:a16="http://schemas.microsoft.com/office/drawing/2014/main" id="{4A2F3694-8B91-48BF-8AFF-AB137EAF1AD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7" name="Text Box 197">
          <a:extLst>
            <a:ext uri="{FF2B5EF4-FFF2-40B4-BE49-F238E27FC236}">
              <a16:creationId xmlns:a16="http://schemas.microsoft.com/office/drawing/2014/main" id="{A5F2C135-5CBB-4043-9470-33083E45DC7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8" name="Text Box 198">
          <a:extLst>
            <a:ext uri="{FF2B5EF4-FFF2-40B4-BE49-F238E27FC236}">
              <a16:creationId xmlns:a16="http://schemas.microsoft.com/office/drawing/2014/main" id="{ACE3572B-2662-43D6-86C1-475653775B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09" name="Text Box 199">
          <a:extLst>
            <a:ext uri="{FF2B5EF4-FFF2-40B4-BE49-F238E27FC236}">
              <a16:creationId xmlns:a16="http://schemas.microsoft.com/office/drawing/2014/main" id="{54F01C22-B882-4480-9FEA-AC5522ED53C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0" name="Text Box 200">
          <a:extLst>
            <a:ext uri="{FF2B5EF4-FFF2-40B4-BE49-F238E27FC236}">
              <a16:creationId xmlns:a16="http://schemas.microsoft.com/office/drawing/2014/main" id="{F11524D8-DE8B-42E5-B209-E0D84D655F6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1" name="Text Box 201">
          <a:extLst>
            <a:ext uri="{FF2B5EF4-FFF2-40B4-BE49-F238E27FC236}">
              <a16:creationId xmlns:a16="http://schemas.microsoft.com/office/drawing/2014/main" id="{75B0688A-DB26-4D37-AA73-D0D790F0AD0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2" name="Text Box 202">
          <a:extLst>
            <a:ext uri="{FF2B5EF4-FFF2-40B4-BE49-F238E27FC236}">
              <a16:creationId xmlns:a16="http://schemas.microsoft.com/office/drawing/2014/main" id="{26A5A1F3-758D-41AF-98BE-9F39D79D79E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3" name="Text Box 203">
          <a:extLst>
            <a:ext uri="{FF2B5EF4-FFF2-40B4-BE49-F238E27FC236}">
              <a16:creationId xmlns:a16="http://schemas.microsoft.com/office/drawing/2014/main" id="{2290ADD7-9049-41EB-8D42-3EB83B8B164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4" name="Text Box 204">
          <a:extLst>
            <a:ext uri="{FF2B5EF4-FFF2-40B4-BE49-F238E27FC236}">
              <a16:creationId xmlns:a16="http://schemas.microsoft.com/office/drawing/2014/main" id="{A8A29F1B-2E4C-44DF-927F-465CA8BD4F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5" name="Text Box 205">
          <a:extLst>
            <a:ext uri="{FF2B5EF4-FFF2-40B4-BE49-F238E27FC236}">
              <a16:creationId xmlns:a16="http://schemas.microsoft.com/office/drawing/2014/main" id="{27D8A8B3-DA06-48E8-BEDE-10FA9DEDFA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6" name="Text Box 206">
          <a:extLst>
            <a:ext uri="{FF2B5EF4-FFF2-40B4-BE49-F238E27FC236}">
              <a16:creationId xmlns:a16="http://schemas.microsoft.com/office/drawing/2014/main" id="{24F888FC-DDDF-4636-BF41-624C42D1545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117" name="Text Box 207">
          <a:extLst>
            <a:ext uri="{FF2B5EF4-FFF2-40B4-BE49-F238E27FC236}">
              <a16:creationId xmlns:a16="http://schemas.microsoft.com/office/drawing/2014/main" id="{341144F4-A6AA-4D23-A175-F93889E769E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118" name="Text Box 208">
          <a:extLst>
            <a:ext uri="{FF2B5EF4-FFF2-40B4-BE49-F238E27FC236}">
              <a16:creationId xmlns:a16="http://schemas.microsoft.com/office/drawing/2014/main" id="{E00D5115-889B-453B-90CB-D999D1722B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19" name="Text Box 209">
          <a:extLst>
            <a:ext uri="{FF2B5EF4-FFF2-40B4-BE49-F238E27FC236}">
              <a16:creationId xmlns:a16="http://schemas.microsoft.com/office/drawing/2014/main" id="{29819FD1-4C04-4E53-9E11-12FEB23529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20" name="Text Box 210">
          <a:extLst>
            <a:ext uri="{FF2B5EF4-FFF2-40B4-BE49-F238E27FC236}">
              <a16:creationId xmlns:a16="http://schemas.microsoft.com/office/drawing/2014/main" id="{9EE43CCB-E1F7-4F28-A3AF-D82A108FAC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21" name="Text Box 211">
          <a:extLst>
            <a:ext uri="{FF2B5EF4-FFF2-40B4-BE49-F238E27FC236}">
              <a16:creationId xmlns:a16="http://schemas.microsoft.com/office/drawing/2014/main" id="{2FDBB8F6-9CA3-42FD-B6A9-391218FC80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22" name="Text Box 212">
          <a:extLst>
            <a:ext uri="{FF2B5EF4-FFF2-40B4-BE49-F238E27FC236}">
              <a16:creationId xmlns:a16="http://schemas.microsoft.com/office/drawing/2014/main" id="{C1AB820D-30F3-49B2-9645-297F7CC87A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23" name="Text Box 213">
          <a:extLst>
            <a:ext uri="{FF2B5EF4-FFF2-40B4-BE49-F238E27FC236}">
              <a16:creationId xmlns:a16="http://schemas.microsoft.com/office/drawing/2014/main" id="{85A0A40F-47AA-4D2E-9512-8CC69D5267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24" name="Text Box 214">
          <a:extLst>
            <a:ext uri="{FF2B5EF4-FFF2-40B4-BE49-F238E27FC236}">
              <a16:creationId xmlns:a16="http://schemas.microsoft.com/office/drawing/2014/main" id="{C85E9C43-4EC4-46A4-A07C-51BBFEAFC2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25" name="Text Box 215">
          <a:extLst>
            <a:ext uri="{FF2B5EF4-FFF2-40B4-BE49-F238E27FC236}">
              <a16:creationId xmlns:a16="http://schemas.microsoft.com/office/drawing/2014/main" id="{BEBFFC89-7F8A-4B23-9579-2BE5D6B136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26" name="Text Box 216">
          <a:extLst>
            <a:ext uri="{FF2B5EF4-FFF2-40B4-BE49-F238E27FC236}">
              <a16:creationId xmlns:a16="http://schemas.microsoft.com/office/drawing/2014/main" id="{7ECC1B6E-6745-4CEE-8DFD-8EFF4CD310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27" name="Text Box 217">
          <a:extLst>
            <a:ext uri="{FF2B5EF4-FFF2-40B4-BE49-F238E27FC236}">
              <a16:creationId xmlns:a16="http://schemas.microsoft.com/office/drawing/2014/main" id="{A812E560-7BA9-4DA3-8269-4E039FDED4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28" name="Text Box 218">
          <a:extLst>
            <a:ext uri="{FF2B5EF4-FFF2-40B4-BE49-F238E27FC236}">
              <a16:creationId xmlns:a16="http://schemas.microsoft.com/office/drawing/2014/main" id="{9DE0D22E-4B61-4070-B955-023F70704C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29" name="Text Box 219">
          <a:extLst>
            <a:ext uri="{FF2B5EF4-FFF2-40B4-BE49-F238E27FC236}">
              <a16:creationId xmlns:a16="http://schemas.microsoft.com/office/drawing/2014/main" id="{067AB7B1-9D06-403B-965A-463F78DC18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30" name="Text Box 220">
          <a:extLst>
            <a:ext uri="{FF2B5EF4-FFF2-40B4-BE49-F238E27FC236}">
              <a16:creationId xmlns:a16="http://schemas.microsoft.com/office/drawing/2014/main" id="{6658E511-96E1-4C34-AD15-BDCF6B18FE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31" name="Text Box 221">
          <a:extLst>
            <a:ext uri="{FF2B5EF4-FFF2-40B4-BE49-F238E27FC236}">
              <a16:creationId xmlns:a16="http://schemas.microsoft.com/office/drawing/2014/main" id="{A17E9CA9-9728-493B-BFC2-75D556AA1C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32" name="Text Box 222">
          <a:extLst>
            <a:ext uri="{FF2B5EF4-FFF2-40B4-BE49-F238E27FC236}">
              <a16:creationId xmlns:a16="http://schemas.microsoft.com/office/drawing/2014/main" id="{0D2E3F97-C783-4CDC-99F0-DF80855ADF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33" name="Text Box 223">
          <a:extLst>
            <a:ext uri="{FF2B5EF4-FFF2-40B4-BE49-F238E27FC236}">
              <a16:creationId xmlns:a16="http://schemas.microsoft.com/office/drawing/2014/main" id="{5D518FD2-7D35-49EF-8D11-136D3AADA3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34" name="Text Box 224">
          <a:extLst>
            <a:ext uri="{FF2B5EF4-FFF2-40B4-BE49-F238E27FC236}">
              <a16:creationId xmlns:a16="http://schemas.microsoft.com/office/drawing/2014/main" id="{F6FFEB5E-C0B7-42A3-BDB6-81BC2DF571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35" name="Text Box 225">
          <a:extLst>
            <a:ext uri="{FF2B5EF4-FFF2-40B4-BE49-F238E27FC236}">
              <a16:creationId xmlns:a16="http://schemas.microsoft.com/office/drawing/2014/main" id="{D3A41DBC-D4DA-42D6-8E06-B9FEDEBA5A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36" name="Text Box 226">
          <a:extLst>
            <a:ext uri="{FF2B5EF4-FFF2-40B4-BE49-F238E27FC236}">
              <a16:creationId xmlns:a16="http://schemas.microsoft.com/office/drawing/2014/main" id="{543C4DD0-1E07-49B1-B162-D65563604A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37" name="Text Box 227">
          <a:extLst>
            <a:ext uri="{FF2B5EF4-FFF2-40B4-BE49-F238E27FC236}">
              <a16:creationId xmlns:a16="http://schemas.microsoft.com/office/drawing/2014/main" id="{8145FC1D-BA31-48BF-A912-E84E032058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38" name="Text Box 228">
          <a:extLst>
            <a:ext uri="{FF2B5EF4-FFF2-40B4-BE49-F238E27FC236}">
              <a16:creationId xmlns:a16="http://schemas.microsoft.com/office/drawing/2014/main" id="{B05F2AE9-F51A-424F-A8D1-E4E55A49FF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39" name="Text Box 229">
          <a:extLst>
            <a:ext uri="{FF2B5EF4-FFF2-40B4-BE49-F238E27FC236}">
              <a16:creationId xmlns:a16="http://schemas.microsoft.com/office/drawing/2014/main" id="{FE15297E-4B92-434B-89E5-FDB528B069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40" name="Text Box 230">
          <a:extLst>
            <a:ext uri="{FF2B5EF4-FFF2-40B4-BE49-F238E27FC236}">
              <a16:creationId xmlns:a16="http://schemas.microsoft.com/office/drawing/2014/main" id="{1A126653-38D3-4D10-BC39-CF26F4CBDD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41" name="Text Box 231">
          <a:extLst>
            <a:ext uri="{FF2B5EF4-FFF2-40B4-BE49-F238E27FC236}">
              <a16:creationId xmlns:a16="http://schemas.microsoft.com/office/drawing/2014/main" id="{998CE23B-0679-42BA-B360-EA8E3FCC5B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42" name="Text Box 232">
          <a:extLst>
            <a:ext uri="{FF2B5EF4-FFF2-40B4-BE49-F238E27FC236}">
              <a16:creationId xmlns:a16="http://schemas.microsoft.com/office/drawing/2014/main" id="{B67CE1B2-2F69-471E-A656-79A6ED309D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43" name="Text Box 233">
          <a:extLst>
            <a:ext uri="{FF2B5EF4-FFF2-40B4-BE49-F238E27FC236}">
              <a16:creationId xmlns:a16="http://schemas.microsoft.com/office/drawing/2014/main" id="{D1073364-92E2-4DD0-92BA-5AE26E5644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44" name="Text Box 234">
          <a:extLst>
            <a:ext uri="{FF2B5EF4-FFF2-40B4-BE49-F238E27FC236}">
              <a16:creationId xmlns:a16="http://schemas.microsoft.com/office/drawing/2014/main" id="{AC868A7F-9506-45D3-96F6-2F81EEF58B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45" name="Text Box 235">
          <a:extLst>
            <a:ext uri="{FF2B5EF4-FFF2-40B4-BE49-F238E27FC236}">
              <a16:creationId xmlns:a16="http://schemas.microsoft.com/office/drawing/2014/main" id="{6D12F975-F349-4A8F-94AE-E700A802A7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46" name="Text Box 236">
          <a:extLst>
            <a:ext uri="{FF2B5EF4-FFF2-40B4-BE49-F238E27FC236}">
              <a16:creationId xmlns:a16="http://schemas.microsoft.com/office/drawing/2014/main" id="{02D333C6-1882-49DF-999D-52559512FB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47" name="Text Box 237">
          <a:extLst>
            <a:ext uri="{FF2B5EF4-FFF2-40B4-BE49-F238E27FC236}">
              <a16:creationId xmlns:a16="http://schemas.microsoft.com/office/drawing/2014/main" id="{A5F754DB-2537-4C09-A5AD-5B141888AD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48" name="Text Box 238">
          <a:extLst>
            <a:ext uri="{FF2B5EF4-FFF2-40B4-BE49-F238E27FC236}">
              <a16:creationId xmlns:a16="http://schemas.microsoft.com/office/drawing/2014/main" id="{B57FB3FA-5409-447E-A0EB-59B9313CE5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49" name="Text Box 239">
          <a:extLst>
            <a:ext uri="{FF2B5EF4-FFF2-40B4-BE49-F238E27FC236}">
              <a16:creationId xmlns:a16="http://schemas.microsoft.com/office/drawing/2014/main" id="{902628B2-C1C5-4DB7-BFDC-66FBDBD3C1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50" name="Text Box 240">
          <a:extLst>
            <a:ext uri="{FF2B5EF4-FFF2-40B4-BE49-F238E27FC236}">
              <a16:creationId xmlns:a16="http://schemas.microsoft.com/office/drawing/2014/main" id="{A9581F83-9433-4E87-9F98-DF0B9E859F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51" name="Text Box 241">
          <a:extLst>
            <a:ext uri="{FF2B5EF4-FFF2-40B4-BE49-F238E27FC236}">
              <a16:creationId xmlns:a16="http://schemas.microsoft.com/office/drawing/2014/main" id="{D3496314-EB1D-4425-92A8-33DE4CBD1A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52" name="Text Box 242">
          <a:extLst>
            <a:ext uri="{FF2B5EF4-FFF2-40B4-BE49-F238E27FC236}">
              <a16:creationId xmlns:a16="http://schemas.microsoft.com/office/drawing/2014/main" id="{587B8770-52E8-4251-80BA-AA44498C59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53" name="Text Box 243">
          <a:extLst>
            <a:ext uri="{FF2B5EF4-FFF2-40B4-BE49-F238E27FC236}">
              <a16:creationId xmlns:a16="http://schemas.microsoft.com/office/drawing/2014/main" id="{AFDE524B-7752-4D6E-907D-BEDE23D918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54" name="Text Box 244">
          <a:extLst>
            <a:ext uri="{FF2B5EF4-FFF2-40B4-BE49-F238E27FC236}">
              <a16:creationId xmlns:a16="http://schemas.microsoft.com/office/drawing/2014/main" id="{A4F4A1A2-08E7-4CDC-BDC3-5CFC9700E7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55" name="Text Box 245">
          <a:extLst>
            <a:ext uri="{FF2B5EF4-FFF2-40B4-BE49-F238E27FC236}">
              <a16:creationId xmlns:a16="http://schemas.microsoft.com/office/drawing/2014/main" id="{95E214C1-3638-4AB2-B167-545C24C566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56" name="Text Box 246">
          <a:extLst>
            <a:ext uri="{FF2B5EF4-FFF2-40B4-BE49-F238E27FC236}">
              <a16:creationId xmlns:a16="http://schemas.microsoft.com/office/drawing/2014/main" id="{5823AD93-2C89-4444-BDDB-7227B199BE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57" name="Text Box 247">
          <a:extLst>
            <a:ext uri="{FF2B5EF4-FFF2-40B4-BE49-F238E27FC236}">
              <a16:creationId xmlns:a16="http://schemas.microsoft.com/office/drawing/2014/main" id="{B65BFD33-0536-4294-8C4C-865739A3C0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58" name="Text Box 248">
          <a:extLst>
            <a:ext uri="{FF2B5EF4-FFF2-40B4-BE49-F238E27FC236}">
              <a16:creationId xmlns:a16="http://schemas.microsoft.com/office/drawing/2014/main" id="{D05F8D95-2D9C-410D-A7D8-89378918D7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59" name="Text Box 249">
          <a:extLst>
            <a:ext uri="{FF2B5EF4-FFF2-40B4-BE49-F238E27FC236}">
              <a16:creationId xmlns:a16="http://schemas.microsoft.com/office/drawing/2014/main" id="{539D3450-A9FD-4021-8EB9-CA222F9213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60" name="Text Box 250">
          <a:extLst>
            <a:ext uri="{FF2B5EF4-FFF2-40B4-BE49-F238E27FC236}">
              <a16:creationId xmlns:a16="http://schemas.microsoft.com/office/drawing/2014/main" id="{61864461-9433-4A28-A4AF-C7249107D3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61" name="Text Box 251">
          <a:extLst>
            <a:ext uri="{FF2B5EF4-FFF2-40B4-BE49-F238E27FC236}">
              <a16:creationId xmlns:a16="http://schemas.microsoft.com/office/drawing/2014/main" id="{902AD876-D8F2-4941-9280-CFCAA9598A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62" name="Text Box 252">
          <a:extLst>
            <a:ext uri="{FF2B5EF4-FFF2-40B4-BE49-F238E27FC236}">
              <a16:creationId xmlns:a16="http://schemas.microsoft.com/office/drawing/2014/main" id="{F7D592BE-4FC6-4D96-9D00-750D71FEE3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63" name="Text Box 253">
          <a:extLst>
            <a:ext uri="{FF2B5EF4-FFF2-40B4-BE49-F238E27FC236}">
              <a16:creationId xmlns:a16="http://schemas.microsoft.com/office/drawing/2014/main" id="{A79384DC-5B35-49D9-AA20-2FF98AC776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64" name="Text Box 254">
          <a:extLst>
            <a:ext uri="{FF2B5EF4-FFF2-40B4-BE49-F238E27FC236}">
              <a16:creationId xmlns:a16="http://schemas.microsoft.com/office/drawing/2014/main" id="{92865BBB-1435-4EE4-B7ED-80DF0D5D81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65" name="Text Box 255">
          <a:extLst>
            <a:ext uri="{FF2B5EF4-FFF2-40B4-BE49-F238E27FC236}">
              <a16:creationId xmlns:a16="http://schemas.microsoft.com/office/drawing/2014/main" id="{2D2D5AB1-DD4F-4250-A30D-C16025BD14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66" name="Text Box 256">
          <a:extLst>
            <a:ext uri="{FF2B5EF4-FFF2-40B4-BE49-F238E27FC236}">
              <a16:creationId xmlns:a16="http://schemas.microsoft.com/office/drawing/2014/main" id="{60F318E0-67D6-4000-A47B-2199279F05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167" name="Text Box 257">
          <a:extLst>
            <a:ext uri="{FF2B5EF4-FFF2-40B4-BE49-F238E27FC236}">
              <a16:creationId xmlns:a16="http://schemas.microsoft.com/office/drawing/2014/main" id="{89AECAC5-93E6-4CCC-858E-0C329FC5D8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68" name="Text Box 258">
          <a:extLst>
            <a:ext uri="{FF2B5EF4-FFF2-40B4-BE49-F238E27FC236}">
              <a16:creationId xmlns:a16="http://schemas.microsoft.com/office/drawing/2014/main" id="{AB79FC51-B12F-45F3-9834-57D08F27FA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69" name="Text Box 259">
          <a:extLst>
            <a:ext uri="{FF2B5EF4-FFF2-40B4-BE49-F238E27FC236}">
              <a16:creationId xmlns:a16="http://schemas.microsoft.com/office/drawing/2014/main" id="{A421F355-B939-48B5-847D-F85B0F8285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70" name="Text Box 260">
          <a:extLst>
            <a:ext uri="{FF2B5EF4-FFF2-40B4-BE49-F238E27FC236}">
              <a16:creationId xmlns:a16="http://schemas.microsoft.com/office/drawing/2014/main" id="{37AD379B-D89F-4759-B1F6-615A9E1CF0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71" name="Text Box 261">
          <a:extLst>
            <a:ext uri="{FF2B5EF4-FFF2-40B4-BE49-F238E27FC236}">
              <a16:creationId xmlns:a16="http://schemas.microsoft.com/office/drawing/2014/main" id="{DA973ED7-1EEC-4D52-AEE7-6A5E0CEDB2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72" name="Text Box 262">
          <a:extLst>
            <a:ext uri="{FF2B5EF4-FFF2-40B4-BE49-F238E27FC236}">
              <a16:creationId xmlns:a16="http://schemas.microsoft.com/office/drawing/2014/main" id="{5D598679-2454-4EAF-9A0C-1B6BD650AC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73" name="Text Box 263">
          <a:extLst>
            <a:ext uri="{FF2B5EF4-FFF2-40B4-BE49-F238E27FC236}">
              <a16:creationId xmlns:a16="http://schemas.microsoft.com/office/drawing/2014/main" id="{116667BB-EB13-469D-B00F-6389CF0CB7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74" name="Text Box 264">
          <a:extLst>
            <a:ext uri="{FF2B5EF4-FFF2-40B4-BE49-F238E27FC236}">
              <a16:creationId xmlns:a16="http://schemas.microsoft.com/office/drawing/2014/main" id="{8F2AC00F-25C0-4D82-8D20-438AA60187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75" name="Text Box 265">
          <a:extLst>
            <a:ext uri="{FF2B5EF4-FFF2-40B4-BE49-F238E27FC236}">
              <a16:creationId xmlns:a16="http://schemas.microsoft.com/office/drawing/2014/main" id="{FC76EE7C-041F-4AFE-ABBF-CF7EB34DAA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76" name="Text Box 266">
          <a:extLst>
            <a:ext uri="{FF2B5EF4-FFF2-40B4-BE49-F238E27FC236}">
              <a16:creationId xmlns:a16="http://schemas.microsoft.com/office/drawing/2014/main" id="{E9B7C32A-EF78-400C-9473-AE1125A706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77" name="Text Box 267">
          <a:extLst>
            <a:ext uri="{FF2B5EF4-FFF2-40B4-BE49-F238E27FC236}">
              <a16:creationId xmlns:a16="http://schemas.microsoft.com/office/drawing/2014/main" id="{DB98990B-B196-4D38-B8C7-8F8BF59874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78" name="Text Box 268">
          <a:extLst>
            <a:ext uri="{FF2B5EF4-FFF2-40B4-BE49-F238E27FC236}">
              <a16:creationId xmlns:a16="http://schemas.microsoft.com/office/drawing/2014/main" id="{0E72D1D7-577B-45D2-BBAC-683D2AA83A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79" name="Text Box 269">
          <a:extLst>
            <a:ext uri="{FF2B5EF4-FFF2-40B4-BE49-F238E27FC236}">
              <a16:creationId xmlns:a16="http://schemas.microsoft.com/office/drawing/2014/main" id="{94A87853-A46F-4AF2-AA04-ED764AC0B0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80" name="Text Box 270">
          <a:extLst>
            <a:ext uri="{FF2B5EF4-FFF2-40B4-BE49-F238E27FC236}">
              <a16:creationId xmlns:a16="http://schemas.microsoft.com/office/drawing/2014/main" id="{71B2CD94-8D97-499F-8422-0F98DEAE1E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81" name="Text Box 271">
          <a:extLst>
            <a:ext uri="{FF2B5EF4-FFF2-40B4-BE49-F238E27FC236}">
              <a16:creationId xmlns:a16="http://schemas.microsoft.com/office/drawing/2014/main" id="{FE01A3BC-3EA9-47D0-BBA8-4FE9837B70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82" name="Text Box 272">
          <a:extLst>
            <a:ext uri="{FF2B5EF4-FFF2-40B4-BE49-F238E27FC236}">
              <a16:creationId xmlns:a16="http://schemas.microsoft.com/office/drawing/2014/main" id="{4F5B8A8E-517B-4ACE-A8B5-D3BC4BDE4B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83" name="Text Box 273">
          <a:extLst>
            <a:ext uri="{FF2B5EF4-FFF2-40B4-BE49-F238E27FC236}">
              <a16:creationId xmlns:a16="http://schemas.microsoft.com/office/drawing/2014/main" id="{C25A1EC8-6A7B-4029-82E8-2094E7EC4C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84" name="Text Box 274">
          <a:extLst>
            <a:ext uri="{FF2B5EF4-FFF2-40B4-BE49-F238E27FC236}">
              <a16:creationId xmlns:a16="http://schemas.microsoft.com/office/drawing/2014/main" id="{00D9DFEC-9D04-49F1-93C3-8930F1D29E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85" name="Text Box 275">
          <a:extLst>
            <a:ext uri="{FF2B5EF4-FFF2-40B4-BE49-F238E27FC236}">
              <a16:creationId xmlns:a16="http://schemas.microsoft.com/office/drawing/2014/main" id="{FDF33B6B-6F6B-4C81-82E3-D8C3B04FC3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86" name="Text Box 276">
          <a:extLst>
            <a:ext uri="{FF2B5EF4-FFF2-40B4-BE49-F238E27FC236}">
              <a16:creationId xmlns:a16="http://schemas.microsoft.com/office/drawing/2014/main" id="{51810656-EFBD-4C20-9DBC-E5255253EE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187" name="Text Box 277">
          <a:extLst>
            <a:ext uri="{FF2B5EF4-FFF2-40B4-BE49-F238E27FC236}">
              <a16:creationId xmlns:a16="http://schemas.microsoft.com/office/drawing/2014/main" id="{3A52908D-0FD4-4330-B457-D44C9FB572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88" name="Text Box 278">
          <a:extLst>
            <a:ext uri="{FF2B5EF4-FFF2-40B4-BE49-F238E27FC236}">
              <a16:creationId xmlns:a16="http://schemas.microsoft.com/office/drawing/2014/main" id="{4E9F0BCD-706E-45FC-A540-D85471EB7D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89" name="Text Box 279">
          <a:extLst>
            <a:ext uri="{FF2B5EF4-FFF2-40B4-BE49-F238E27FC236}">
              <a16:creationId xmlns:a16="http://schemas.microsoft.com/office/drawing/2014/main" id="{8816D03A-20AD-4794-A9B9-3C34F279A9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90" name="Text Box 280">
          <a:extLst>
            <a:ext uri="{FF2B5EF4-FFF2-40B4-BE49-F238E27FC236}">
              <a16:creationId xmlns:a16="http://schemas.microsoft.com/office/drawing/2014/main" id="{0C6B7B9D-142B-426C-9EDB-334E57E875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91" name="Text Box 281">
          <a:extLst>
            <a:ext uri="{FF2B5EF4-FFF2-40B4-BE49-F238E27FC236}">
              <a16:creationId xmlns:a16="http://schemas.microsoft.com/office/drawing/2014/main" id="{37C0DB33-1935-4206-B7B8-117427E709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92" name="Text Box 282">
          <a:extLst>
            <a:ext uri="{FF2B5EF4-FFF2-40B4-BE49-F238E27FC236}">
              <a16:creationId xmlns:a16="http://schemas.microsoft.com/office/drawing/2014/main" id="{2F0C86C3-00BB-4104-92D7-84D3C4120C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93" name="Text Box 283">
          <a:extLst>
            <a:ext uri="{FF2B5EF4-FFF2-40B4-BE49-F238E27FC236}">
              <a16:creationId xmlns:a16="http://schemas.microsoft.com/office/drawing/2014/main" id="{2E3E3AAA-0B14-48AF-8295-62BCD94274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94" name="Text Box 284">
          <a:extLst>
            <a:ext uri="{FF2B5EF4-FFF2-40B4-BE49-F238E27FC236}">
              <a16:creationId xmlns:a16="http://schemas.microsoft.com/office/drawing/2014/main" id="{C34B2116-DFF7-4ED4-89B6-E9228A6BFA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95" name="Text Box 285">
          <a:extLst>
            <a:ext uri="{FF2B5EF4-FFF2-40B4-BE49-F238E27FC236}">
              <a16:creationId xmlns:a16="http://schemas.microsoft.com/office/drawing/2014/main" id="{7BE163CB-F846-475E-B4FF-0BFD56CFBA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96" name="Text Box 286">
          <a:extLst>
            <a:ext uri="{FF2B5EF4-FFF2-40B4-BE49-F238E27FC236}">
              <a16:creationId xmlns:a16="http://schemas.microsoft.com/office/drawing/2014/main" id="{DF959F69-5DC0-46C2-97AD-E6A94EF9C2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197" name="Text Box 287">
          <a:extLst>
            <a:ext uri="{FF2B5EF4-FFF2-40B4-BE49-F238E27FC236}">
              <a16:creationId xmlns:a16="http://schemas.microsoft.com/office/drawing/2014/main" id="{F17F391B-EB86-4B4A-AC2A-5F9A165E84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98" name="Text Box 288">
          <a:extLst>
            <a:ext uri="{FF2B5EF4-FFF2-40B4-BE49-F238E27FC236}">
              <a16:creationId xmlns:a16="http://schemas.microsoft.com/office/drawing/2014/main" id="{CF5152CF-7537-4F1B-8513-04DDB4000F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199" name="Text Box 289">
          <a:extLst>
            <a:ext uri="{FF2B5EF4-FFF2-40B4-BE49-F238E27FC236}">
              <a16:creationId xmlns:a16="http://schemas.microsoft.com/office/drawing/2014/main" id="{F83D19D9-BD2C-4EE7-ABE6-DEA4AF2A58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00" name="Text Box 290">
          <a:extLst>
            <a:ext uri="{FF2B5EF4-FFF2-40B4-BE49-F238E27FC236}">
              <a16:creationId xmlns:a16="http://schemas.microsoft.com/office/drawing/2014/main" id="{A6A80021-94E5-4DBF-95B7-F2500D1C20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01" name="Text Box 291">
          <a:extLst>
            <a:ext uri="{FF2B5EF4-FFF2-40B4-BE49-F238E27FC236}">
              <a16:creationId xmlns:a16="http://schemas.microsoft.com/office/drawing/2014/main" id="{2A1F59FA-E2A9-4428-BA24-946EC6B39E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02" name="Text Box 292">
          <a:extLst>
            <a:ext uri="{FF2B5EF4-FFF2-40B4-BE49-F238E27FC236}">
              <a16:creationId xmlns:a16="http://schemas.microsoft.com/office/drawing/2014/main" id="{14F29D75-9DDD-4783-A31E-844EDCFD47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03" name="Text Box 293">
          <a:extLst>
            <a:ext uri="{FF2B5EF4-FFF2-40B4-BE49-F238E27FC236}">
              <a16:creationId xmlns:a16="http://schemas.microsoft.com/office/drawing/2014/main" id="{C2812CD1-7435-4536-9DDC-DBABD772DD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04" name="Text Box 294">
          <a:extLst>
            <a:ext uri="{FF2B5EF4-FFF2-40B4-BE49-F238E27FC236}">
              <a16:creationId xmlns:a16="http://schemas.microsoft.com/office/drawing/2014/main" id="{AA20E607-9DE9-4AE7-AAE6-3BF5C722E4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05" name="Text Box 295">
          <a:extLst>
            <a:ext uri="{FF2B5EF4-FFF2-40B4-BE49-F238E27FC236}">
              <a16:creationId xmlns:a16="http://schemas.microsoft.com/office/drawing/2014/main" id="{69BBF035-C195-45E0-8D47-D4B8D82448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06" name="Text Box 296">
          <a:extLst>
            <a:ext uri="{FF2B5EF4-FFF2-40B4-BE49-F238E27FC236}">
              <a16:creationId xmlns:a16="http://schemas.microsoft.com/office/drawing/2014/main" id="{2581521C-0D72-45C5-A0FB-4259C7C540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07" name="Text Box 297">
          <a:extLst>
            <a:ext uri="{FF2B5EF4-FFF2-40B4-BE49-F238E27FC236}">
              <a16:creationId xmlns:a16="http://schemas.microsoft.com/office/drawing/2014/main" id="{CC289B65-61A8-4A98-ABE9-913EDDC563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08" name="Text Box 298">
          <a:extLst>
            <a:ext uri="{FF2B5EF4-FFF2-40B4-BE49-F238E27FC236}">
              <a16:creationId xmlns:a16="http://schemas.microsoft.com/office/drawing/2014/main" id="{AC922031-57B3-4961-B850-AD4275615F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09" name="Text Box 299">
          <a:extLst>
            <a:ext uri="{FF2B5EF4-FFF2-40B4-BE49-F238E27FC236}">
              <a16:creationId xmlns:a16="http://schemas.microsoft.com/office/drawing/2014/main" id="{E91A0CA9-3779-43AF-834C-68BEF169F9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10" name="Text Box 300">
          <a:extLst>
            <a:ext uri="{FF2B5EF4-FFF2-40B4-BE49-F238E27FC236}">
              <a16:creationId xmlns:a16="http://schemas.microsoft.com/office/drawing/2014/main" id="{F5458FFF-9B42-42BC-A173-5DE0BE0E1D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11" name="Text Box 301">
          <a:extLst>
            <a:ext uri="{FF2B5EF4-FFF2-40B4-BE49-F238E27FC236}">
              <a16:creationId xmlns:a16="http://schemas.microsoft.com/office/drawing/2014/main" id="{1B63F784-7D33-416B-A285-BA3628AE1A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12" name="Text Box 302">
          <a:extLst>
            <a:ext uri="{FF2B5EF4-FFF2-40B4-BE49-F238E27FC236}">
              <a16:creationId xmlns:a16="http://schemas.microsoft.com/office/drawing/2014/main" id="{41DF4838-AD9A-45B9-8EAB-7576ECBBBB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13" name="Text Box 303">
          <a:extLst>
            <a:ext uri="{FF2B5EF4-FFF2-40B4-BE49-F238E27FC236}">
              <a16:creationId xmlns:a16="http://schemas.microsoft.com/office/drawing/2014/main" id="{1815F344-28B8-4282-9D50-856FB77155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14" name="Text Box 304">
          <a:extLst>
            <a:ext uri="{FF2B5EF4-FFF2-40B4-BE49-F238E27FC236}">
              <a16:creationId xmlns:a16="http://schemas.microsoft.com/office/drawing/2014/main" id="{E3C24752-2002-41A3-9589-EA82EED832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15" name="Text Box 305">
          <a:extLst>
            <a:ext uri="{FF2B5EF4-FFF2-40B4-BE49-F238E27FC236}">
              <a16:creationId xmlns:a16="http://schemas.microsoft.com/office/drawing/2014/main" id="{ACF7F12E-2613-49F2-B53B-B8359D5EDD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16" name="Text Box 306">
          <a:extLst>
            <a:ext uri="{FF2B5EF4-FFF2-40B4-BE49-F238E27FC236}">
              <a16:creationId xmlns:a16="http://schemas.microsoft.com/office/drawing/2014/main" id="{8F5EDD60-C07A-49DD-902D-7A95401073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17" name="Text Box 307">
          <a:extLst>
            <a:ext uri="{FF2B5EF4-FFF2-40B4-BE49-F238E27FC236}">
              <a16:creationId xmlns:a16="http://schemas.microsoft.com/office/drawing/2014/main" id="{BDE3E124-E5F1-488B-9ADE-853A0E38D6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18" name="Text Box 308">
          <a:extLst>
            <a:ext uri="{FF2B5EF4-FFF2-40B4-BE49-F238E27FC236}">
              <a16:creationId xmlns:a16="http://schemas.microsoft.com/office/drawing/2014/main" id="{DA126C78-3DBB-4599-8408-BAB924AA07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19" name="Text Box 309">
          <a:extLst>
            <a:ext uri="{FF2B5EF4-FFF2-40B4-BE49-F238E27FC236}">
              <a16:creationId xmlns:a16="http://schemas.microsoft.com/office/drawing/2014/main" id="{2AA696EC-3EE5-4368-9903-FAAC454611B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0" name="Text Box 310">
          <a:extLst>
            <a:ext uri="{FF2B5EF4-FFF2-40B4-BE49-F238E27FC236}">
              <a16:creationId xmlns:a16="http://schemas.microsoft.com/office/drawing/2014/main" id="{D0B7E47F-3919-43EF-A8B8-62755A9FE64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1" name="Text Box 311">
          <a:extLst>
            <a:ext uri="{FF2B5EF4-FFF2-40B4-BE49-F238E27FC236}">
              <a16:creationId xmlns:a16="http://schemas.microsoft.com/office/drawing/2014/main" id="{F9FC36C6-F561-465C-8C5A-AEC738CEF7D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2" name="Text Box 312">
          <a:extLst>
            <a:ext uri="{FF2B5EF4-FFF2-40B4-BE49-F238E27FC236}">
              <a16:creationId xmlns:a16="http://schemas.microsoft.com/office/drawing/2014/main" id="{82229A13-F4A9-4614-BFD3-FF3A1915AB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3" name="Text Box 313">
          <a:extLst>
            <a:ext uri="{FF2B5EF4-FFF2-40B4-BE49-F238E27FC236}">
              <a16:creationId xmlns:a16="http://schemas.microsoft.com/office/drawing/2014/main" id="{9C8C7224-8B68-47BF-BF24-8ED9FD5616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4" name="Text Box 314">
          <a:extLst>
            <a:ext uri="{FF2B5EF4-FFF2-40B4-BE49-F238E27FC236}">
              <a16:creationId xmlns:a16="http://schemas.microsoft.com/office/drawing/2014/main" id="{12B24EF4-0F9D-4E44-9241-2EA8BFDE814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5" name="Text Box 315">
          <a:extLst>
            <a:ext uri="{FF2B5EF4-FFF2-40B4-BE49-F238E27FC236}">
              <a16:creationId xmlns:a16="http://schemas.microsoft.com/office/drawing/2014/main" id="{8F342C31-6EF6-4EA7-879A-A177F9D348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6" name="Text Box 316">
          <a:extLst>
            <a:ext uri="{FF2B5EF4-FFF2-40B4-BE49-F238E27FC236}">
              <a16:creationId xmlns:a16="http://schemas.microsoft.com/office/drawing/2014/main" id="{5B59C491-4A99-4CD0-9D2A-18F0C9FAA3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7" name="Text Box 317">
          <a:extLst>
            <a:ext uri="{FF2B5EF4-FFF2-40B4-BE49-F238E27FC236}">
              <a16:creationId xmlns:a16="http://schemas.microsoft.com/office/drawing/2014/main" id="{D19CF70B-A487-4F7D-B467-84C15EE7F82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8" name="Text Box 318">
          <a:extLst>
            <a:ext uri="{FF2B5EF4-FFF2-40B4-BE49-F238E27FC236}">
              <a16:creationId xmlns:a16="http://schemas.microsoft.com/office/drawing/2014/main" id="{97EB310F-7177-4300-AEF7-BD9BC26DEBB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29" name="Text Box 319">
          <a:extLst>
            <a:ext uri="{FF2B5EF4-FFF2-40B4-BE49-F238E27FC236}">
              <a16:creationId xmlns:a16="http://schemas.microsoft.com/office/drawing/2014/main" id="{50CC4A30-F4B9-43B2-899F-6DFFCCDAA1C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0" name="Text Box 320">
          <a:extLst>
            <a:ext uri="{FF2B5EF4-FFF2-40B4-BE49-F238E27FC236}">
              <a16:creationId xmlns:a16="http://schemas.microsoft.com/office/drawing/2014/main" id="{9E4741F9-E805-4310-90F8-9FF368C290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1" name="Text Box 321">
          <a:extLst>
            <a:ext uri="{FF2B5EF4-FFF2-40B4-BE49-F238E27FC236}">
              <a16:creationId xmlns:a16="http://schemas.microsoft.com/office/drawing/2014/main" id="{84A2C954-0775-40CC-8900-2655C9A7AB8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2" name="Text Box 322">
          <a:extLst>
            <a:ext uri="{FF2B5EF4-FFF2-40B4-BE49-F238E27FC236}">
              <a16:creationId xmlns:a16="http://schemas.microsoft.com/office/drawing/2014/main" id="{03B5F291-E80B-4783-81A0-B6575EF6E4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3" name="Text Box 323">
          <a:extLst>
            <a:ext uri="{FF2B5EF4-FFF2-40B4-BE49-F238E27FC236}">
              <a16:creationId xmlns:a16="http://schemas.microsoft.com/office/drawing/2014/main" id="{39D0A45F-AD30-4117-A3F3-FAEC54EFC6E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4" name="Text Box 324">
          <a:extLst>
            <a:ext uri="{FF2B5EF4-FFF2-40B4-BE49-F238E27FC236}">
              <a16:creationId xmlns:a16="http://schemas.microsoft.com/office/drawing/2014/main" id="{8EFCCC88-7875-4F68-8902-3F8F0E77BA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5" name="Text Box 325">
          <a:extLst>
            <a:ext uri="{FF2B5EF4-FFF2-40B4-BE49-F238E27FC236}">
              <a16:creationId xmlns:a16="http://schemas.microsoft.com/office/drawing/2014/main" id="{70EDCABF-1694-4958-B79F-3A8EF86E4B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6" name="Text Box 326">
          <a:extLst>
            <a:ext uri="{FF2B5EF4-FFF2-40B4-BE49-F238E27FC236}">
              <a16:creationId xmlns:a16="http://schemas.microsoft.com/office/drawing/2014/main" id="{A336E48F-723C-4B45-A830-BD2E2438E8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7" name="Text Box 327">
          <a:extLst>
            <a:ext uri="{FF2B5EF4-FFF2-40B4-BE49-F238E27FC236}">
              <a16:creationId xmlns:a16="http://schemas.microsoft.com/office/drawing/2014/main" id="{BC4767AD-4FF0-41D0-A268-9135D56CA57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8" name="Text Box 328">
          <a:extLst>
            <a:ext uri="{FF2B5EF4-FFF2-40B4-BE49-F238E27FC236}">
              <a16:creationId xmlns:a16="http://schemas.microsoft.com/office/drawing/2014/main" id="{DBB0FF08-F063-4509-9E14-8382DC042E4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39" name="Text Box 329">
          <a:extLst>
            <a:ext uri="{FF2B5EF4-FFF2-40B4-BE49-F238E27FC236}">
              <a16:creationId xmlns:a16="http://schemas.microsoft.com/office/drawing/2014/main" id="{5D2392E0-150A-4998-8B28-27A3D822B1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40" name="Text Box 330">
          <a:extLst>
            <a:ext uri="{FF2B5EF4-FFF2-40B4-BE49-F238E27FC236}">
              <a16:creationId xmlns:a16="http://schemas.microsoft.com/office/drawing/2014/main" id="{0ADEFF2E-0B04-4B3A-A77D-CA802787C65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41" name="Text Box 331">
          <a:extLst>
            <a:ext uri="{FF2B5EF4-FFF2-40B4-BE49-F238E27FC236}">
              <a16:creationId xmlns:a16="http://schemas.microsoft.com/office/drawing/2014/main" id="{DEBF148C-FE16-4BEF-98CE-875C69DBE46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42" name="Text Box 332">
          <a:extLst>
            <a:ext uri="{FF2B5EF4-FFF2-40B4-BE49-F238E27FC236}">
              <a16:creationId xmlns:a16="http://schemas.microsoft.com/office/drawing/2014/main" id="{A759554B-07A3-47F5-8B1D-DFE7396E154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43" name="Text Box 333">
          <a:extLst>
            <a:ext uri="{FF2B5EF4-FFF2-40B4-BE49-F238E27FC236}">
              <a16:creationId xmlns:a16="http://schemas.microsoft.com/office/drawing/2014/main" id="{12CEC5BA-7CC7-4D6C-8294-8373096ACD8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44" name="Text Box 334">
          <a:extLst>
            <a:ext uri="{FF2B5EF4-FFF2-40B4-BE49-F238E27FC236}">
              <a16:creationId xmlns:a16="http://schemas.microsoft.com/office/drawing/2014/main" id="{7ABBF016-8B8D-4A96-874D-E4319D5080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45" name="Text Box 335">
          <a:extLst>
            <a:ext uri="{FF2B5EF4-FFF2-40B4-BE49-F238E27FC236}">
              <a16:creationId xmlns:a16="http://schemas.microsoft.com/office/drawing/2014/main" id="{C4858BA2-04FB-4611-ACCB-B787E6A14C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46" name="Text Box 336">
          <a:extLst>
            <a:ext uri="{FF2B5EF4-FFF2-40B4-BE49-F238E27FC236}">
              <a16:creationId xmlns:a16="http://schemas.microsoft.com/office/drawing/2014/main" id="{ACD00AD0-B42E-4BC2-BE74-A25D49180A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47" name="Text Box 337">
          <a:extLst>
            <a:ext uri="{FF2B5EF4-FFF2-40B4-BE49-F238E27FC236}">
              <a16:creationId xmlns:a16="http://schemas.microsoft.com/office/drawing/2014/main" id="{526168A4-5152-429B-9C96-A9590B7F7F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48" name="Text Box 338">
          <a:extLst>
            <a:ext uri="{FF2B5EF4-FFF2-40B4-BE49-F238E27FC236}">
              <a16:creationId xmlns:a16="http://schemas.microsoft.com/office/drawing/2014/main" id="{D3CFBFB0-612F-4045-9A66-67B00D8856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49" name="Text Box 339">
          <a:extLst>
            <a:ext uri="{FF2B5EF4-FFF2-40B4-BE49-F238E27FC236}">
              <a16:creationId xmlns:a16="http://schemas.microsoft.com/office/drawing/2014/main" id="{5FB40549-6B49-4399-948A-F43155EE8A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50" name="Text Box 340">
          <a:extLst>
            <a:ext uri="{FF2B5EF4-FFF2-40B4-BE49-F238E27FC236}">
              <a16:creationId xmlns:a16="http://schemas.microsoft.com/office/drawing/2014/main" id="{E936433B-2EFB-4DCB-8AD1-14B69E10F8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51" name="Text Box 341">
          <a:extLst>
            <a:ext uri="{FF2B5EF4-FFF2-40B4-BE49-F238E27FC236}">
              <a16:creationId xmlns:a16="http://schemas.microsoft.com/office/drawing/2014/main" id="{21929342-1EDB-47AC-8992-430966736D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52" name="Text Box 342">
          <a:extLst>
            <a:ext uri="{FF2B5EF4-FFF2-40B4-BE49-F238E27FC236}">
              <a16:creationId xmlns:a16="http://schemas.microsoft.com/office/drawing/2014/main" id="{8BDE04A6-3A73-413E-8902-7B3EC7BA5C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53" name="Text Box 343">
          <a:extLst>
            <a:ext uri="{FF2B5EF4-FFF2-40B4-BE49-F238E27FC236}">
              <a16:creationId xmlns:a16="http://schemas.microsoft.com/office/drawing/2014/main" id="{15B9E7EA-E39E-464C-B1D6-12BD6328F9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54" name="Text Box 344">
          <a:extLst>
            <a:ext uri="{FF2B5EF4-FFF2-40B4-BE49-F238E27FC236}">
              <a16:creationId xmlns:a16="http://schemas.microsoft.com/office/drawing/2014/main" id="{F56DE07F-C274-427B-B59A-53B7A2F458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55" name="Text Box 345">
          <a:extLst>
            <a:ext uri="{FF2B5EF4-FFF2-40B4-BE49-F238E27FC236}">
              <a16:creationId xmlns:a16="http://schemas.microsoft.com/office/drawing/2014/main" id="{B4295D82-1EF4-45D1-9E10-50F4AC09D4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56" name="Text Box 346">
          <a:extLst>
            <a:ext uri="{FF2B5EF4-FFF2-40B4-BE49-F238E27FC236}">
              <a16:creationId xmlns:a16="http://schemas.microsoft.com/office/drawing/2014/main" id="{CDC98E0C-D251-48BA-8CB8-23104D4EEBD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57" name="Text Box 347">
          <a:extLst>
            <a:ext uri="{FF2B5EF4-FFF2-40B4-BE49-F238E27FC236}">
              <a16:creationId xmlns:a16="http://schemas.microsoft.com/office/drawing/2014/main" id="{FF45D149-5D52-4FE0-A3AC-8274EA0DF60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58" name="Text Box 348">
          <a:extLst>
            <a:ext uri="{FF2B5EF4-FFF2-40B4-BE49-F238E27FC236}">
              <a16:creationId xmlns:a16="http://schemas.microsoft.com/office/drawing/2014/main" id="{2DEFDC68-79C5-4493-82F1-45CA7F0AEFF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59" name="Text Box 349">
          <a:extLst>
            <a:ext uri="{FF2B5EF4-FFF2-40B4-BE49-F238E27FC236}">
              <a16:creationId xmlns:a16="http://schemas.microsoft.com/office/drawing/2014/main" id="{3D9C23E9-6E56-479D-A74A-30E2D73D86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0" name="Text Box 350">
          <a:extLst>
            <a:ext uri="{FF2B5EF4-FFF2-40B4-BE49-F238E27FC236}">
              <a16:creationId xmlns:a16="http://schemas.microsoft.com/office/drawing/2014/main" id="{F39259E3-4422-4F00-8E6A-81D480EA23D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1" name="Text Box 351">
          <a:extLst>
            <a:ext uri="{FF2B5EF4-FFF2-40B4-BE49-F238E27FC236}">
              <a16:creationId xmlns:a16="http://schemas.microsoft.com/office/drawing/2014/main" id="{D1A08301-9A9C-451D-9A31-DA4BFA0557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2" name="Text Box 352">
          <a:extLst>
            <a:ext uri="{FF2B5EF4-FFF2-40B4-BE49-F238E27FC236}">
              <a16:creationId xmlns:a16="http://schemas.microsoft.com/office/drawing/2014/main" id="{C411CCC3-0404-472F-8164-F23DB41BEF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3" name="Text Box 353">
          <a:extLst>
            <a:ext uri="{FF2B5EF4-FFF2-40B4-BE49-F238E27FC236}">
              <a16:creationId xmlns:a16="http://schemas.microsoft.com/office/drawing/2014/main" id="{F4AA1295-9087-4AB7-8C37-7B2F9DF2BB7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4" name="Text Box 354">
          <a:extLst>
            <a:ext uri="{FF2B5EF4-FFF2-40B4-BE49-F238E27FC236}">
              <a16:creationId xmlns:a16="http://schemas.microsoft.com/office/drawing/2014/main" id="{2A8925E8-B992-4CC1-8CFE-012A4967A9D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5" name="Text Box 355">
          <a:extLst>
            <a:ext uri="{FF2B5EF4-FFF2-40B4-BE49-F238E27FC236}">
              <a16:creationId xmlns:a16="http://schemas.microsoft.com/office/drawing/2014/main" id="{33057C2A-B9E1-4D7E-9320-C635352F60B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6" name="Text Box 356">
          <a:extLst>
            <a:ext uri="{FF2B5EF4-FFF2-40B4-BE49-F238E27FC236}">
              <a16:creationId xmlns:a16="http://schemas.microsoft.com/office/drawing/2014/main" id="{4F107C21-E7BD-4E23-B170-FFB4A1E9195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7" name="Text Box 357">
          <a:extLst>
            <a:ext uri="{FF2B5EF4-FFF2-40B4-BE49-F238E27FC236}">
              <a16:creationId xmlns:a16="http://schemas.microsoft.com/office/drawing/2014/main" id="{B94AE399-021E-4D6C-B425-5789E4D9664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8" name="Text Box 358">
          <a:extLst>
            <a:ext uri="{FF2B5EF4-FFF2-40B4-BE49-F238E27FC236}">
              <a16:creationId xmlns:a16="http://schemas.microsoft.com/office/drawing/2014/main" id="{88C89632-EEB4-48A7-8B25-CE90C43CC2B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69" name="Text Box 359">
          <a:extLst>
            <a:ext uri="{FF2B5EF4-FFF2-40B4-BE49-F238E27FC236}">
              <a16:creationId xmlns:a16="http://schemas.microsoft.com/office/drawing/2014/main" id="{F34A5D82-38D7-4E75-A16D-5ED72A8D418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0" name="Text Box 360">
          <a:extLst>
            <a:ext uri="{FF2B5EF4-FFF2-40B4-BE49-F238E27FC236}">
              <a16:creationId xmlns:a16="http://schemas.microsoft.com/office/drawing/2014/main" id="{9E875048-5CA1-47B3-ACDD-BAC74C6DB94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1" name="Text Box 361">
          <a:extLst>
            <a:ext uri="{FF2B5EF4-FFF2-40B4-BE49-F238E27FC236}">
              <a16:creationId xmlns:a16="http://schemas.microsoft.com/office/drawing/2014/main" id="{A5A83C8E-8703-4CE0-823B-C19CAF9A1F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2" name="Text Box 362">
          <a:extLst>
            <a:ext uri="{FF2B5EF4-FFF2-40B4-BE49-F238E27FC236}">
              <a16:creationId xmlns:a16="http://schemas.microsoft.com/office/drawing/2014/main" id="{B08A26BB-A57E-4AE7-B665-CEFC1B403BB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3" name="Text Box 363">
          <a:extLst>
            <a:ext uri="{FF2B5EF4-FFF2-40B4-BE49-F238E27FC236}">
              <a16:creationId xmlns:a16="http://schemas.microsoft.com/office/drawing/2014/main" id="{1710F141-09E8-4243-8493-F6337FD018A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4" name="Text Box 364">
          <a:extLst>
            <a:ext uri="{FF2B5EF4-FFF2-40B4-BE49-F238E27FC236}">
              <a16:creationId xmlns:a16="http://schemas.microsoft.com/office/drawing/2014/main" id="{3774B2D3-F337-4C99-8914-DC9E368DC7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5" name="Text Box 365">
          <a:extLst>
            <a:ext uri="{FF2B5EF4-FFF2-40B4-BE49-F238E27FC236}">
              <a16:creationId xmlns:a16="http://schemas.microsoft.com/office/drawing/2014/main" id="{7327EAB7-0BF9-4DD1-AC98-30155858834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6" name="Text Box 366">
          <a:extLst>
            <a:ext uri="{FF2B5EF4-FFF2-40B4-BE49-F238E27FC236}">
              <a16:creationId xmlns:a16="http://schemas.microsoft.com/office/drawing/2014/main" id="{6B4C7C71-8855-40F6-87BE-D5B71F9E18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7" name="Text Box 367">
          <a:extLst>
            <a:ext uri="{FF2B5EF4-FFF2-40B4-BE49-F238E27FC236}">
              <a16:creationId xmlns:a16="http://schemas.microsoft.com/office/drawing/2014/main" id="{F742D2FD-2C52-43A8-8F51-EC0B757D4D8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8" name="Text Box 368">
          <a:extLst>
            <a:ext uri="{FF2B5EF4-FFF2-40B4-BE49-F238E27FC236}">
              <a16:creationId xmlns:a16="http://schemas.microsoft.com/office/drawing/2014/main" id="{8B2EDE75-8274-498E-9B72-A321A7392D7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79" name="Text Box 369">
          <a:extLst>
            <a:ext uri="{FF2B5EF4-FFF2-40B4-BE49-F238E27FC236}">
              <a16:creationId xmlns:a16="http://schemas.microsoft.com/office/drawing/2014/main" id="{279F8536-57D0-420A-9F34-023F1104C5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80" name="Text Box 370">
          <a:extLst>
            <a:ext uri="{FF2B5EF4-FFF2-40B4-BE49-F238E27FC236}">
              <a16:creationId xmlns:a16="http://schemas.microsoft.com/office/drawing/2014/main" id="{90FAABC9-90C4-43F7-AF03-CFEEE937F43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81" name="Text Box 371">
          <a:extLst>
            <a:ext uri="{FF2B5EF4-FFF2-40B4-BE49-F238E27FC236}">
              <a16:creationId xmlns:a16="http://schemas.microsoft.com/office/drawing/2014/main" id="{D212E262-D69B-487E-B540-62C9F1561F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82" name="Text Box 372">
          <a:extLst>
            <a:ext uri="{FF2B5EF4-FFF2-40B4-BE49-F238E27FC236}">
              <a16:creationId xmlns:a16="http://schemas.microsoft.com/office/drawing/2014/main" id="{F78C63A1-259C-45B9-B7F2-F65A5120ED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283" name="Text Box 373">
          <a:extLst>
            <a:ext uri="{FF2B5EF4-FFF2-40B4-BE49-F238E27FC236}">
              <a16:creationId xmlns:a16="http://schemas.microsoft.com/office/drawing/2014/main" id="{D16F21A7-ECEF-4A08-87DC-7D5BA55FBC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284" name="Text Box 374">
          <a:extLst>
            <a:ext uri="{FF2B5EF4-FFF2-40B4-BE49-F238E27FC236}">
              <a16:creationId xmlns:a16="http://schemas.microsoft.com/office/drawing/2014/main" id="{3C89D01C-6826-4D8F-AF2F-44A868B42C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85" name="Text Box 375">
          <a:extLst>
            <a:ext uri="{FF2B5EF4-FFF2-40B4-BE49-F238E27FC236}">
              <a16:creationId xmlns:a16="http://schemas.microsoft.com/office/drawing/2014/main" id="{394FF628-8DC3-4257-89C6-BF156D9C1B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86" name="Text Box 376">
          <a:extLst>
            <a:ext uri="{FF2B5EF4-FFF2-40B4-BE49-F238E27FC236}">
              <a16:creationId xmlns:a16="http://schemas.microsoft.com/office/drawing/2014/main" id="{A66961C4-3851-4133-BB26-0AED4891EF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287" name="Text Box 377">
          <a:extLst>
            <a:ext uri="{FF2B5EF4-FFF2-40B4-BE49-F238E27FC236}">
              <a16:creationId xmlns:a16="http://schemas.microsoft.com/office/drawing/2014/main" id="{353B3676-4644-4339-9EC2-193831F145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88" name="Text Box 378">
          <a:extLst>
            <a:ext uri="{FF2B5EF4-FFF2-40B4-BE49-F238E27FC236}">
              <a16:creationId xmlns:a16="http://schemas.microsoft.com/office/drawing/2014/main" id="{BABE8A6A-7B4E-4DEC-947D-67CC8EB4CD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89" name="Text Box 379">
          <a:extLst>
            <a:ext uri="{FF2B5EF4-FFF2-40B4-BE49-F238E27FC236}">
              <a16:creationId xmlns:a16="http://schemas.microsoft.com/office/drawing/2014/main" id="{D959D37C-8E93-4514-992B-D2BC99D3B6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290" name="Text Box 380">
          <a:extLst>
            <a:ext uri="{FF2B5EF4-FFF2-40B4-BE49-F238E27FC236}">
              <a16:creationId xmlns:a16="http://schemas.microsoft.com/office/drawing/2014/main" id="{A29AE560-6635-473B-813F-9DDBFA950F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91" name="Text Box 381">
          <a:extLst>
            <a:ext uri="{FF2B5EF4-FFF2-40B4-BE49-F238E27FC236}">
              <a16:creationId xmlns:a16="http://schemas.microsoft.com/office/drawing/2014/main" id="{2E3E6BE4-5480-428C-9AA1-26D5CB8A7A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292" name="Text Box 382">
          <a:extLst>
            <a:ext uri="{FF2B5EF4-FFF2-40B4-BE49-F238E27FC236}">
              <a16:creationId xmlns:a16="http://schemas.microsoft.com/office/drawing/2014/main" id="{035A505C-1A4F-4929-91B2-0A979BFE25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93" name="Text Box 383">
          <a:extLst>
            <a:ext uri="{FF2B5EF4-FFF2-40B4-BE49-F238E27FC236}">
              <a16:creationId xmlns:a16="http://schemas.microsoft.com/office/drawing/2014/main" id="{5BE62E20-A1F8-414B-8558-536F8F119A0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94" name="Text Box 384">
          <a:extLst>
            <a:ext uri="{FF2B5EF4-FFF2-40B4-BE49-F238E27FC236}">
              <a16:creationId xmlns:a16="http://schemas.microsoft.com/office/drawing/2014/main" id="{E1827213-CBEB-41D5-A83B-8307E9249E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95" name="Text Box 385">
          <a:extLst>
            <a:ext uri="{FF2B5EF4-FFF2-40B4-BE49-F238E27FC236}">
              <a16:creationId xmlns:a16="http://schemas.microsoft.com/office/drawing/2014/main" id="{122AE256-9C4B-436C-B901-AEA2F9940E7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96" name="Text Box 386">
          <a:extLst>
            <a:ext uri="{FF2B5EF4-FFF2-40B4-BE49-F238E27FC236}">
              <a16:creationId xmlns:a16="http://schemas.microsoft.com/office/drawing/2014/main" id="{69161631-A6E3-4F1C-921B-809F884BFB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97" name="Text Box 387">
          <a:extLst>
            <a:ext uri="{FF2B5EF4-FFF2-40B4-BE49-F238E27FC236}">
              <a16:creationId xmlns:a16="http://schemas.microsoft.com/office/drawing/2014/main" id="{3DCD97BC-5FCF-4138-90FA-FE5EF60CB55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98" name="Text Box 388">
          <a:extLst>
            <a:ext uri="{FF2B5EF4-FFF2-40B4-BE49-F238E27FC236}">
              <a16:creationId xmlns:a16="http://schemas.microsoft.com/office/drawing/2014/main" id="{05DF5512-828C-4CA9-B744-657DB8A91F5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299" name="Text Box 389">
          <a:extLst>
            <a:ext uri="{FF2B5EF4-FFF2-40B4-BE49-F238E27FC236}">
              <a16:creationId xmlns:a16="http://schemas.microsoft.com/office/drawing/2014/main" id="{BA66A62D-C6B9-4452-810C-393CC79CDCC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0" name="Text Box 390">
          <a:extLst>
            <a:ext uri="{FF2B5EF4-FFF2-40B4-BE49-F238E27FC236}">
              <a16:creationId xmlns:a16="http://schemas.microsoft.com/office/drawing/2014/main" id="{53DF6F47-19D3-4D08-A73F-5EC25AFB065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1" name="Text Box 391">
          <a:extLst>
            <a:ext uri="{FF2B5EF4-FFF2-40B4-BE49-F238E27FC236}">
              <a16:creationId xmlns:a16="http://schemas.microsoft.com/office/drawing/2014/main" id="{90BE7991-3D2C-46F1-A8DD-A25C956F702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2" name="Text Box 392">
          <a:extLst>
            <a:ext uri="{FF2B5EF4-FFF2-40B4-BE49-F238E27FC236}">
              <a16:creationId xmlns:a16="http://schemas.microsoft.com/office/drawing/2014/main" id="{8215B523-B242-4007-9764-085D032CC40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3" name="Text Box 393">
          <a:extLst>
            <a:ext uri="{FF2B5EF4-FFF2-40B4-BE49-F238E27FC236}">
              <a16:creationId xmlns:a16="http://schemas.microsoft.com/office/drawing/2014/main" id="{514E234E-4245-4FDE-8FC2-4B72BAEB5DC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4" name="Text Box 394">
          <a:extLst>
            <a:ext uri="{FF2B5EF4-FFF2-40B4-BE49-F238E27FC236}">
              <a16:creationId xmlns:a16="http://schemas.microsoft.com/office/drawing/2014/main" id="{D230583E-27A2-452F-954B-1DE5C1F8726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5" name="Text Box 395">
          <a:extLst>
            <a:ext uri="{FF2B5EF4-FFF2-40B4-BE49-F238E27FC236}">
              <a16:creationId xmlns:a16="http://schemas.microsoft.com/office/drawing/2014/main" id="{E83CB439-5AED-4830-A36A-F139F3AA4A4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6" name="Text Box 396">
          <a:extLst>
            <a:ext uri="{FF2B5EF4-FFF2-40B4-BE49-F238E27FC236}">
              <a16:creationId xmlns:a16="http://schemas.microsoft.com/office/drawing/2014/main" id="{4430E3EF-1A18-4B55-BFAD-97616A07C63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7" name="Text Box 397">
          <a:extLst>
            <a:ext uri="{FF2B5EF4-FFF2-40B4-BE49-F238E27FC236}">
              <a16:creationId xmlns:a16="http://schemas.microsoft.com/office/drawing/2014/main" id="{5637FBD4-2D85-4C7F-9919-95C0B1D8B45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8" name="Text Box 398">
          <a:extLst>
            <a:ext uri="{FF2B5EF4-FFF2-40B4-BE49-F238E27FC236}">
              <a16:creationId xmlns:a16="http://schemas.microsoft.com/office/drawing/2014/main" id="{31EC6ADA-4DC5-4E5F-A3EB-FD9C0601189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09" name="Text Box 399">
          <a:extLst>
            <a:ext uri="{FF2B5EF4-FFF2-40B4-BE49-F238E27FC236}">
              <a16:creationId xmlns:a16="http://schemas.microsoft.com/office/drawing/2014/main" id="{092559B8-AE0F-436B-AFFF-B47707F8E73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0" name="Text Box 400">
          <a:extLst>
            <a:ext uri="{FF2B5EF4-FFF2-40B4-BE49-F238E27FC236}">
              <a16:creationId xmlns:a16="http://schemas.microsoft.com/office/drawing/2014/main" id="{F74D9A4A-5F5D-41EA-8A4F-F50FFEE5F3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1" name="Text Box 401">
          <a:extLst>
            <a:ext uri="{FF2B5EF4-FFF2-40B4-BE49-F238E27FC236}">
              <a16:creationId xmlns:a16="http://schemas.microsoft.com/office/drawing/2014/main" id="{46C761D1-15A4-459D-82D3-722F0BC1630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2" name="Text Box 402">
          <a:extLst>
            <a:ext uri="{FF2B5EF4-FFF2-40B4-BE49-F238E27FC236}">
              <a16:creationId xmlns:a16="http://schemas.microsoft.com/office/drawing/2014/main" id="{A6CE4236-0216-4772-9F97-3CA7B945B92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3" name="Text Box 403">
          <a:extLst>
            <a:ext uri="{FF2B5EF4-FFF2-40B4-BE49-F238E27FC236}">
              <a16:creationId xmlns:a16="http://schemas.microsoft.com/office/drawing/2014/main" id="{6B5E39D8-CA1B-4109-9133-18B9066A6FF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4" name="Text Box 404">
          <a:extLst>
            <a:ext uri="{FF2B5EF4-FFF2-40B4-BE49-F238E27FC236}">
              <a16:creationId xmlns:a16="http://schemas.microsoft.com/office/drawing/2014/main" id="{A076476C-5F98-4131-A3CE-53951B865F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5" name="Text Box 405">
          <a:extLst>
            <a:ext uri="{FF2B5EF4-FFF2-40B4-BE49-F238E27FC236}">
              <a16:creationId xmlns:a16="http://schemas.microsoft.com/office/drawing/2014/main" id="{B0405BB4-ABCF-42D9-AB39-1C9E393A0E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6" name="Text Box 406">
          <a:extLst>
            <a:ext uri="{FF2B5EF4-FFF2-40B4-BE49-F238E27FC236}">
              <a16:creationId xmlns:a16="http://schemas.microsoft.com/office/drawing/2014/main" id="{B31A3A50-D533-45FE-A26E-F7384E0954A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7" name="Text Box 407">
          <a:extLst>
            <a:ext uri="{FF2B5EF4-FFF2-40B4-BE49-F238E27FC236}">
              <a16:creationId xmlns:a16="http://schemas.microsoft.com/office/drawing/2014/main" id="{AD596439-D8F5-4537-8350-9D95404F98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8" name="Text Box 408">
          <a:extLst>
            <a:ext uri="{FF2B5EF4-FFF2-40B4-BE49-F238E27FC236}">
              <a16:creationId xmlns:a16="http://schemas.microsoft.com/office/drawing/2014/main" id="{69CA3BF3-DD78-463B-BEE6-D63C65ABEA0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19" name="Text Box 409">
          <a:extLst>
            <a:ext uri="{FF2B5EF4-FFF2-40B4-BE49-F238E27FC236}">
              <a16:creationId xmlns:a16="http://schemas.microsoft.com/office/drawing/2014/main" id="{C4509080-9F7E-4D50-862E-D779C05E2E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320" name="Text Box 410">
          <a:extLst>
            <a:ext uri="{FF2B5EF4-FFF2-40B4-BE49-F238E27FC236}">
              <a16:creationId xmlns:a16="http://schemas.microsoft.com/office/drawing/2014/main" id="{E0E2199D-162E-4F99-B4B0-EA5F33B7FA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21" name="Text Box 411">
          <a:extLst>
            <a:ext uri="{FF2B5EF4-FFF2-40B4-BE49-F238E27FC236}">
              <a16:creationId xmlns:a16="http://schemas.microsoft.com/office/drawing/2014/main" id="{B8BD0A5F-CC74-4B3A-806F-3F4EDE3329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22" name="Text Box 412">
          <a:extLst>
            <a:ext uri="{FF2B5EF4-FFF2-40B4-BE49-F238E27FC236}">
              <a16:creationId xmlns:a16="http://schemas.microsoft.com/office/drawing/2014/main" id="{F7DDDC8F-B869-48CD-83ED-7D60FD4512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23" name="Text Box 413">
          <a:extLst>
            <a:ext uri="{FF2B5EF4-FFF2-40B4-BE49-F238E27FC236}">
              <a16:creationId xmlns:a16="http://schemas.microsoft.com/office/drawing/2014/main" id="{90556748-FA4C-4189-BF54-9073FAF166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24" name="Text Box 414">
          <a:extLst>
            <a:ext uri="{FF2B5EF4-FFF2-40B4-BE49-F238E27FC236}">
              <a16:creationId xmlns:a16="http://schemas.microsoft.com/office/drawing/2014/main" id="{6B31EA32-0246-47A7-BE2C-D301778404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25" name="Text Box 415">
          <a:extLst>
            <a:ext uri="{FF2B5EF4-FFF2-40B4-BE49-F238E27FC236}">
              <a16:creationId xmlns:a16="http://schemas.microsoft.com/office/drawing/2014/main" id="{B48FE647-9559-46A5-9C9C-EFB1B510BF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26" name="Text Box 416">
          <a:extLst>
            <a:ext uri="{FF2B5EF4-FFF2-40B4-BE49-F238E27FC236}">
              <a16:creationId xmlns:a16="http://schemas.microsoft.com/office/drawing/2014/main" id="{976CC9EB-C9FD-471D-9671-9A4E9C5358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27" name="Text Box 417">
          <a:extLst>
            <a:ext uri="{FF2B5EF4-FFF2-40B4-BE49-F238E27FC236}">
              <a16:creationId xmlns:a16="http://schemas.microsoft.com/office/drawing/2014/main" id="{C346FAFF-879C-41CA-AD86-60DF0AA5F2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28" name="Text Box 418">
          <a:extLst>
            <a:ext uri="{FF2B5EF4-FFF2-40B4-BE49-F238E27FC236}">
              <a16:creationId xmlns:a16="http://schemas.microsoft.com/office/drawing/2014/main" id="{5C13844D-EF2F-4071-B60E-CA7A397446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29" name="Text Box 419">
          <a:extLst>
            <a:ext uri="{FF2B5EF4-FFF2-40B4-BE49-F238E27FC236}">
              <a16:creationId xmlns:a16="http://schemas.microsoft.com/office/drawing/2014/main" id="{EF63EBF6-1876-4328-ABF9-C087B357C9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0" name="Text Box 420">
          <a:extLst>
            <a:ext uri="{FF2B5EF4-FFF2-40B4-BE49-F238E27FC236}">
              <a16:creationId xmlns:a16="http://schemas.microsoft.com/office/drawing/2014/main" id="{0F9D55BB-1C16-4970-9111-53994BF6C4E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1" name="Text Box 421">
          <a:extLst>
            <a:ext uri="{FF2B5EF4-FFF2-40B4-BE49-F238E27FC236}">
              <a16:creationId xmlns:a16="http://schemas.microsoft.com/office/drawing/2014/main" id="{4118DB77-2C41-40B9-B16F-765D6E278B1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2" name="Text Box 422">
          <a:extLst>
            <a:ext uri="{FF2B5EF4-FFF2-40B4-BE49-F238E27FC236}">
              <a16:creationId xmlns:a16="http://schemas.microsoft.com/office/drawing/2014/main" id="{B94B6529-F6BF-43C8-9A18-291958BCB53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3" name="Text Box 423">
          <a:extLst>
            <a:ext uri="{FF2B5EF4-FFF2-40B4-BE49-F238E27FC236}">
              <a16:creationId xmlns:a16="http://schemas.microsoft.com/office/drawing/2014/main" id="{6237DF4F-6D10-49C7-A6FE-BD50F7183A3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4" name="Text Box 424">
          <a:extLst>
            <a:ext uri="{FF2B5EF4-FFF2-40B4-BE49-F238E27FC236}">
              <a16:creationId xmlns:a16="http://schemas.microsoft.com/office/drawing/2014/main" id="{AE8A6AE9-980F-4871-833C-DC5AC32AF08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5" name="Text Box 425">
          <a:extLst>
            <a:ext uri="{FF2B5EF4-FFF2-40B4-BE49-F238E27FC236}">
              <a16:creationId xmlns:a16="http://schemas.microsoft.com/office/drawing/2014/main" id="{A17BEC8C-9DCC-4AAC-811F-8E75F6C29A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6" name="Text Box 426">
          <a:extLst>
            <a:ext uri="{FF2B5EF4-FFF2-40B4-BE49-F238E27FC236}">
              <a16:creationId xmlns:a16="http://schemas.microsoft.com/office/drawing/2014/main" id="{AA400C93-406F-4257-840B-D524B2356BE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7" name="Text Box 427">
          <a:extLst>
            <a:ext uri="{FF2B5EF4-FFF2-40B4-BE49-F238E27FC236}">
              <a16:creationId xmlns:a16="http://schemas.microsoft.com/office/drawing/2014/main" id="{EEF79C05-2B32-4995-8BBE-9BFAE930DF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8" name="Text Box 428">
          <a:extLst>
            <a:ext uri="{FF2B5EF4-FFF2-40B4-BE49-F238E27FC236}">
              <a16:creationId xmlns:a16="http://schemas.microsoft.com/office/drawing/2014/main" id="{D4BED7A3-813E-4BA7-A047-1EDD12F9A3E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39" name="Text Box 429">
          <a:extLst>
            <a:ext uri="{FF2B5EF4-FFF2-40B4-BE49-F238E27FC236}">
              <a16:creationId xmlns:a16="http://schemas.microsoft.com/office/drawing/2014/main" id="{B08C856F-5833-420C-A9C5-6AF426800A0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0" name="Text Box 430">
          <a:extLst>
            <a:ext uri="{FF2B5EF4-FFF2-40B4-BE49-F238E27FC236}">
              <a16:creationId xmlns:a16="http://schemas.microsoft.com/office/drawing/2014/main" id="{281A22DE-E9DB-4653-96F6-D077A1D7255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1" name="Text Box 431">
          <a:extLst>
            <a:ext uri="{FF2B5EF4-FFF2-40B4-BE49-F238E27FC236}">
              <a16:creationId xmlns:a16="http://schemas.microsoft.com/office/drawing/2014/main" id="{D3FD737B-8718-4440-88B5-8B26F34C71B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2" name="Text Box 432">
          <a:extLst>
            <a:ext uri="{FF2B5EF4-FFF2-40B4-BE49-F238E27FC236}">
              <a16:creationId xmlns:a16="http://schemas.microsoft.com/office/drawing/2014/main" id="{761A6684-04D2-42CF-9177-1AFFC053C0C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3" name="Text Box 433">
          <a:extLst>
            <a:ext uri="{FF2B5EF4-FFF2-40B4-BE49-F238E27FC236}">
              <a16:creationId xmlns:a16="http://schemas.microsoft.com/office/drawing/2014/main" id="{EBA697BF-F52D-44E4-AECB-8D4B66A49FD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4" name="Text Box 434">
          <a:extLst>
            <a:ext uri="{FF2B5EF4-FFF2-40B4-BE49-F238E27FC236}">
              <a16:creationId xmlns:a16="http://schemas.microsoft.com/office/drawing/2014/main" id="{7E4B1526-6B25-49F1-8AA0-347AFEF3FDC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5" name="Text Box 435">
          <a:extLst>
            <a:ext uri="{FF2B5EF4-FFF2-40B4-BE49-F238E27FC236}">
              <a16:creationId xmlns:a16="http://schemas.microsoft.com/office/drawing/2014/main" id="{8EBA221C-D3BA-4B32-AF05-DCD740EA5C4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6" name="Text Box 436">
          <a:extLst>
            <a:ext uri="{FF2B5EF4-FFF2-40B4-BE49-F238E27FC236}">
              <a16:creationId xmlns:a16="http://schemas.microsoft.com/office/drawing/2014/main" id="{8F353921-0347-4423-B9D6-E021EAC832E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7" name="Text Box 437">
          <a:extLst>
            <a:ext uri="{FF2B5EF4-FFF2-40B4-BE49-F238E27FC236}">
              <a16:creationId xmlns:a16="http://schemas.microsoft.com/office/drawing/2014/main" id="{25C9BD2D-0657-4F1E-90AD-A322B022D0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8" name="Text Box 438">
          <a:extLst>
            <a:ext uri="{FF2B5EF4-FFF2-40B4-BE49-F238E27FC236}">
              <a16:creationId xmlns:a16="http://schemas.microsoft.com/office/drawing/2014/main" id="{871E97F4-88AD-4A4E-AD96-6AD188EF038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49" name="Text Box 439">
          <a:extLst>
            <a:ext uri="{FF2B5EF4-FFF2-40B4-BE49-F238E27FC236}">
              <a16:creationId xmlns:a16="http://schemas.microsoft.com/office/drawing/2014/main" id="{86FA173C-3F2B-4225-A08A-214547FEC1B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50" name="Text Box 440">
          <a:extLst>
            <a:ext uri="{FF2B5EF4-FFF2-40B4-BE49-F238E27FC236}">
              <a16:creationId xmlns:a16="http://schemas.microsoft.com/office/drawing/2014/main" id="{E8D30582-49CA-4537-A05B-84C2B034C3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51" name="Text Box 441">
          <a:extLst>
            <a:ext uri="{FF2B5EF4-FFF2-40B4-BE49-F238E27FC236}">
              <a16:creationId xmlns:a16="http://schemas.microsoft.com/office/drawing/2014/main" id="{6798FF72-3F91-46A3-82EE-DF90CD78031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52" name="Text Box 442">
          <a:extLst>
            <a:ext uri="{FF2B5EF4-FFF2-40B4-BE49-F238E27FC236}">
              <a16:creationId xmlns:a16="http://schemas.microsoft.com/office/drawing/2014/main" id="{A6E2113A-CA5F-45AD-AC83-A1DD697D86A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53" name="Text Box 443">
          <a:extLst>
            <a:ext uri="{FF2B5EF4-FFF2-40B4-BE49-F238E27FC236}">
              <a16:creationId xmlns:a16="http://schemas.microsoft.com/office/drawing/2014/main" id="{288762E2-31E1-43CF-AE0B-A27DD592FE5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54" name="Text Box 444">
          <a:extLst>
            <a:ext uri="{FF2B5EF4-FFF2-40B4-BE49-F238E27FC236}">
              <a16:creationId xmlns:a16="http://schemas.microsoft.com/office/drawing/2014/main" id="{10637F9C-D625-4A77-A199-E3A39B72F2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55" name="Text Box 445">
          <a:extLst>
            <a:ext uri="{FF2B5EF4-FFF2-40B4-BE49-F238E27FC236}">
              <a16:creationId xmlns:a16="http://schemas.microsoft.com/office/drawing/2014/main" id="{39251814-365A-4021-8644-B8AC7375CCC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356" name="Text Box 446">
          <a:extLst>
            <a:ext uri="{FF2B5EF4-FFF2-40B4-BE49-F238E27FC236}">
              <a16:creationId xmlns:a16="http://schemas.microsoft.com/office/drawing/2014/main" id="{4A981A71-8A1F-4070-8917-1D4C004B50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57" name="Text Box 447">
          <a:extLst>
            <a:ext uri="{FF2B5EF4-FFF2-40B4-BE49-F238E27FC236}">
              <a16:creationId xmlns:a16="http://schemas.microsoft.com/office/drawing/2014/main" id="{87428AA2-63BB-468F-B4E6-EA9EBE447A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58" name="Text Box 448">
          <a:extLst>
            <a:ext uri="{FF2B5EF4-FFF2-40B4-BE49-F238E27FC236}">
              <a16:creationId xmlns:a16="http://schemas.microsoft.com/office/drawing/2014/main" id="{2FA403D1-1379-40CA-BF74-392742A5CA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59" name="Text Box 449">
          <a:extLst>
            <a:ext uri="{FF2B5EF4-FFF2-40B4-BE49-F238E27FC236}">
              <a16:creationId xmlns:a16="http://schemas.microsoft.com/office/drawing/2014/main" id="{50555E7C-B074-4471-8FEA-F060EB387C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60" name="Text Box 450">
          <a:extLst>
            <a:ext uri="{FF2B5EF4-FFF2-40B4-BE49-F238E27FC236}">
              <a16:creationId xmlns:a16="http://schemas.microsoft.com/office/drawing/2014/main" id="{7FCCBA33-7A67-42C5-8E9A-16D9251823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61" name="Text Box 451">
          <a:extLst>
            <a:ext uri="{FF2B5EF4-FFF2-40B4-BE49-F238E27FC236}">
              <a16:creationId xmlns:a16="http://schemas.microsoft.com/office/drawing/2014/main" id="{011A5143-D25F-40BD-ABF8-B6BD391D6D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62" name="Text Box 452">
          <a:extLst>
            <a:ext uri="{FF2B5EF4-FFF2-40B4-BE49-F238E27FC236}">
              <a16:creationId xmlns:a16="http://schemas.microsoft.com/office/drawing/2014/main" id="{585B2F9F-0E5B-478E-9073-6BABD125DE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63" name="Text Box 453">
          <a:extLst>
            <a:ext uri="{FF2B5EF4-FFF2-40B4-BE49-F238E27FC236}">
              <a16:creationId xmlns:a16="http://schemas.microsoft.com/office/drawing/2014/main" id="{E6B3C874-E7C8-42E0-8EBA-3ABD9318E0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64" name="Text Box 454">
          <a:extLst>
            <a:ext uri="{FF2B5EF4-FFF2-40B4-BE49-F238E27FC236}">
              <a16:creationId xmlns:a16="http://schemas.microsoft.com/office/drawing/2014/main" id="{0A4464C8-9472-4485-AF31-A1D563CD3C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65" name="Text Box 455">
          <a:extLst>
            <a:ext uri="{FF2B5EF4-FFF2-40B4-BE49-F238E27FC236}">
              <a16:creationId xmlns:a16="http://schemas.microsoft.com/office/drawing/2014/main" id="{4967EEBA-75C8-45AC-9591-1DDED15887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66" name="Text Box 456">
          <a:extLst>
            <a:ext uri="{FF2B5EF4-FFF2-40B4-BE49-F238E27FC236}">
              <a16:creationId xmlns:a16="http://schemas.microsoft.com/office/drawing/2014/main" id="{97F31735-CC7C-4996-8A92-782598C4E6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67" name="Text Box 457">
          <a:extLst>
            <a:ext uri="{FF2B5EF4-FFF2-40B4-BE49-F238E27FC236}">
              <a16:creationId xmlns:a16="http://schemas.microsoft.com/office/drawing/2014/main" id="{02068164-E5CA-422A-BF0F-553A0BB3D3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68" name="Text Box 458">
          <a:extLst>
            <a:ext uri="{FF2B5EF4-FFF2-40B4-BE49-F238E27FC236}">
              <a16:creationId xmlns:a16="http://schemas.microsoft.com/office/drawing/2014/main" id="{8D0B37B5-EE85-459A-82A0-EA496A7AE0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69" name="Text Box 459">
          <a:extLst>
            <a:ext uri="{FF2B5EF4-FFF2-40B4-BE49-F238E27FC236}">
              <a16:creationId xmlns:a16="http://schemas.microsoft.com/office/drawing/2014/main" id="{88AC9854-ADA9-4681-AB82-E69EF6AEBA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70" name="Text Box 460">
          <a:extLst>
            <a:ext uri="{FF2B5EF4-FFF2-40B4-BE49-F238E27FC236}">
              <a16:creationId xmlns:a16="http://schemas.microsoft.com/office/drawing/2014/main" id="{479B62BE-540D-4AD9-904B-5B0C70B6E6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71" name="Text Box 461">
          <a:extLst>
            <a:ext uri="{FF2B5EF4-FFF2-40B4-BE49-F238E27FC236}">
              <a16:creationId xmlns:a16="http://schemas.microsoft.com/office/drawing/2014/main" id="{82191918-057D-4E6F-B3BF-CC4ED552DE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72" name="Text Box 462">
          <a:extLst>
            <a:ext uri="{FF2B5EF4-FFF2-40B4-BE49-F238E27FC236}">
              <a16:creationId xmlns:a16="http://schemas.microsoft.com/office/drawing/2014/main" id="{685E8176-8326-41CF-86C1-CD2657F883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73" name="Text Box 463">
          <a:extLst>
            <a:ext uri="{FF2B5EF4-FFF2-40B4-BE49-F238E27FC236}">
              <a16:creationId xmlns:a16="http://schemas.microsoft.com/office/drawing/2014/main" id="{0B43A18C-FF2E-4DC3-9DF2-657E588B17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74" name="Text Box 464">
          <a:extLst>
            <a:ext uri="{FF2B5EF4-FFF2-40B4-BE49-F238E27FC236}">
              <a16:creationId xmlns:a16="http://schemas.microsoft.com/office/drawing/2014/main" id="{0E342E57-5345-4304-9317-FBF70D0B83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75" name="Text Box 465">
          <a:extLst>
            <a:ext uri="{FF2B5EF4-FFF2-40B4-BE49-F238E27FC236}">
              <a16:creationId xmlns:a16="http://schemas.microsoft.com/office/drawing/2014/main" id="{6C41315B-A5D6-45CD-9099-C39EEE669A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76" name="Text Box 466">
          <a:extLst>
            <a:ext uri="{FF2B5EF4-FFF2-40B4-BE49-F238E27FC236}">
              <a16:creationId xmlns:a16="http://schemas.microsoft.com/office/drawing/2014/main" id="{665DB286-86FE-4455-846C-C9BB69A52C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77" name="Text Box 467">
          <a:extLst>
            <a:ext uri="{FF2B5EF4-FFF2-40B4-BE49-F238E27FC236}">
              <a16:creationId xmlns:a16="http://schemas.microsoft.com/office/drawing/2014/main" id="{9EDCC12A-728D-4F23-B397-EE630C1C0C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78" name="Text Box 468">
          <a:extLst>
            <a:ext uri="{FF2B5EF4-FFF2-40B4-BE49-F238E27FC236}">
              <a16:creationId xmlns:a16="http://schemas.microsoft.com/office/drawing/2014/main" id="{3D7BC942-A7D6-4759-B529-2114C76558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79" name="Text Box 469">
          <a:extLst>
            <a:ext uri="{FF2B5EF4-FFF2-40B4-BE49-F238E27FC236}">
              <a16:creationId xmlns:a16="http://schemas.microsoft.com/office/drawing/2014/main" id="{7C7CA4A2-97FD-47FD-A452-3581563138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80" name="Text Box 470">
          <a:extLst>
            <a:ext uri="{FF2B5EF4-FFF2-40B4-BE49-F238E27FC236}">
              <a16:creationId xmlns:a16="http://schemas.microsoft.com/office/drawing/2014/main" id="{DC07F800-1E37-403B-9218-5DBAE5B12A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81" name="Text Box 471">
          <a:extLst>
            <a:ext uri="{FF2B5EF4-FFF2-40B4-BE49-F238E27FC236}">
              <a16:creationId xmlns:a16="http://schemas.microsoft.com/office/drawing/2014/main" id="{0437717C-E948-4DEA-B314-5F07DDE48F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82" name="Text Box 472">
          <a:extLst>
            <a:ext uri="{FF2B5EF4-FFF2-40B4-BE49-F238E27FC236}">
              <a16:creationId xmlns:a16="http://schemas.microsoft.com/office/drawing/2014/main" id="{C75B48FB-3F7C-48AF-99AF-6EED8C8681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83" name="Text Box 473">
          <a:extLst>
            <a:ext uri="{FF2B5EF4-FFF2-40B4-BE49-F238E27FC236}">
              <a16:creationId xmlns:a16="http://schemas.microsoft.com/office/drawing/2014/main" id="{3BE48101-C685-4F5C-90E0-88181C0DA4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84" name="Text Box 474">
          <a:extLst>
            <a:ext uri="{FF2B5EF4-FFF2-40B4-BE49-F238E27FC236}">
              <a16:creationId xmlns:a16="http://schemas.microsoft.com/office/drawing/2014/main" id="{034A76EF-9A74-4BF6-A5CE-E1824DC702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85" name="Text Box 475">
          <a:extLst>
            <a:ext uri="{FF2B5EF4-FFF2-40B4-BE49-F238E27FC236}">
              <a16:creationId xmlns:a16="http://schemas.microsoft.com/office/drawing/2014/main" id="{B9BF63CF-A6B6-47CC-96A4-E364988956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386" name="Text Box 476">
          <a:extLst>
            <a:ext uri="{FF2B5EF4-FFF2-40B4-BE49-F238E27FC236}">
              <a16:creationId xmlns:a16="http://schemas.microsoft.com/office/drawing/2014/main" id="{20E76595-1C4F-47CB-B95D-AF2064B602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87" name="Text Box 477">
          <a:extLst>
            <a:ext uri="{FF2B5EF4-FFF2-40B4-BE49-F238E27FC236}">
              <a16:creationId xmlns:a16="http://schemas.microsoft.com/office/drawing/2014/main" id="{3CBCB245-3087-4BE6-BFCC-1FBD3AEF73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88" name="Text Box 478">
          <a:extLst>
            <a:ext uri="{FF2B5EF4-FFF2-40B4-BE49-F238E27FC236}">
              <a16:creationId xmlns:a16="http://schemas.microsoft.com/office/drawing/2014/main" id="{C6A0063E-804D-434D-AC36-6178BB4F40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89" name="Text Box 479">
          <a:extLst>
            <a:ext uri="{FF2B5EF4-FFF2-40B4-BE49-F238E27FC236}">
              <a16:creationId xmlns:a16="http://schemas.microsoft.com/office/drawing/2014/main" id="{CA3BBB1F-9C06-4832-8312-1A23F7841D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90" name="Text Box 480">
          <a:extLst>
            <a:ext uri="{FF2B5EF4-FFF2-40B4-BE49-F238E27FC236}">
              <a16:creationId xmlns:a16="http://schemas.microsoft.com/office/drawing/2014/main" id="{A2DAC30B-94A1-4830-A56F-45F1BEF59C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91" name="Text Box 481">
          <a:extLst>
            <a:ext uri="{FF2B5EF4-FFF2-40B4-BE49-F238E27FC236}">
              <a16:creationId xmlns:a16="http://schemas.microsoft.com/office/drawing/2014/main" id="{C2DA19F5-FB09-4D92-B450-DE7BF516E9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92" name="Text Box 482">
          <a:extLst>
            <a:ext uri="{FF2B5EF4-FFF2-40B4-BE49-F238E27FC236}">
              <a16:creationId xmlns:a16="http://schemas.microsoft.com/office/drawing/2014/main" id="{6C38E35B-0482-422F-8611-E29000B5E5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93" name="Text Box 483">
          <a:extLst>
            <a:ext uri="{FF2B5EF4-FFF2-40B4-BE49-F238E27FC236}">
              <a16:creationId xmlns:a16="http://schemas.microsoft.com/office/drawing/2014/main" id="{72732F26-31EF-4F2E-A60A-01E08D0DD2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94" name="Text Box 484">
          <a:extLst>
            <a:ext uri="{FF2B5EF4-FFF2-40B4-BE49-F238E27FC236}">
              <a16:creationId xmlns:a16="http://schemas.microsoft.com/office/drawing/2014/main" id="{DD4B872E-D67E-4733-AB22-83CA5D75C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95" name="Text Box 485">
          <a:extLst>
            <a:ext uri="{FF2B5EF4-FFF2-40B4-BE49-F238E27FC236}">
              <a16:creationId xmlns:a16="http://schemas.microsoft.com/office/drawing/2014/main" id="{18250527-AAB7-4C7F-923B-5E65EA5982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96" name="Text Box 486">
          <a:extLst>
            <a:ext uri="{FF2B5EF4-FFF2-40B4-BE49-F238E27FC236}">
              <a16:creationId xmlns:a16="http://schemas.microsoft.com/office/drawing/2014/main" id="{FCDF5F72-662F-4C32-88F3-FD77097376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97" name="Text Box 487">
          <a:extLst>
            <a:ext uri="{FF2B5EF4-FFF2-40B4-BE49-F238E27FC236}">
              <a16:creationId xmlns:a16="http://schemas.microsoft.com/office/drawing/2014/main" id="{A4FAC6EF-2106-43C9-9CF6-4410D8874B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398" name="Text Box 488">
          <a:extLst>
            <a:ext uri="{FF2B5EF4-FFF2-40B4-BE49-F238E27FC236}">
              <a16:creationId xmlns:a16="http://schemas.microsoft.com/office/drawing/2014/main" id="{AF6D5675-0C8E-4BAB-AB0D-6E5C19DA29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399" name="Text Box 489">
          <a:extLst>
            <a:ext uri="{FF2B5EF4-FFF2-40B4-BE49-F238E27FC236}">
              <a16:creationId xmlns:a16="http://schemas.microsoft.com/office/drawing/2014/main" id="{9BA35CEE-D2D0-49DD-AA0C-8234A0E106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00" name="Text Box 490">
          <a:extLst>
            <a:ext uri="{FF2B5EF4-FFF2-40B4-BE49-F238E27FC236}">
              <a16:creationId xmlns:a16="http://schemas.microsoft.com/office/drawing/2014/main" id="{21FCDF88-FEEE-44DC-95BC-13DDA17169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01" name="Text Box 491">
          <a:extLst>
            <a:ext uri="{FF2B5EF4-FFF2-40B4-BE49-F238E27FC236}">
              <a16:creationId xmlns:a16="http://schemas.microsoft.com/office/drawing/2014/main" id="{31CB9449-3FB1-4E35-9489-6F3B569CC9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402" name="Text Box 492">
          <a:extLst>
            <a:ext uri="{FF2B5EF4-FFF2-40B4-BE49-F238E27FC236}">
              <a16:creationId xmlns:a16="http://schemas.microsoft.com/office/drawing/2014/main" id="{318D64FC-1063-4BCD-BAFD-6194897435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03" name="Text Box 493">
          <a:extLst>
            <a:ext uri="{FF2B5EF4-FFF2-40B4-BE49-F238E27FC236}">
              <a16:creationId xmlns:a16="http://schemas.microsoft.com/office/drawing/2014/main" id="{823FE54A-6735-4329-9EA2-915FA05701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04" name="Text Box 494">
          <a:extLst>
            <a:ext uri="{FF2B5EF4-FFF2-40B4-BE49-F238E27FC236}">
              <a16:creationId xmlns:a16="http://schemas.microsoft.com/office/drawing/2014/main" id="{60451374-CF5F-400A-B07B-16206B8D8C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405" name="Text Box 495">
          <a:extLst>
            <a:ext uri="{FF2B5EF4-FFF2-40B4-BE49-F238E27FC236}">
              <a16:creationId xmlns:a16="http://schemas.microsoft.com/office/drawing/2014/main" id="{77919D40-4C50-45F4-B8E2-88A8564D86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406" name="Text Box 496">
          <a:extLst>
            <a:ext uri="{FF2B5EF4-FFF2-40B4-BE49-F238E27FC236}">
              <a16:creationId xmlns:a16="http://schemas.microsoft.com/office/drawing/2014/main" id="{3344C302-5C3A-4E04-AC7B-673199C9FC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07" name="Text Box 497">
          <a:extLst>
            <a:ext uri="{FF2B5EF4-FFF2-40B4-BE49-F238E27FC236}">
              <a16:creationId xmlns:a16="http://schemas.microsoft.com/office/drawing/2014/main" id="{A9E3D768-6CD6-41E0-9796-C19C082EE5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08" name="Text Box 498">
          <a:extLst>
            <a:ext uri="{FF2B5EF4-FFF2-40B4-BE49-F238E27FC236}">
              <a16:creationId xmlns:a16="http://schemas.microsoft.com/office/drawing/2014/main" id="{CC87E462-0DE6-46EF-BFB5-7CE43796CD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409" name="Text Box 499">
          <a:extLst>
            <a:ext uri="{FF2B5EF4-FFF2-40B4-BE49-F238E27FC236}">
              <a16:creationId xmlns:a16="http://schemas.microsoft.com/office/drawing/2014/main" id="{2B4AA3A6-6CEB-44DE-B018-CF40E1B32C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10" name="Text Box 500">
          <a:extLst>
            <a:ext uri="{FF2B5EF4-FFF2-40B4-BE49-F238E27FC236}">
              <a16:creationId xmlns:a16="http://schemas.microsoft.com/office/drawing/2014/main" id="{07BFC22F-3376-4245-82A9-C6120A5C13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11" name="Text Box 501">
          <a:extLst>
            <a:ext uri="{FF2B5EF4-FFF2-40B4-BE49-F238E27FC236}">
              <a16:creationId xmlns:a16="http://schemas.microsoft.com/office/drawing/2014/main" id="{C1BB7916-7E10-4B8E-A2E7-257F9BAD87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412" name="Text Box 502">
          <a:extLst>
            <a:ext uri="{FF2B5EF4-FFF2-40B4-BE49-F238E27FC236}">
              <a16:creationId xmlns:a16="http://schemas.microsoft.com/office/drawing/2014/main" id="{E6EFB69C-3691-4D68-AB34-95A94F6957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13" name="Text Box 503">
          <a:extLst>
            <a:ext uri="{FF2B5EF4-FFF2-40B4-BE49-F238E27FC236}">
              <a16:creationId xmlns:a16="http://schemas.microsoft.com/office/drawing/2014/main" id="{58992CEB-987D-4E66-95FB-7393497322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14" name="Text Box 504">
          <a:extLst>
            <a:ext uri="{FF2B5EF4-FFF2-40B4-BE49-F238E27FC236}">
              <a16:creationId xmlns:a16="http://schemas.microsoft.com/office/drawing/2014/main" id="{57F15346-E33D-4723-9B62-99DCAB1E4A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0415" name="Text Box 505">
          <a:extLst>
            <a:ext uri="{FF2B5EF4-FFF2-40B4-BE49-F238E27FC236}">
              <a16:creationId xmlns:a16="http://schemas.microsoft.com/office/drawing/2014/main" id="{7C97D770-0622-4B93-9113-343B515BAA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16" name="Text Box 506">
          <a:extLst>
            <a:ext uri="{FF2B5EF4-FFF2-40B4-BE49-F238E27FC236}">
              <a16:creationId xmlns:a16="http://schemas.microsoft.com/office/drawing/2014/main" id="{B9594930-5C61-4D30-96FC-50E1763FDB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17" name="Text Box 507">
          <a:extLst>
            <a:ext uri="{FF2B5EF4-FFF2-40B4-BE49-F238E27FC236}">
              <a16:creationId xmlns:a16="http://schemas.microsoft.com/office/drawing/2014/main" id="{372C9A13-B2B4-447D-90B3-9F669C8C70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18" name="Text Box 508">
          <a:extLst>
            <a:ext uri="{FF2B5EF4-FFF2-40B4-BE49-F238E27FC236}">
              <a16:creationId xmlns:a16="http://schemas.microsoft.com/office/drawing/2014/main" id="{6D2BF36C-D7FC-4E90-80E8-74F4E6CD52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19" name="Text Box 509">
          <a:extLst>
            <a:ext uri="{FF2B5EF4-FFF2-40B4-BE49-F238E27FC236}">
              <a16:creationId xmlns:a16="http://schemas.microsoft.com/office/drawing/2014/main" id="{4DE1401A-CFEA-473D-9C17-C9F9E0357D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20" name="Text Box 510">
          <a:extLst>
            <a:ext uri="{FF2B5EF4-FFF2-40B4-BE49-F238E27FC236}">
              <a16:creationId xmlns:a16="http://schemas.microsoft.com/office/drawing/2014/main" id="{88D68C79-98AC-4B32-9638-4BF72B115A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21" name="Text Box 511">
          <a:extLst>
            <a:ext uri="{FF2B5EF4-FFF2-40B4-BE49-F238E27FC236}">
              <a16:creationId xmlns:a16="http://schemas.microsoft.com/office/drawing/2014/main" id="{CD921EB9-A18A-427F-B167-9392FEFB33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22" name="Text Box 512">
          <a:extLst>
            <a:ext uri="{FF2B5EF4-FFF2-40B4-BE49-F238E27FC236}">
              <a16:creationId xmlns:a16="http://schemas.microsoft.com/office/drawing/2014/main" id="{F9FD4A69-4801-4522-A9FE-D37588BC09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23" name="Text Box 513">
          <a:extLst>
            <a:ext uri="{FF2B5EF4-FFF2-40B4-BE49-F238E27FC236}">
              <a16:creationId xmlns:a16="http://schemas.microsoft.com/office/drawing/2014/main" id="{7E8FF763-1344-4926-BBA5-4D3D1BFC8A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24" name="Text Box 514">
          <a:extLst>
            <a:ext uri="{FF2B5EF4-FFF2-40B4-BE49-F238E27FC236}">
              <a16:creationId xmlns:a16="http://schemas.microsoft.com/office/drawing/2014/main" id="{8F29BAEF-F54A-45FF-9ED2-DF05CC4253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25" name="Text Box 515">
          <a:extLst>
            <a:ext uri="{FF2B5EF4-FFF2-40B4-BE49-F238E27FC236}">
              <a16:creationId xmlns:a16="http://schemas.microsoft.com/office/drawing/2014/main" id="{65ED8A55-BD56-4562-BD1A-3DE74FA185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26" name="Text Box 516">
          <a:extLst>
            <a:ext uri="{FF2B5EF4-FFF2-40B4-BE49-F238E27FC236}">
              <a16:creationId xmlns:a16="http://schemas.microsoft.com/office/drawing/2014/main" id="{E9A4AFCD-0751-46D0-9217-F02631241A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27" name="Text Box 517">
          <a:extLst>
            <a:ext uri="{FF2B5EF4-FFF2-40B4-BE49-F238E27FC236}">
              <a16:creationId xmlns:a16="http://schemas.microsoft.com/office/drawing/2014/main" id="{F3E2F082-F8B3-45D2-9D9D-FF6F3788E1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28" name="Text Box 518">
          <a:extLst>
            <a:ext uri="{FF2B5EF4-FFF2-40B4-BE49-F238E27FC236}">
              <a16:creationId xmlns:a16="http://schemas.microsoft.com/office/drawing/2014/main" id="{276C64BB-986E-4C74-8695-991CB0FA5C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29" name="Text Box 519">
          <a:extLst>
            <a:ext uri="{FF2B5EF4-FFF2-40B4-BE49-F238E27FC236}">
              <a16:creationId xmlns:a16="http://schemas.microsoft.com/office/drawing/2014/main" id="{5B0E3E1E-EE0B-4D98-8039-C5953F467E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30" name="Text Box 520">
          <a:extLst>
            <a:ext uri="{FF2B5EF4-FFF2-40B4-BE49-F238E27FC236}">
              <a16:creationId xmlns:a16="http://schemas.microsoft.com/office/drawing/2014/main" id="{9E53C0CE-0C6F-4753-B674-FB0442CC2C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31" name="Text Box 521">
          <a:extLst>
            <a:ext uri="{FF2B5EF4-FFF2-40B4-BE49-F238E27FC236}">
              <a16:creationId xmlns:a16="http://schemas.microsoft.com/office/drawing/2014/main" id="{98EB1E07-D040-4371-A7B0-6A5D375513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32" name="Text Box 522">
          <a:extLst>
            <a:ext uri="{FF2B5EF4-FFF2-40B4-BE49-F238E27FC236}">
              <a16:creationId xmlns:a16="http://schemas.microsoft.com/office/drawing/2014/main" id="{6032B333-5990-4ADD-963C-D7DAC01F13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33" name="Text Box 523">
          <a:extLst>
            <a:ext uri="{FF2B5EF4-FFF2-40B4-BE49-F238E27FC236}">
              <a16:creationId xmlns:a16="http://schemas.microsoft.com/office/drawing/2014/main" id="{77DB4924-D732-4093-BADD-3AE50605CC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34" name="Text Box 524">
          <a:extLst>
            <a:ext uri="{FF2B5EF4-FFF2-40B4-BE49-F238E27FC236}">
              <a16:creationId xmlns:a16="http://schemas.microsoft.com/office/drawing/2014/main" id="{9EE66150-30AD-4853-9218-17B8F8F1BA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35" name="Text Box 525">
          <a:extLst>
            <a:ext uri="{FF2B5EF4-FFF2-40B4-BE49-F238E27FC236}">
              <a16:creationId xmlns:a16="http://schemas.microsoft.com/office/drawing/2014/main" id="{FE301E78-D47A-48BD-8F0A-1ED0C2BCCF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36" name="Text Box 526">
          <a:extLst>
            <a:ext uri="{FF2B5EF4-FFF2-40B4-BE49-F238E27FC236}">
              <a16:creationId xmlns:a16="http://schemas.microsoft.com/office/drawing/2014/main" id="{25624694-A948-4489-9736-195A7FB8E9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37" name="Text Box 527">
          <a:extLst>
            <a:ext uri="{FF2B5EF4-FFF2-40B4-BE49-F238E27FC236}">
              <a16:creationId xmlns:a16="http://schemas.microsoft.com/office/drawing/2014/main" id="{29541B50-67DC-4BB3-B2FE-6F12863A80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38" name="Text Box 528">
          <a:extLst>
            <a:ext uri="{FF2B5EF4-FFF2-40B4-BE49-F238E27FC236}">
              <a16:creationId xmlns:a16="http://schemas.microsoft.com/office/drawing/2014/main" id="{33DBE623-24E5-4B8E-9E5C-5153C0AC9F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39" name="Text Box 529">
          <a:extLst>
            <a:ext uri="{FF2B5EF4-FFF2-40B4-BE49-F238E27FC236}">
              <a16:creationId xmlns:a16="http://schemas.microsoft.com/office/drawing/2014/main" id="{5B63ADD4-261E-4C80-9F18-326C7506AF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40" name="Text Box 530">
          <a:extLst>
            <a:ext uri="{FF2B5EF4-FFF2-40B4-BE49-F238E27FC236}">
              <a16:creationId xmlns:a16="http://schemas.microsoft.com/office/drawing/2014/main" id="{89A29C59-75C7-4383-B23A-241676AED3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41" name="Text Box 531">
          <a:extLst>
            <a:ext uri="{FF2B5EF4-FFF2-40B4-BE49-F238E27FC236}">
              <a16:creationId xmlns:a16="http://schemas.microsoft.com/office/drawing/2014/main" id="{2E7091DF-D67D-40AA-B5FD-C98DF995F3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42" name="Text Box 532">
          <a:extLst>
            <a:ext uri="{FF2B5EF4-FFF2-40B4-BE49-F238E27FC236}">
              <a16:creationId xmlns:a16="http://schemas.microsoft.com/office/drawing/2014/main" id="{290BA1F6-237C-4047-8912-5D3AAAB9DA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43" name="Text Box 533">
          <a:extLst>
            <a:ext uri="{FF2B5EF4-FFF2-40B4-BE49-F238E27FC236}">
              <a16:creationId xmlns:a16="http://schemas.microsoft.com/office/drawing/2014/main" id="{BCF01B5B-0CF6-4417-BCCF-95715DCEFC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444" name="Text Box 534">
          <a:extLst>
            <a:ext uri="{FF2B5EF4-FFF2-40B4-BE49-F238E27FC236}">
              <a16:creationId xmlns:a16="http://schemas.microsoft.com/office/drawing/2014/main" id="{E01A106C-8AEE-48AB-93ED-DE4C147BA4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45" name="Text Box 535">
          <a:extLst>
            <a:ext uri="{FF2B5EF4-FFF2-40B4-BE49-F238E27FC236}">
              <a16:creationId xmlns:a16="http://schemas.microsoft.com/office/drawing/2014/main" id="{8A558927-1507-4DC3-8AC6-8191D020DA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46" name="Text Box 536">
          <a:extLst>
            <a:ext uri="{FF2B5EF4-FFF2-40B4-BE49-F238E27FC236}">
              <a16:creationId xmlns:a16="http://schemas.microsoft.com/office/drawing/2014/main" id="{26D392C6-6167-465D-BB3D-6F4A2A1DB3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47" name="Text Box 537">
          <a:extLst>
            <a:ext uri="{FF2B5EF4-FFF2-40B4-BE49-F238E27FC236}">
              <a16:creationId xmlns:a16="http://schemas.microsoft.com/office/drawing/2014/main" id="{2B44666C-9DA6-453F-A9D0-1CF7F342F7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48" name="Text Box 538">
          <a:extLst>
            <a:ext uri="{FF2B5EF4-FFF2-40B4-BE49-F238E27FC236}">
              <a16:creationId xmlns:a16="http://schemas.microsoft.com/office/drawing/2014/main" id="{A88EADEB-1997-401F-B75A-BBF3646665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49" name="Text Box 539">
          <a:extLst>
            <a:ext uri="{FF2B5EF4-FFF2-40B4-BE49-F238E27FC236}">
              <a16:creationId xmlns:a16="http://schemas.microsoft.com/office/drawing/2014/main" id="{73FC726C-AEB9-4F8A-9593-EB062981AC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50" name="Text Box 540">
          <a:extLst>
            <a:ext uri="{FF2B5EF4-FFF2-40B4-BE49-F238E27FC236}">
              <a16:creationId xmlns:a16="http://schemas.microsoft.com/office/drawing/2014/main" id="{D468CED3-FF5B-4692-A7FE-87A3336211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51" name="Text Box 541">
          <a:extLst>
            <a:ext uri="{FF2B5EF4-FFF2-40B4-BE49-F238E27FC236}">
              <a16:creationId xmlns:a16="http://schemas.microsoft.com/office/drawing/2014/main" id="{D3D417D1-CE03-485A-AC68-E2E93ABB9B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52" name="Text Box 542">
          <a:extLst>
            <a:ext uri="{FF2B5EF4-FFF2-40B4-BE49-F238E27FC236}">
              <a16:creationId xmlns:a16="http://schemas.microsoft.com/office/drawing/2014/main" id="{89C050BF-ECB6-41AC-BD2F-38ADB5DE42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53" name="Text Box 543">
          <a:extLst>
            <a:ext uri="{FF2B5EF4-FFF2-40B4-BE49-F238E27FC236}">
              <a16:creationId xmlns:a16="http://schemas.microsoft.com/office/drawing/2014/main" id="{B10E352E-975D-4024-B57C-DA487DB9BA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54" name="Text Box 544">
          <a:extLst>
            <a:ext uri="{FF2B5EF4-FFF2-40B4-BE49-F238E27FC236}">
              <a16:creationId xmlns:a16="http://schemas.microsoft.com/office/drawing/2014/main" id="{3D7A080E-E9E5-4D3B-AA0F-CBE36C6260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55" name="Text Box 545">
          <a:extLst>
            <a:ext uri="{FF2B5EF4-FFF2-40B4-BE49-F238E27FC236}">
              <a16:creationId xmlns:a16="http://schemas.microsoft.com/office/drawing/2014/main" id="{2ECEA011-E53E-463D-80B2-DE594034B4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56" name="Text Box 546">
          <a:extLst>
            <a:ext uri="{FF2B5EF4-FFF2-40B4-BE49-F238E27FC236}">
              <a16:creationId xmlns:a16="http://schemas.microsoft.com/office/drawing/2014/main" id="{06896260-C2C3-4E82-ABA7-216667584F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57" name="Text Box 547">
          <a:extLst>
            <a:ext uri="{FF2B5EF4-FFF2-40B4-BE49-F238E27FC236}">
              <a16:creationId xmlns:a16="http://schemas.microsoft.com/office/drawing/2014/main" id="{5828AB8C-15CA-45EF-BFAB-4462E9C33E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58" name="Text Box 548">
          <a:extLst>
            <a:ext uri="{FF2B5EF4-FFF2-40B4-BE49-F238E27FC236}">
              <a16:creationId xmlns:a16="http://schemas.microsoft.com/office/drawing/2014/main" id="{76090971-B511-4A87-ADE0-B30CADC488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59" name="Text Box 549">
          <a:extLst>
            <a:ext uri="{FF2B5EF4-FFF2-40B4-BE49-F238E27FC236}">
              <a16:creationId xmlns:a16="http://schemas.microsoft.com/office/drawing/2014/main" id="{D7B70981-B866-48F1-AF36-E273ECCDE8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60" name="Text Box 550">
          <a:extLst>
            <a:ext uri="{FF2B5EF4-FFF2-40B4-BE49-F238E27FC236}">
              <a16:creationId xmlns:a16="http://schemas.microsoft.com/office/drawing/2014/main" id="{577EF38A-A5D9-4BB4-898F-5681575A88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61" name="Text Box 551">
          <a:extLst>
            <a:ext uri="{FF2B5EF4-FFF2-40B4-BE49-F238E27FC236}">
              <a16:creationId xmlns:a16="http://schemas.microsoft.com/office/drawing/2014/main" id="{39C7505C-864B-47EC-BDDC-1958157EA2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62" name="Text Box 552">
          <a:extLst>
            <a:ext uri="{FF2B5EF4-FFF2-40B4-BE49-F238E27FC236}">
              <a16:creationId xmlns:a16="http://schemas.microsoft.com/office/drawing/2014/main" id="{00FA54B0-C624-4680-BCD3-9A14DD8046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63" name="Text Box 553">
          <a:extLst>
            <a:ext uri="{FF2B5EF4-FFF2-40B4-BE49-F238E27FC236}">
              <a16:creationId xmlns:a16="http://schemas.microsoft.com/office/drawing/2014/main" id="{0911346D-5FCA-4DEE-9953-DD436D58CE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64" name="Text Box 554">
          <a:extLst>
            <a:ext uri="{FF2B5EF4-FFF2-40B4-BE49-F238E27FC236}">
              <a16:creationId xmlns:a16="http://schemas.microsoft.com/office/drawing/2014/main" id="{97E3F295-829D-41E9-B7F2-FC329BD345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65" name="Text Box 555">
          <a:extLst>
            <a:ext uri="{FF2B5EF4-FFF2-40B4-BE49-F238E27FC236}">
              <a16:creationId xmlns:a16="http://schemas.microsoft.com/office/drawing/2014/main" id="{3598B95D-CB50-4A93-8692-78E351C515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66" name="Text Box 556">
          <a:extLst>
            <a:ext uri="{FF2B5EF4-FFF2-40B4-BE49-F238E27FC236}">
              <a16:creationId xmlns:a16="http://schemas.microsoft.com/office/drawing/2014/main" id="{D79D2947-1CA4-4C00-95E5-424ED7A099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67" name="Text Box 557">
          <a:extLst>
            <a:ext uri="{FF2B5EF4-FFF2-40B4-BE49-F238E27FC236}">
              <a16:creationId xmlns:a16="http://schemas.microsoft.com/office/drawing/2014/main" id="{ABB70544-726F-42A4-8E2D-CB547C3919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68" name="Text Box 558">
          <a:extLst>
            <a:ext uri="{FF2B5EF4-FFF2-40B4-BE49-F238E27FC236}">
              <a16:creationId xmlns:a16="http://schemas.microsoft.com/office/drawing/2014/main" id="{B02EFEE5-6EA7-490C-8E9D-FD8F790F51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69" name="Text Box 559">
          <a:extLst>
            <a:ext uri="{FF2B5EF4-FFF2-40B4-BE49-F238E27FC236}">
              <a16:creationId xmlns:a16="http://schemas.microsoft.com/office/drawing/2014/main" id="{C92A78E8-4A24-437F-832C-5BB81D3D6D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70" name="Text Box 560">
          <a:extLst>
            <a:ext uri="{FF2B5EF4-FFF2-40B4-BE49-F238E27FC236}">
              <a16:creationId xmlns:a16="http://schemas.microsoft.com/office/drawing/2014/main" id="{F39C0395-51BF-4C62-B878-5BBF5F85FB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71" name="Text Box 561">
          <a:extLst>
            <a:ext uri="{FF2B5EF4-FFF2-40B4-BE49-F238E27FC236}">
              <a16:creationId xmlns:a16="http://schemas.microsoft.com/office/drawing/2014/main" id="{145DEE1A-B8B5-4E05-9345-DC44AD18AC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72" name="Text Box 562">
          <a:extLst>
            <a:ext uri="{FF2B5EF4-FFF2-40B4-BE49-F238E27FC236}">
              <a16:creationId xmlns:a16="http://schemas.microsoft.com/office/drawing/2014/main" id="{7F5451D1-A1D1-4404-8E31-150ED1CBE0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73" name="Text Box 563">
          <a:extLst>
            <a:ext uri="{FF2B5EF4-FFF2-40B4-BE49-F238E27FC236}">
              <a16:creationId xmlns:a16="http://schemas.microsoft.com/office/drawing/2014/main" id="{42B3F039-CB73-4C6C-B9D2-F9549ED415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74" name="Text Box 564">
          <a:extLst>
            <a:ext uri="{FF2B5EF4-FFF2-40B4-BE49-F238E27FC236}">
              <a16:creationId xmlns:a16="http://schemas.microsoft.com/office/drawing/2014/main" id="{C15FA521-61AA-452D-81E1-E562EAD191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75" name="Text Box 565">
          <a:extLst>
            <a:ext uri="{FF2B5EF4-FFF2-40B4-BE49-F238E27FC236}">
              <a16:creationId xmlns:a16="http://schemas.microsoft.com/office/drawing/2014/main" id="{9DF94213-F948-44E6-BFE1-3269D03C72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76" name="Text Box 566">
          <a:extLst>
            <a:ext uri="{FF2B5EF4-FFF2-40B4-BE49-F238E27FC236}">
              <a16:creationId xmlns:a16="http://schemas.microsoft.com/office/drawing/2014/main" id="{FD2A8A1D-A5A8-4865-AE59-270F72D28F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77" name="Text Box 567">
          <a:extLst>
            <a:ext uri="{FF2B5EF4-FFF2-40B4-BE49-F238E27FC236}">
              <a16:creationId xmlns:a16="http://schemas.microsoft.com/office/drawing/2014/main" id="{035EC44F-39C4-46C1-887F-F4E8E7277A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78" name="Text Box 568">
          <a:extLst>
            <a:ext uri="{FF2B5EF4-FFF2-40B4-BE49-F238E27FC236}">
              <a16:creationId xmlns:a16="http://schemas.microsoft.com/office/drawing/2014/main" id="{387A96E2-144A-491E-A04B-1E12AB3E7D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79" name="Text Box 569">
          <a:extLst>
            <a:ext uri="{FF2B5EF4-FFF2-40B4-BE49-F238E27FC236}">
              <a16:creationId xmlns:a16="http://schemas.microsoft.com/office/drawing/2014/main" id="{D8AF757A-FE9D-4D53-BAD4-8DDD7AE6A4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80" name="Text Box 570">
          <a:extLst>
            <a:ext uri="{FF2B5EF4-FFF2-40B4-BE49-F238E27FC236}">
              <a16:creationId xmlns:a16="http://schemas.microsoft.com/office/drawing/2014/main" id="{EC961276-E5A3-4597-A733-40A0F13FFA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81" name="Text Box 571">
          <a:extLst>
            <a:ext uri="{FF2B5EF4-FFF2-40B4-BE49-F238E27FC236}">
              <a16:creationId xmlns:a16="http://schemas.microsoft.com/office/drawing/2014/main" id="{0D6AA673-1D82-451B-94C5-D9691D0F38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82" name="Text Box 572">
          <a:extLst>
            <a:ext uri="{FF2B5EF4-FFF2-40B4-BE49-F238E27FC236}">
              <a16:creationId xmlns:a16="http://schemas.microsoft.com/office/drawing/2014/main" id="{BABABE12-328B-4FE2-A455-579E6AD6A6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83" name="Text Box 573">
          <a:extLst>
            <a:ext uri="{FF2B5EF4-FFF2-40B4-BE49-F238E27FC236}">
              <a16:creationId xmlns:a16="http://schemas.microsoft.com/office/drawing/2014/main" id="{6EF7BCFE-A319-4073-8B65-2315998F96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84" name="Text Box 574">
          <a:extLst>
            <a:ext uri="{FF2B5EF4-FFF2-40B4-BE49-F238E27FC236}">
              <a16:creationId xmlns:a16="http://schemas.microsoft.com/office/drawing/2014/main" id="{D541F0D3-DB68-42E8-903D-7385D46798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85" name="Text Box 575">
          <a:extLst>
            <a:ext uri="{FF2B5EF4-FFF2-40B4-BE49-F238E27FC236}">
              <a16:creationId xmlns:a16="http://schemas.microsoft.com/office/drawing/2014/main" id="{B8F96A81-5B59-4967-801A-319802321D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86" name="Text Box 576">
          <a:extLst>
            <a:ext uri="{FF2B5EF4-FFF2-40B4-BE49-F238E27FC236}">
              <a16:creationId xmlns:a16="http://schemas.microsoft.com/office/drawing/2014/main" id="{91C5F2DA-54E8-459D-B6ED-52F18BA132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87" name="Text Box 577">
          <a:extLst>
            <a:ext uri="{FF2B5EF4-FFF2-40B4-BE49-F238E27FC236}">
              <a16:creationId xmlns:a16="http://schemas.microsoft.com/office/drawing/2014/main" id="{FCB1C39E-579C-415E-B3A9-4E28C57FBE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88" name="Text Box 578">
          <a:extLst>
            <a:ext uri="{FF2B5EF4-FFF2-40B4-BE49-F238E27FC236}">
              <a16:creationId xmlns:a16="http://schemas.microsoft.com/office/drawing/2014/main" id="{1BB440DD-25AC-4F58-ACFC-869F5CD8C9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89" name="Text Box 579">
          <a:extLst>
            <a:ext uri="{FF2B5EF4-FFF2-40B4-BE49-F238E27FC236}">
              <a16:creationId xmlns:a16="http://schemas.microsoft.com/office/drawing/2014/main" id="{A16F8449-AE46-4A14-9209-19DD2F4462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90" name="Text Box 580">
          <a:extLst>
            <a:ext uri="{FF2B5EF4-FFF2-40B4-BE49-F238E27FC236}">
              <a16:creationId xmlns:a16="http://schemas.microsoft.com/office/drawing/2014/main" id="{EA822506-4EEE-4F4E-A796-09958D06EE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91" name="Text Box 581">
          <a:extLst>
            <a:ext uri="{FF2B5EF4-FFF2-40B4-BE49-F238E27FC236}">
              <a16:creationId xmlns:a16="http://schemas.microsoft.com/office/drawing/2014/main" id="{9CB8579A-8C2C-4D99-9D66-473F2DAF56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92" name="Text Box 582">
          <a:extLst>
            <a:ext uri="{FF2B5EF4-FFF2-40B4-BE49-F238E27FC236}">
              <a16:creationId xmlns:a16="http://schemas.microsoft.com/office/drawing/2014/main" id="{CE08DB56-FCFC-4A45-B5BB-994EEF4C53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93" name="Text Box 583">
          <a:extLst>
            <a:ext uri="{FF2B5EF4-FFF2-40B4-BE49-F238E27FC236}">
              <a16:creationId xmlns:a16="http://schemas.microsoft.com/office/drawing/2014/main" id="{4A67E508-A94C-41C8-A392-4A34ADC444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94" name="Text Box 584">
          <a:extLst>
            <a:ext uri="{FF2B5EF4-FFF2-40B4-BE49-F238E27FC236}">
              <a16:creationId xmlns:a16="http://schemas.microsoft.com/office/drawing/2014/main" id="{37C380B1-EE8C-4414-8A15-B0607E5C2E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95" name="Text Box 585">
          <a:extLst>
            <a:ext uri="{FF2B5EF4-FFF2-40B4-BE49-F238E27FC236}">
              <a16:creationId xmlns:a16="http://schemas.microsoft.com/office/drawing/2014/main" id="{FD1F2A78-6194-45F9-B2C6-06AF861E8F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96" name="Text Box 586">
          <a:extLst>
            <a:ext uri="{FF2B5EF4-FFF2-40B4-BE49-F238E27FC236}">
              <a16:creationId xmlns:a16="http://schemas.microsoft.com/office/drawing/2014/main" id="{EFF249FD-8E2A-4B66-88EB-2BB6DA3A7F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497" name="Text Box 587">
          <a:extLst>
            <a:ext uri="{FF2B5EF4-FFF2-40B4-BE49-F238E27FC236}">
              <a16:creationId xmlns:a16="http://schemas.microsoft.com/office/drawing/2014/main" id="{1325E6DF-6620-48E2-81FF-D958B83A2B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98" name="Text Box 588">
          <a:extLst>
            <a:ext uri="{FF2B5EF4-FFF2-40B4-BE49-F238E27FC236}">
              <a16:creationId xmlns:a16="http://schemas.microsoft.com/office/drawing/2014/main" id="{733AACCE-296C-44E3-BBB7-97A1448E4F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499" name="Text Box 589">
          <a:extLst>
            <a:ext uri="{FF2B5EF4-FFF2-40B4-BE49-F238E27FC236}">
              <a16:creationId xmlns:a16="http://schemas.microsoft.com/office/drawing/2014/main" id="{6B8F2FF6-3C7E-41C3-BF92-254612F045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00" name="Text Box 590">
          <a:extLst>
            <a:ext uri="{FF2B5EF4-FFF2-40B4-BE49-F238E27FC236}">
              <a16:creationId xmlns:a16="http://schemas.microsoft.com/office/drawing/2014/main" id="{84EB546F-D59F-4992-969C-106AA0CFDF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01" name="Text Box 591">
          <a:extLst>
            <a:ext uri="{FF2B5EF4-FFF2-40B4-BE49-F238E27FC236}">
              <a16:creationId xmlns:a16="http://schemas.microsoft.com/office/drawing/2014/main" id="{2C70AE73-D828-4D6A-AD2A-1B05BAA473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02" name="Text Box 592">
          <a:extLst>
            <a:ext uri="{FF2B5EF4-FFF2-40B4-BE49-F238E27FC236}">
              <a16:creationId xmlns:a16="http://schemas.microsoft.com/office/drawing/2014/main" id="{3D2BA41C-C178-4963-8F91-D5E2D24F3C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03" name="Text Box 593">
          <a:extLst>
            <a:ext uri="{FF2B5EF4-FFF2-40B4-BE49-F238E27FC236}">
              <a16:creationId xmlns:a16="http://schemas.microsoft.com/office/drawing/2014/main" id="{F866D695-52D8-4819-80F4-6A5BD9F7A8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04" name="Text Box 594">
          <a:extLst>
            <a:ext uri="{FF2B5EF4-FFF2-40B4-BE49-F238E27FC236}">
              <a16:creationId xmlns:a16="http://schemas.microsoft.com/office/drawing/2014/main" id="{0A297A3A-9594-466F-9ED8-A8EF0161A5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05" name="Text Box 595">
          <a:extLst>
            <a:ext uri="{FF2B5EF4-FFF2-40B4-BE49-F238E27FC236}">
              <a16:creationId xmlns:a16="http://schemas.microsoft.com/office/drawing/2014/main" id="{35621FFF-018F-4115-8C7F-31A3AD2FDB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06" name="Text Box 596">
          <a:extLst>
            <a:ext uri="{FF2B5EF4-FFF2-40B4-BE49-F238E27FC236}">
              <a16:creationId xmlns:a16="http://schemas.microsoft.com/office/drawing/2014/main" id="{844B508D-F463-4EB1-8AC8-CBA7962827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07" name="Text Box 597">
          <a:extLst>
            <a:ext uri="{FF2B5EF4-FFF2-40B4-BE49-F238E27FC236}">
              <a16:creationId xmlns:a16="http://schemas.microsoft.com/office/drawing/2014/main" id="{AB5FC7AB-5341-4C21-8A01-F5DB23A120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08" name="Text Box 598">
          <a:extLst>
            <a:ext uri="{FF2B5EF4-FFF2-40B4-BE49-F238E27FC236}">
              <a16:creationId xmlns:a16="http://schemas.microsoft.com/office/drawing/2014/main" id="{B1457841-B706-4538-AD1A-EEC0DF2168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09" name="Text Box 599">
          <a:extLst>
            <a:ext uri="{FF2B5EF4-FFF2-40B4-BE49-F238E27FC236}">
              <a16:creationId xmlns:a16="http://schemas.microsoft.com/office/drawing/2014/main" id="{E6C09A23-ED27-4E25-BDC9-ED6C8F1DBC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10" name="Text Box 600">
          <a:extLst>
            <a:ext uri="{FF2B5EF4-FFF2-40B4-BE49-F238E27FC236}">
              <a16:creationId xmlns:a16="http://schemas.microsoft.com/office/drawing/2014/main" id="{7B7B414B-8318-4B8D-8122-ECC8FAA375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11" name="Text Box 601">
          <a:extLst>
            <a:ext uri="{FF2B5EF4-FFF2-40B4-BE49-F238E27FC236}">
              <a16:creationId xmlns:a16="http://schemas.microsoft.com/office/drawing/2014/main" id="{6C29FFD0-38BB-4DCC-83BC-CA610EE871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12" name="Text Box 602">
          <a:extLst>
            <a:ext uri="{FF2B5EF4-FFF2-40B4-BE49-F238E27FC236}">
              <a16:creationId xmlns:a16="http://schemas.microsoft.com/office/drawing/2014/main" id="{975E722C-5FF6-4FB0-8B7A-1EF1AAFDBA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13" name="Text Box 603">
          <a:extLst>
            <a:ext uri="{FF2B5EF4-FFF2-40B4-BE49-F238E27FC236}">
              <a16:creationId xmlns:a16="http://schemas.microsoft.com/office/drawing/2014/main" id="{B0813581-C73F-4F53-99CC-CB2001FADD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14" name="Text Box 604">
          <a:extLst>
            <a:ext uri="{FF2B5EF4-FFF2-40B4-BE49-F238E27FC236}">
              <a16:creationId xmlns:a16="http://schemas.microsoft.com/office/drawing/2014/main" id="{6A4D7EB3-557C-4ABC-8C8E-4903CDBBB8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15" name="Text Box 605">
          <a:extLst>
            <a:ext uri="{FF2B5EF4-FFF2-40B4-BE49-F238E27FC236}">
              <a16:creationId xmlns:a16="http://schemas.microsoft.com/office/drawing/2014/main" id="{73438460-F30A-473D-BB90-A2F8C71C7B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16" name="Text Box 606">
          <a:extLst>
            <a:ext uri="{FF2B5EF4-FFF2-40B4-BE49-F238E27FC236}">
              <a16:creationId xmlns:a16="http://schemas.microsoft.com/office/drawing/2014/main" id="{09150434-78BD-4F9F-8AB6-1B0B00B322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17" name="Text Box 607">
          <a:extLst>
            <a:ext uri="{FF2B5EF4-FFF2-40B4-BE49-F238E27FC236}">
              <a16:creationId xmlns:a16="http://schemas.microsoft.com/office/drawing/2014/main" id="{A915CAB5-0802-4CC8-BFDD-C3AFB3250E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18" name="Text Box 608">
          <a:extLst>
            <a:ext uri="{FF2B5EF4-FFF2-40B4-BE49-F238E27FC236}">
              <a16:creationId xmlns:a16="http://schemas.microsoft.com/office/drawing/2014/main" id="{C9D996BC-8151-4E8C-A1D7-F94E7CCDEF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19" name="Text Box 609">
          <a:extLst>
            <a:ext uri="{FF2B5EF4-FFF2-40B4-BE49-F238E27FC236}">
              <a16:creationId xmlns:a16="http://schemas.microsoft.com/office/drawing/2014/main" id="{ED376E9F-C34B-4371-9957-AA72E4684A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20" name="Text Box 610">
          <a:extLst>
            <a:ext uri="{FF2B5EF4-FFF2-40B4-BE49-F238E27FC236}">
              <a16:creationId xmlns:a16="http://schemas.microsoft.com/office/drawing/2014/main" id="{8F512787-276B-4437-BE77-413A5409CF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21" name="Text Box 611">
          <a:extLst>
            <a:ext uri="{FF2B5EF4-FFF2-40B4-BE49-F238E27FC236}">
              <a16:creationId xmlns:a16="http://schemas.microsoft.com/office/drawing/2014/main" id="{796FBADE-71DE-45E2-9197-8380C60FCA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22" name="Text Box 612">
          <a:extLst>
            <a:ext uri="{FF2B5EF4-FFF2-40B4-BE49-F238E27FC236}">
              <a16:creationId xmlns:a16="http://schemas.microsoft.com/office/drawing/2014/main" id="{C53F0CE3-B721-4333-BADA-BFC65206DC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23" name="Text Box 613">
          <a:extLst>
            <a:ext uri="{FF2B5EF4-FFF2-40B4-BE49-F238E27FC236}">
              <a16:creationId xmlns:a16="http://schemas.microsoft.com/office/drawing/2014/main" id="{8F9A32D9-FC88-4B1C-9DBE-3B17213744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24" name="Text Box 614">
          <a:extLst>
            <a:ext uri="{FF2B5EF4-FFF2-40B4-BE49-F238E27FC236}">
              <a16:creationId xmlns:a16="http://schemas.microsoft.com/office/drawing/2014/main" id="{AE78481B-1508-4F32-9630-324B549910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25" name="Text Box 615">
          <a:extLst>
            <a:ext uri="{FF2B5EF4-FFF2-40B4-BE49-F238E27FC236}">
              <a16:creationId xmlns:a16="http://schemas.microsoft.com/office/drawing/2014/main" id="{639CA49C-B2BF-4C17-9775-AB4DBB90B5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26" name="Text Box 616">
          <a:extLst>
            <a:ext uri="{FF2B5EF4-FFF2-40B4-BE49-F238E27FC236}">
              <a16:creationId xmlns:a16="http://schemas.microsoft.com/office/drawing/2014/main" id="{BC3C3743-C4DB-4BCF-956A-0B31F77D1E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27" name="Text Box 617">
          <a:extLst>
            <a:ext uri="{FF2B5EF4-FFF2-40B4-BE49-F238E27FC236}">
              <a16:creationId xmlns:a16="http://schemas.microsoft.com/office/drawing/2014/main" id="{0B86FC0E-6FCA-4759-AC86-5F97A69F0D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28" name="Text Box 618">
          <a:extLst>
            <a:ext uri="{FF2B5EF4-FFF2-40B4-BE49-F238E27FC236}">
              <a16:creationId xmlns:a16="http://schemas.microsoft.com/office/drawing/2014/main" id="{185DD4A4-85D2-4309-93F2-1ED7F93120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29" name="Text Box 619">
          <a:extLst>
            <a:ext uri="{FF2B5EF4-FFF2-40B4-BE49-F238E27FC236}">
              <a16:creationId xmlns:a16="http://schemas.microsoft.com/office/drawing/2014/main" id="{17F27C15-4771-4378-8E0A-1F9135650D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30" name="Text Box 620">
          <a:extLst>
            <a:ext uri="{FF2B5EF4-FFF2-40B4-BE49-F238E27FC236}">
              <a16:creationId xmlns:a16="http://schemas.microsoft.com/office/drawing/2014/main" id="{7DE7ECA2-DE7E-48D6-9873-44A5E5E4C9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31" name="Text Box 621">
          <a:extLst>
            <a:ext uri="{FF2B5EF4-FFF2-40B4-BE49-F238E27FC236}">
              <a16:creationId xmlns:a16="http://schemas.microsoft.com/office/drawing/2014/main" id="{C5FD179A-9FBF-47D7-A076-55B8B85C71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32" name="Text Box 622">
          <a:extLst>
            <a:ext uri="{FF2B5EF4-FFF2-40B4-BE49-F238E27FC236}">
              <a16:creationId xmlns:a16="http://schemas.microsoft.com/office/drawing/2014/main" id="{8DF17674-1E3D-4F96-A3E5-71CAC0BC90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33" name="Text Box 623">
          <a:extLst>
            <a:ext uri="{FF2B5EF4-FFF2-40B4-BE49-F238E27FC236}">
              <a16:creationId xmlns:a16="http://schemas.microsoft.com/office/drawing/2014/main" id="{492624FF-885E-4D15-9A44-886C335950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34" name="Text Box 624">
          <a:extLst>
            <a:ext uri="{FF2B5EF4-FFF2-40B4-BE49-F238E27FC236}">
              <a16:creationId xmlns:a16="http://schemas.microsoft.com/office/drawing/2014/main" id="{17F6BF8A-0350-4DCA-8AC5-A7648CFFAF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35" name="Text Box 625">
          <a:extLst>
            <a:ext uri="{FF2B5EF4-FFF2-40B4-BE49-F238E27FC236}">
              <a16:creationId xmlns:a16="http://schemas.microsoft.com/office/drawing/2014/main" id="{A0CCA41E-8818-4CFE-A8D1-DB085E69CB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36" name="Text Box 626">
          <a:extLst>
            <a:ext uri="{FF2B5EF4-FFF2-40B4-BE49-F238E27FC236}">
              <a16:creationId xmlns:a16="http://schemas.microsoft.com/office/drawing/2014/main" id="{E084637E-0AD2-4D79-9578-39F6E38F2C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37" name="Text Box 627">
          <a:extLst>
            <a:ext uri="{FF2B5EF4-FFF2-40B4-BE49-F238E27FC236}">
              <a16:creationId xmlns:a16="http://schemas.microsoft.com/office/drawing/2014/main" id="{817DA763-45F8-4C0E-99CC-265ABAAD62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38" name="Text Box 628">
          <a:extLst>
            <a:ext uri="{FF2B5EF4-FFF2-40B4-BE49-F238E27FC236}">
              <a16:creationId xmlns:a16="http://schemas.microsoft.com/office/drawing/2014/main" id="{98F80512-EE1C-4D5F-BEF1-8016AC15DB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39" name="Text Box 629">
          <a:extLst>
            <a:ext uri="{FF2B5EF4-FFF2-40B4-BE49-F238E27FC236}">
              <a16:creationId xmlns:a16="http://schemas.microsoft.com/office/drawing/2014/main" id="{624DF6B9-775E-4F79-B51A-0846527309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40" name="Text Box 630">
          <a:extLst>
            <a:ext uri="{FF2B5EF4-FFF2-40B4-BE49-F238E27FC236}">
              <a16:creationId xmlns:a16="http://schemas.microsoft.com/office/drawing/2014/main" id="{22693A1A-6265-49DC-9BD3-3327896E8B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41" name="Text Box 631">
          <a:extLst>
            <a:ext uri="{FF2B5EF4-FFF2-40B4-BE49-F238E27FC236}">
              <a16:creationId xmlns:a16="http://schemas.microsoft.com/office/drawing/2014/main" id="{1E81178A-E785-4AF5-AA49-CAFAF64D12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42" name="Text Box 632">
          <a:extLst>
            <a:ext uri="{FF2B5EF4-FFF2-40B4-BE49-F238E27FC236}">
              <a16:creationId xmlns:a16="http://schemas.microsoft.com/office/drawing/2014/main" id="{5F5C6309-BF22-40A3-B172-2CD6897047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43" name="Text Box 633">
          <a:extLst>
            <a:ext uri="{FF2B5EF4-FFF2-40B4-BE49-F238E27FC236}">
              <a16:creationId xmlns:a16="http://schemas.microsoft.com/office/drawing/2014/main" id="{BAA00571-9EC3-4F88-8524-8256E8EF63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44" name="Text Box 634">
          <a:extLst>
            <a:ext uri="{FF2B5EF4-FFF2-40B4-BE49-F238E27FC236}">
              <a16:creationId xmlns:a16="http://schemas.microsoft.com/office/drawing/2014/main" id="{CFF21FC5-20CE-46C4-B502-DC721CDF45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45" name="Text Box 635">
          <a:extLst>
            <a:ext uri="{FF2B5EF4-FFF2-40B4-BE49-F238E27FC236}">
              <a16:creationId xmlns:a16="http://schemas.microsoft.com/office/drawing/2014/main" id="{F47811AD-25B7-4CC4-B408-7A911E37FA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46" name="Text Box 636">
          <a:extLst>
            <a:ext uri="{FF2B5EF4-FFF2-40B4-BE49-F238E27FC236}">
              <a16:creationId xmlns:a16="http://schemas.microsoft.com/office/drawing/2014/main" id="{3B394CAE-B842-471F-8DBC-FE16E1E553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47" name="Text Box 637">
          <a:extLst>
            <a:ext uri="{FF2B5EF4-FFF2-40B4-BE49-F238E27FC236}">
              <a16:creationId xmlns:a16="http://schemas.microsoft.com/office/drawing/2014/main" id="{0D26FC9B-B01B-45A5-AD74-06803847CA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48" name="Text Box 638">
          <a:extLst>
            <a:ext uri="{FF2B5EF4-FFF2-40B4-BE49-F238E27FC236}">
              <a16:creationId xmlns:a16="http://schemas.microsoft.com/office/drawing/2014/main" id="{98E7FCD7-323C-4CD8-9B3E-8C99168491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49" name="Text Box 639">
          <a:extLst>
            <a:ext uri="{FF2B5EF4-FFF2-40B4-BE49-F238E27FC236}">
              <a16:creationId xmlns:a16="http://schemas.microsoft.com/office/drawing/2014/main" id="{AF6B8C5E-5E54-47D6-ACBC-74076FF01C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50" name="Text Box 640">
          <a:extLst>
            <a:ext uri="{FF2B5EF4-FFF2-40B4-BE49-F238E27FC236}">
              <a16:creationId xmlns:a16="http://schemas.microsoft.com/office/drawing/2014/main" id="{2CDC49F4-C138-4CAA-9B40-05FC5327FD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51" name="Text Box 641">
          <a:extLst>
            <a:ext uri="{FF2B5EF4-FFF2-40B4-BE49-F238E27FC236}">
              <a16:creationId xmlns:a16="http://schemas.microsoft.com/office/drawing/2014/main" id="{C113EF30-A6B8-4D82-9D47-2990883260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552" name="Text Box 642">
          <a:extLst>
            <a:ext uri="{FF2B5EF4-FFF2-40B4-BE49-F238E27FC236}">
              <a16:creationId xmlns:a16="http://schemas.microsoft.com/office/drawing/2014/main" id="{0D110A51-E173-4D44-B7A5-67B844269C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53" name="Text Box 643">
          <a:extLst>
            <a:ext uri="{FF2B5EF4-FFF2-40B4-BE49-F238E27FC236}">
              <a16:creationId xmlns:a16="http://schemas.microsoft.com/office/drawing/2014/main" id="{4D9AE7BA-7398-4160-BBB9-8ED6640187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54" name="Text Box 644">
          <a:extLst>
            <a:ext uri="{FF2B5EF4-FFF2-40B4-BE49-F238E27FC236}">
              <a16:creationId xmlns:a16="http://schemas.microsoft.com/office/drawing/2014/main" id="{6CCFCDBB-109A-4429-868D-1F20CFFDFF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55" name="Text Box 645">
          <a:extLst>
            <a:ext uri="{FF2B5EF4-FFF2-40B4-BE49-F238E27FC236}">
              <a16:creationId xmlns:a16="http://schemas.microsoft.com/office/drawing/2014/main" id="{D7F4B1A6-1C06-46CC-B98F-CCAC3FAFB2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56" name="Text Box 646">
          <a:extLst>
            <a:ext uri="{FF2B5EF4-FFF2-40B4-BE49-F238E27FC236}">
              <a16:creationId xmlns:a16="http://schemas.microsoft.com/office/drawing/2014/main" id="{B2E3C58B-328C-4BA4-BCEE-08072E9E01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57" name="Text Box 647">
          <a:extLst>
            <a:ext uri="{FF2B5EF4-FFF2-40B4-BE49-F238E27FC236}">
              <a16:creationId xmlns:a16="http://schemas.microsoft.com/office/drawing/2014/main" id="{6696DD81-E466-488E-BD7E-2A781A644E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58" name="Text Box 648">
          <a:extLst>
            <a:ext uri="{FF2B5EF4-FFF2-40B4-BE49-F238E27FC236}">
              <a16:creationId xmlns:a16="http://schemas.microsoft.com/office/drawing/2014/main" id="{CC72B8FD-5C91-40B3-A3E4-B379ABA072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59" name="Text Box 649">
          <a:extLst>
            <a:ext uri="{FF2B5EF4-FFF2-40B4-BE49-F238E27FC236}">
              <a16:creationId xmlns:a16="http://schemas.microsoft.com/office/drawing/2014/main" id="{72D93CCF-45F8-46EE-832A-8D6585EE49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60" name="Text Box 650">
          <a:extLst>
            <a:ext uri="{FF2B5EF4-FFF2-40B4-BE49-F238E27FC236}">
              <a16:creationId xmlns:a16="http://schemas.microsoft.com/office/drawing/2014/main" id="{88C10781-80D2-44BA-9170-E2FBA8F1B1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61" name="Text Box 651">
          <a:extLst>
            <a:ext uri="{FF2B5EF4-FFF2-40B4-BE49-F238E27FC236}">
              <a16:creationId xmlns:a16="http://schemas.microsoft.com/office/drawing/2014/main" id="{367E3B99-C2BD-4D4F-B2A2-0102F44E52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62" name="Text Box 652">
          <a:extLst>
            <a:ext uri="{FF2B5EF4-FFF2-40B4-BE49-F238E27FC236}">
              <a16:creationId xmlns:a16="http://schemas.microsoft.com/office/drawing/2014/main" id="{2F3F2D91-7407-4664-ADFB-1EBEF2FD33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63" name="Text Box 653">
          <a:extLst>
            <a:ext uri="{FF2B5EF4-FFF2-40B4-BE49-F238E27FC236}">
              <a16:creationId xmlns:a16="http://schemas.microsoft.com/office/drawing/2014/main" id="{64BEAD0E-0E98-46DB-B57A-25631855D6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64" name="Text Box 654">
          <a:extLst>
            <a:ext uri="{FF2B5EF4-FFF2-40B4-BE49-F238E27FC236}">
              <a16:creationId xmlns:a16="http://schemas.microsoft.com/office/drawing/2014/main" id="{EB2DED81-E1A0-4A44-B209-38F076DC4C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65" name="Text Box 655">
          <a:extLst>
            <a:ext uri="{FF2B5EF4-FFF2-40B4-BE49-F238E27FC236}">
              <a16:creationId xmlns:a16="http://schemas.microsoft.com/office/drawing/2014/main" id="{A30DD771-16E0-4715-94BC-1B5EC5205F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66" name="Text Box 656">
          <a:extLst>
            <a:ext uri="{FF2B5EF4-FFF2-40B4-BE49-F238E27FC236}">
              <a16:creationId xmlns:a16="http://schemas.microsoft.com/office/drawing/2014/main" id="{0A2F5602-2580-4EDC-8C4C-58B76777A0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67" name="Text Box 657">
          <a:extLst>
            <a:ext uri="{FF2B5EF4-FFF2-40B4-BE49-F238E27FC236}">
              <a16:creationId xmlns:a16="http://schemas.microsoft.com/office/drawing/2014/main" id="{BCE62666-2419-4E4C-84C7-B0C52995C1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68" name="Text Box 658">
          <a:extLst>
            <a:ext uri="{FF2B5EF4-FFF2-40B4-BE49-F238E27FC236}">
              <a16:creationId xmlns:a16="http://schemas.microsoft.com/office/drawing/2014/main" id="{E4E645A3-0D18-4C37-B513-57D72DF577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69" name="Text Box 659">
          <a:extLst>
            <a:ext uri="{FF2B5EF4-FFF2-40B4-BE49-F238E27FC236}">
              <a16:creationId xmlns:a16="http://schemas.microsoft.com/office/drawing/2014/main" id="{7CAE24EF-3979-44BF-8E53-5BDF217454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70" name="Text Box 660">
          <a:extLst>
            <a:ext uri="{FF2B5EF4-FFF2-40B4-BE49-F238E27FC236}">
              <a16:creationId xmlns:a16="http://schemas.microsoft.com/office/drawing/2014/main" id="{CF4FA12F-AA73-4D11-97B2-8FCE2A66B5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571" name="Text Box 661">
          <a:extLst>
            <a:ext uri="{FF2B5EF4-FFF2-40B4-BE49-F238E27FC236}">
              <a16:creationId xmlns:a16="http://schemas.microsoft.com/office/drawing/2014/main" id="{56804529-2EDA-4850-ACA0-754693DCAB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72" name="Text Box 662">
          <a:extLst>
            <a:ext uri="{FF2B5EF4-FFF2-40B4-BE49-F238E27FC236}">
              <a16:creationId xmlns:a16="http://schemas.microsoft.com/office/drawing/2014/main" id="{19829227-F9C6-41A9-A0EB-04282F5DC2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73" name="Text Box 663">
          <a:extLst>
            <a:ext uri="{FF2B5EF4-FFF2-40B4-BE49-F238E27FC236}">
              <a16:creationId xmlns:a16="http://schemas.microsoft.com/office/drawing/2014/main" id="{E71DE22F-48D0-4596-AEC7-5C58174BDD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574" name="Text Box 664">
          <a:extLst>
            <a:ext uri="{FF2B5EF4-FFF2-40B4-BE49-F238E27FC236}">
              <a16:creationId xmlns:a16="http://schemas.microsoft.com/office/drawing/2014/main" id="{D158BB4F-DA0A-46A8-8230-35BD532D4D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75" name="Text Box 665">
          <a:extLst>
            <a:ext uri="{FF2B5EF4-FFF2-40B4-BE49-F238E27FC236}">
              <a16:creationId xmlns:a16="http://schemas.microsoft.com/office/drawing/2014/main" id="{52E1A26E-48B4-412E-A197-818DA889E7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76" name="Text Box 666">
          <a:extLst>
            <a:ext uri="{FF2B5EF4-FFF2-40B4-BE49-F238E27FC236}">
              <a16:creationId xmlns:a16="http://schemas.microsoft.com/office/drawing/2014/main" id="{D1D79B91-4639-47C6-9FD7-F79834259C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577" name="Text Box 667">
          <a:extLst>
            <a:ext uri="{FF2B5EF4-FFF2-40B4-BE49-F238E27FC236}">
              <a16:creationId xmlns:a16="http://schemas.microsoft.com/office/drawing/2014/main" id="{98F18D0D-0879-4D89-B0C5-4A3A350E78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78" name="Text Box 668">
          <a:extLst>
            <a:ext uri="{FF2B5EF4-FFF2-40B4-BE49-F238E27FC236}">
              <a16:creationId xmlns:a16="http://schemas.microsoft.com/office/drawing/2014/main" id="{51C38D8B-5B08-4467-A885-6CAFDB7CC7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79" name="Text Box 669">
          <a:extLst>
            <a:ext uri="{FF2B5EF4-FFF2-40B4-BE49-F238E27FC236}">
              <a16:creationId xmlns:a16="http://schemas.microsoft.com/office/drawing/2014/main" id="{8690565C-3A58-4AEE-BB2D-51C57225C7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580" name="Text Box 670">
          <a:extLst>
            <a:ext uri="{FF2B5EF4-FFF2-40B4-BE49-F238E27FC236}">
              <a16:creationId xmlns:a16="http://schemas.microsoft.com/office/drawing/2014/main" id="{61BA0D4D-4BE0-43EF-837D-FFC9E2496D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581" name="Text Box 671">
          <a:extLst>
            <a:ext uri="{FF2B5EF4-FFF2-40B4-BE49-F238E27FC236}">
              <a16:creationId xmlns:a16="http://schemas.microsoft.com/office/drawing/2014/main" id="{57612D86-F32B-4B57-8188-D47295E525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82" name="Text Box 672">
          <a:extLst>
            <a:ext uri="{FF2B5EF4-FFF2-40B4-BE49-F238E27FC236}">
              <a16:creationId xmlns:a16="http://schemas.microsoft.com/office/drawing/2014/main" id="{41256D60-A217-40C8-A683-3F22C06346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83" name="Text Box 673">
          <a:extLst>
            <a:ext uri="{FF2B5EF4-FFF2-40B4-BE49-F238E27FC236}">
              <a16:creationId xmlns:a16="http://schemas.microsoft.com/office/drawing/2014/main" id="{12B6FF16-CE84-490C-99F6-1F0276E031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584" name="Text Box 674">
          <a:extLst>
            <a:ext uri="{FF2B5EF4-FFF2-40B4-BE49-F238E27FC236}">
              <a16:creationId xmlns:a16="http://schemas.microsoft.com/office/drawing/2014/main" id="{BF854759-8FEA-4289-92CB-938A71F38B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85" name="Text Box 675">
          <a:extLst>
            <a:ext uri="{FF2B5EF4-FFF2-40B4-BE49-F238E27FC236}">
              <a16:creationId xmlns:a16="http://schemas.microsoft.com/office/drawing/2014/main" id="{B886A683-AB2D-449C-B161-ED06F90282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86" name="Text Box 676">
          <a:extLst>
            <a:ext uri="{FF2B5EF4-FFF2-40B4-BE49-F238E27FC236}">
              <a16:creationId xmlns:a16="http://schemas.microsoft.com/office/drawing/2014/main" id="{83A9C0F4-D646-4C27-8C19-8227D275E2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587" name="Text Box 677">
          <a:extLst>
            <a:ext uri="{FF2B5EF4-FFF2-40B4-BE49-F238E27FC236}">
              <a16:creationId xmlns:a16="http://schemas.microsoft.com/office/drawing/2014/main" id="{BAE092C3-D898-4D59-B020-F6BFE5E715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88" name="Text Box 678">
          <a:extLst>
            <a:ext uri="{FF2B5EF4-FFF2-40B4-BE49-F238E27FC236}">
              <a16:creationId xmlns:a16="http://schemas.microsoft.com/office/drawing/2014/main" id="{BB10556F-C404-44CB-B548-56685E5304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89" name="Text Box 679">
          <a:extLst>
            <a:ext uri="{FF2B5EF4-FFF2-40B4-BE49-F238E27FC236}">
              <a16:creationId xmlns:a16="http://schemas.microsoft.com/office/drawing/2014/main" id="{D3E5BCA4-7A7F-47E4-9F2F-3EC12DE960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590" name="Text Box 680">
          <a:extLst>
            <a:ext uri="{FF2B5EF4-FFF2-40B4-BE49-F238E27FC236}">
              <a16:creationId xmlns:a16="http://schemas.microsoft.com/office/drawing/2014/main" id="{6825EA78-34CE-46BB-A17C-3F44E66A01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91" name="Text Box 681">
          <a:extLst>
            <a:ext uri="{FF2B5EF4-FFF2-40B4-BE49-F238E27FC236}">
              <a16:creationId xmlns:a16="http://schemas.microsoft.com/office/drawing/2014/main" id="{D7E79A0A-5FC2-45F4-B74D-04F32F155A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92" name="Text Box 682">
          <a:extLst>
            <a:ext uri="{FF2B5EF4-FFF2-40B4-BE49-F238E27FC236}">
              <a16:creationId xmlns:a16="http://schemas.microsoft.com/office/drawing/2014/main" id="{7422FD4F-0227-4BCF-A914-DEE02D29F2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593" name="Text Box 683">
          <a:extLst>
            <a:ext uri="{FF2B5EF4-FFF2-40B4-BE49-F238E27FC236}">
              <a16:creationId xmlns:a16="http://schemas.microsoft.com/office/drawing/2014/main" id="{E01C161F-B20A-4BF8-BAD0-2A905467FF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94" name="Text Box 684">
          <a:extLst>
            <a:ext uri="{FF2B5EF4-FFF2-40B4-BE49-F238E27FC236}">
              <a16:creationId xmlns:a16="http://schemas.microsoft.com/office/drawing/2014/main" id="{B3E90941-CECD-464C-878E-023E0DA938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95" name="Text Box 685">
          <a:extLst>
            <a:ext uri="{FF2B5EF4-FFF2-40B4-BE49-F238E27FC236}">
              <a16:creationId xmlns:a16="http://schemas.microsoft.com/office/drawing/2014/main" id="{79577F1A-E52B-41F2-AFB1-21C16796A2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596" name="Text Box 686">
          <a:extLst>
            <a:ext uri="{FF2B5EF4-FFF2-40B4-BE49-F238E27FC236}">
              <a16:creationId xmlns:a16="http://schemas.microsoft.com/office/drawing/2014/main" id="{B2457015-C9F4-4C33-BD60-0541D82140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97" name="Text Box 687">
          <a:extLst>
            <a:ext uri="{FF2B5EF4-FFF2-40B4-BE49-F238E27FC236}">
              <a16:creationId xmlns:a16="http://schemas.microsoft.com/office/drawing/2014/main" id="{20424879-48BB-4444-AB80-071775F812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598" name="Text Box 688">
          <a:extLst>
            <a:ext uri="{FF2B5EF4-FFF2-40B4-BE49-F238E27FC236}">
              <a16:creationId xmlns:a16="http://schemas.microsoft.com/office/drawing/2014/main" id="{A4323B1D-60BE-409A-AA38-3469463ACA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599" name="Text Box 689">
          <a:extLst>
            <a:ext uri="{FF2B5EF4-FFF2-40B4-BE49-F238E27FC236}">
              <a16:creationId xmlns:a16="http://schemas.microsoft.com/office/drawing/2014/main" id="{70A90312-8531-4C7E-A62A-B3C4CDDFAE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00" name="Text Box 690">
          <a:extLst>
            <a:ext uri="{FF2B5EF4-FFF2-40B4-BE49-F238E27FC236}">
              <a16:creationId xmlns:a16="http://schemas.microsoft.com/office/drawing/2014/main" id="{A082CBDD-6991-4502-B473-0A01CCE0F7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01" name="Text Box 691">
          <a:extLst>
            <a:ext uri="{FF2B5EF4-FFF2-40B4-BE49-F238E27FC236}">
              <a16:creationId xmlns:a16="http://schemas.microsoft.com/office/drawing/2014/main" id="{D1DD3B40-F073-473F-B55E-1E60C8BFBB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02" name="Text Box 692">
          <a:extLst>
            <a:ext uri="{FF2B5EF4-FFF2-40B4-BE49-F238E27FC236}">
              <a16:creationId xmlns:a16="http://schemas.microsoft.com/office/drawing/2014/main" id="{51F8DB60-36A2-4178-8497-B28650B68F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03" name="Text Box 693">
          <a:extLst>
            <a:ext uri="{FF2B5EF4-FFF2-40B4-BE49-F238E27FC236}">
              <a16:creationId xmlns:a16="http://schemas.microsoft.com/office/drawing/2014/main" id="{42F178DA-CBCF-486F-B5C5-BBD7C5D888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04" name="Text Box 694">
          <a:extLst>
            <a:ext uri="{FF2B5EF4-FFF2-40B4-BE49-F238E27FC236}">
              <a16:creationId xmlns:a16="http://schemas.microsoft.com/office/drawing/2014/main" id="{FE5FDC06-C98C-4BC7-8458-75D3C237CF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05" name="Text Box 695">
          <a:extLst>
            <a:ext uri="{FF2B5EF4-FFF2-40B4-BE49-F238E27FC236}">
              <a16:creationId xmlns:a16="http://schemas.microsoft.com/office/drawing/2014/main" id="{C966F44C-0CBB-4BBF-BB71-BB3103E293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06" name="Text Box 696">
          <a:extLst>
            <a:ext uri="{FF2B5EF4-FFF2-40B4-BE49-F238E27FC236}">
              <a16:creationId xmlns:a16="http://schemas.microsoft.com/office/drawing/2014/main" id="{23AEA416-2D2D-486A-991E-F8DF0B1438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07" name="Text Box 697">
          <a:extLst>
            <a:ext uri="{FF2B5EF4-FFF2-40B4-BE49-F238E27FC236}">
              <a16:creationId xmlns:a16="http://schemas.microsoft.com/office/drawing/2014/main" id="{F6AB7979-E411-4EE7-A42A-9133D8F714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08" name="Text Box 698">
          <a:extLst>
            <a:ext uri="{FF2B5EF4-FFF2-40B4-BE49-F238E27FC236}">
              <a16:creationId xmlns:a16="http://schemas.microsoft.com/office/drawing/2014/main" id="{839783B2-956B-4D72-9229-BBF73ECB0D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09" name="Text Box 699">
          <a:extLst>
            <a:ext uri="{FF2B5EF4-FFF2-40B4-BE49-F238E27FC236}">
              <a16:creationId xmlns:a16="http://schemas.microsoft.com/office/drawing/2014/main" id="{E4CE0E0E-E911-4096-8C95-576BB37EC2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610" name="Text Box 700">
          <a:extLst>
            <a:ext uri="{FF2B5EF4-FFF2-40B4-BE49-F238E27FC236}">
              <a16:creationId xmlns:a16="http://schemas.microsoft.com/office/drawing/2014/main" id="{957FC06F-6484-4A2A-87F1-0B3DAE5ABB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11" name="Text Box 701">
          <a:extLst>
            <a:ext uri="{FF2B5EF4-FFF2-40B4-BE49-F238E27FC236}">
              <a16:creationId xmlns:a16="http://schemas.microsoft.com/office/drawing/2014/main" id="{45EB3553-99BC-4CCE-88EB-75B4044674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12" name="Text Box 702">
          <a:extLst>
            <a:ext uri="{FF2B5EF4-FFF2-40B4-BE49-F238E27FC236}">
              <a16:creationId xmlns:a16="http://schemas.microsoft.com/office/drawing/2014/main" id="{0EDDE41C-A108-4114-B96C-64FBC4ACB1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613" name="Text Box 703">
          <a:extLst>
            <a:ext uri="{FF2B5EF4-FFF2-40B4-BE49-F238E27FC236}">
              <a16:creationId xmlns:a16="http://schemas.microsoft.com/office/drawing/2014/main" id="{9642B265-1A7B-4BA3-B90B-51D8C17096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14" name="Text Box 704">
          <a:extLst>
            <a:ext uri="{FF2B5EF4-FFF2-40B4-BE49-F238E27FC236}">
              <a16:creationId xmlns:a16="http://schemas.microsoft.com/office/drawing/2014/main" id="{CE20EFDB-BD55-4E72-A5EA-D598DF91BC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15" name="Text Box 705">
          <a:extLst>
            <a:ext uri="{FF2B5EF4-FFF2-40B4-BE49-F238E27FC236}">
              <a16:creationId xmlns:a16="http://schemas.microsoft.com/office/drawing/2014/main" id="{999D9E35-92EE-44AC-A8EB-1778C2FD54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616" name="Text Box 706">
          <a:extLst>
            <a:ext uri="{FF2B5EF4-FFF2-40B4-BE49-F238E27FC236}">
              <a16:creationId xmlns:a16="http://schemas.microsoft.com/office/drawing/2014/main" id="{070F50B5-14BB-4588-A26B-3DAB960890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617" name="Text Box 707">
          <a:extLst>
            <a:ext uri="{FF2B5EF4-FFF2-40B4-BE49-F238E27FC236}">
              <a16:creationId xmlns:a16="http://schemas.microsoft.com/office/drawing/2014/main" id="{61FCBBBB-2E17-496E-8DB5-F88E15A135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18" name="Text Box 708">
          <a:extLst>
            <a:ext uri="{FF2B5EF4-FFF2-40B4-BE49-F238E27FC236}">
              <a16:creationId xmlns:a16="http://schemas.microsoft.com/office/drawing/2014/main" id="{224CB230-5F16-4E16-9EEC-F9D23C430E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19" name="Text Box 709">
          <a:extLst>
            <a:ext uri="{FF2B5EF4-FFF2-40B4-BE49-F238E27FC236}">
              <a16:creationId xmlns:a16="http://schemas.microsoft.com/office/drawing/2014/main" id="{882A4A91-77E6-4CC5-83CE-1A1EC21D43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620" name="Text Box 710">
          <a:extLst>
            <a:ext uri="{FF2B5EF4-FFF2-40B4-BE49-F238E27FC236}">
              <a16:creationId xmlns:a16="http://schemas.microsoft.com/office/drawing/2014/main" id="{AC6B4334-F513-4D6F-A2FE-243EE8D186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21" name="Text Box 711">
          <a:extLst>
            <a:ext uri="{FF2B5EF4-FFF2-40B4-BE49-F238E27FC236}">
              <a16:creationId xmlns:a16="http://schemas.microsoft.com/office/drawing/2014/main" id="{602BD36B-B384-481C-833E-906CC6BAB9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22" name="Text Box 712">
          <a:extLst>
            <a:ext uri="{FF2B5EF4-FFF2-40B4-BE49-F238E27FC236}">
              <a16:creationId xmlns:a16="http://schemas.microsoft.com/office/drawing/2014/main" id="{89201B99-A22B-47A7-B36C-82AEF1B960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623" name="Text Box 713">
          <a:extLst>
            <a:ext uri="{FF2B5EF4-FFF2-40B4-BE49-F238E27FC236}">
              <a16:creationId xmlns:a16="http://schemas.microsoft.com/office/drawing/2014/main" id="{8CE0CEB2-AE75-4D6B-967F-1066BF7FB5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24" name="Text Box 714">
          <a:extLst>
            <a:ext uri="{FF2B5EF4-FFF2-40B4-BE49-F238E27FC236}">
              <a16:creationId xmlns:a16="http://schemas.microsoft.com/office/drawing/2014/main" id="{805B51AD-F731-445B-8466-F1FC4E2393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25" name="Text Box 715">
          <a:extLst>
            <a:ext uri="{FF2B5EF4-FFF2-40B4-BE49-F238E27FC236}">
              <a16:creationId xmlns:a16="http://schemas.microsoft.com/office/drawing/2014/main" id="{65E8AF95-92EC-4AAC-B3D6-99C0A07457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626" name="Text Box 716">
          <a:extLst>
            <a:ext uri="{FF2B5EF4-FFF2-40B4-BE49-F238E27FC236}">
              <a16:creationId xmlns:a16="http://schemas.microsoft.com/office/drawing/2014/main" id="{7653BD04-B8AA-4D12-BCB4-A18E9BD138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27" name="Text Box 717">
          <a:extLst>
            <a:ext uri="{FF2B5EF4-FFF2-40B4-BE49-F238E27FC236}">
              <a16:creationId xmlns:a16="http://schemas.microsoft.com/office/drawing/2014/main" id="{12B90831-92AE-4EC2-AA22-DCEE537988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28" name="Text Box 718">
          <a:extLst>
            <a:ext uri="{FF2B5EF4-FFF2-40B4-BE49-F238E27FC236}">
              <a16:creationId xmlns:a16="http://schemas.microsoft.com/office/drawing/2014/main" id="{2F680534-1046-4682-A211-AA19C4FCB7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29" name="Text Box 719">
          <a:extLst>
            <a:ext uri="{FF2B5EF4-FFF2-40B4-BE49-F238E27FC236}">
              <a16:creationId xmlns:a16="http://schemas.microsoft.com/office/drawing/2014/main" id="{B9FE7D28-5A58-4EC9-9FA9-FD59788123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30" name="Text Box 720">
          <a:extLst>
            <a:ext uri="{FF2B5EF4-FFF2-40B4-BE49-F238E27FC236}">
              <a16:creationId xmlns:a16="http://schemas.microsoft.com/office/drawing/2014/main" id="{FD547FC9-F655-46D7-B02F-1C5E66781E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31" name="Text Box 721">
          <a:extLst>
            <a:ext uri="{FF2B5EF4-FFF2-40B4-BE49-F238E27FC236}">
              <a16:creationId xmlns:a16="http://schemas.microsoft.com/office/drawing/2014/main" id="{063D55B6-40D5-4B18-97D7-0C3690331D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32" name="Text Box 722">
          <a:extLst>
            <a:ext uri="{FF2B5EF4-FFF2-40B4-BE49-F238E27FC236}">
              <a16:creationId xmlns:a16="http://schemas.microsoft.com/office/drawing/2014/main" id="{3B8F0BF7-D45A-4A38-83BE-A14301C6C6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33" name="Text Box 723">
          <a:extLst>
            <a:ext uri="{FF2B5EF4-FFF2-40B4-BE49-F238E27FC236}">
              <a16:creationId xmlns:a16="http://schemas.microsoft.com/office/drawing/2014/main" id="{C8915C68-5DC2-420F-B457-423D73F4B2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34" name="Text Box 724">
          <a:extLst>
            <a:ext uri="{FF2B5EF4-FFF2-40B4-BE49-F238E27FC236}">
              <a16:creationId xmlns:a16="http://schemas.microsoft.com/office/drawing/2014/main" id="{13DE4BCA-2911-4768-B2F7-045E2EC586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35" name="Text Box 725">
          <a:extLst>
            <a:ext uri="{FF2B5EF4-FFF2-40B4-BE49-F238E27FC236}">
              <a16:creationId xmlns:a16="http://schemas.microsoft.com/office/drawing/2014/main" id="{E8D94607-3435-4010-9BA3-6DA1588358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36" name="Text Box 726">
          <a:extLst>
            <a:ext uri="{FF2B5EF4-FFF2-40B4-BE49-F238E27FC236}">
              <a16:creationId xmlns:a16="http://schemas.microsoft.com/office/drawing/2014/main" id="{72E99765-4A6E-44DB-9A8F-62F0C3B811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37" name="Text Box 727">
          <a:extLst>
            <a:ext uri="{FF2B5EF4-FFF2-40B4-BE49-F238E27FC236}">
              <a16:creationId xmlns:a16="http://schemas.microsoft.com/office/drawing/2014/main" id="{34A930E9-BB02-4F7F-8AF5-2A46C70B74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38" name="Text Box 728">
          <a:extLst>
            <a:ext uri="{FF2B5EF4-FFF2-40B4-BE49-F238E27FC236}">
              <a16:creationId xmlns:a16="http://schemas.microsoft.com/office/drawing/2014/main" id="{1E199FFD-B057-40D6-8F9D-B6C25F4C3F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39" name="Text Box 729">
          <a:extLst>
            <a:ext uri="{FF2B5EF4-FFF2-40B4-BE49-F238E27FC236}">
              <a16:creationId xmlns:a16="http://schemas.microsoft.com/office/drawing/2014/main" id="{1BB0D730-FB86-4958-95C4-FBF7013699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40" name="Text Box 730">
          <a:extLst>
            <a:ext uri="{FF2B5EF4-FFF2-40B4-BE49-F238E27FC236}">
              <a16:creationId xmlns:a16="http://schemas.microsoft.com/office/drawing/2014/main" id="{6FB61892-CB89-400C-BFE8-CEC3CAF792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41" name="Text Box 731">
          <a:extLst>
            <a:ext uri="{FF2B5EF4-FFF2-40B4-BE49-F238E27FC236}">
              <a16:creationId xmlns:a16="http://schemas.microsoft.com/office/drawing/2014/main" id="{BED66F42-5547-4FA5-8D4E-117AB0EFBB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42" name="Text Box 732">
          <a:extLst>
            <a:ext uri="{FF2B5EF4-FFF2-40B4-BE49-F238E27FC236}">
              <a16:creationId xmlns:a16="http://schemas.microsoft.com/office/drawing/2014/main" id="{11EFB4E6-B37C-4944-9313-1B7D32B0BC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43" name="Text Box 733">
          <a:extLst>
            <a:ext uri="{FF2B5EF4-FFF2-40B4-BE49-F238E27FC236}">
              <a16:creationId xmlns:a16="http://schemas.microsoft.com/office/drawing/2014/main" id="{5E75C5EC-8EE0-4250-98D4-3C4F0FCD08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44" name="Text Box 734">
          <a:extLst>
            <a:ext uri="{FF2B5EF4-FFF2-40B4-BE49-F238E27FC236}">
              <a16:creationId xmlns:a16="http://schemas.microsoft.com/office/drawing/2014/main" id="{E71772A1-C19A-43FF-AF06-22F1129940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45" name="Text Box 735">
          <a:extLst>
            <a:ext uri="{FF2B5EF4-FFF2-40B4-BE49-F238E27FC236}">
              <a16:creationId xmlns:a16="http://schemas.microsoft.com/office/drawing/2014/main" id="{CAEF128D-D41B-41E2-B7F8-A7AD5DCF43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46" name="Text Box 736">
          <a:extLst>
            <a:ext uri="{FF2B5EF4-FFF2-40B4-BE49-F238E27FC236}">
              <a16:creationId xmlns:a16="http://schemas.microsoft.com/office/drawing/2014/main" id="{0B94D833-8B32-45C2-BBCA-02E470C0CB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47" name="Text Box 737">
          <a:extLst>
            <a:ext uri="{FF2B5EF4-FFF2-40B4-BE49-F238E27FC236}">
              <a16:creationId xmlns:a16="http://schemas.microsoft.com/office/drawing/2014/main" id="{E1817E44-557F-41E9-AD51-5EDE3CDB3C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48" name="Text Box 738">
          <a:extLst>
            <a:ext uri="{FF2B5EF4-FFF2-40B4-BE49-F238E27FC236}">
              <a16:creationId xmlns:a16="http://schemas.microsoft.com/office/drawing/2014/main" id="{A29790CC-7C9E-49D0-AE0C-07D975578F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49" name="Text Box 739">
          <a:extLst>
            <a:ext uri="{FF2B5EF4-FFF2-40B4-BE49-F238E27FC236}">
              <a16:creationId xmlns:a16="http://schemas.microsoft.com/office/drawing/2014/main" id="{378BCE2B-C7E2-4B99-8544-655F66F603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50" name="Text Box 740">
          <a:extLst>
            <a:ext uri="{FF2B5EF4-FFF2-40B4-BE49-F238E27FC236}">
              <a16:creationId xmlns:a16="http://schemas.microsoft.com/office/drawing/2014/main" id="{78F4162F-55F4-4FFC-BC65-D01D95DDDA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51" name="Text Box 741">
          <a:extLst>
            <a:ext uri="{FF2B5EF4-FFF2-40B4-BE49-F238E27FC236}">
              <a16:creationId xmlns:a16="http://schemas.microsoft.com/office/drawing/2014/main" id="{05E27A8D-7AB7-4FBD-A308-2A47A1CE70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52" name="Text Box 742">
          <a:extLst>
            <a:ext uri="{FF2B5EF4-FFF2-40B4-BE49-F238E27FC236}">
              <a16:creationId xmlns:a16="http://schemas.microsoft.com/office/drawing/2014/main" id="{5303F5AB-AA66-4FA5-A7BE-E559392C90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53" name="Text Box 743">
          <a:extLst>
            <a:ext uri="{FF2B5EF4-FFF2-40B4-BE49-F238E27FC236}">
              <a16:creationId xmlns:a16="http://schemas.microsoft.com/office/drawing/2014/main" id="{AC86A57B-FECA-4515-8B2E-50D827820D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54" name="Text Box 744">
          <a:extLst>
            <a:ext uri="{FF2B5EF4-FFF2-40B4-BE49-F238E27FC236}">
              <a16:creationId xmlns:a16="http://schemas.microsoft.com/office/drawing/2014/main" id="{9594E97A-E812-4EB2-A3B9-3D6AEE51C0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55" name="Text Box 745">
          <a:extLst>
            <a:ext uri="{FF2B5EF4-FFF2-40B4-BE49-F238E27FC236}">
              <a16:creationId xmlns:a16="http://schemas.microsoft.com/office/drawing/2014/main" id="{FEB3B994-4360-4E71-925B-844DAFD656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56" name="Text Box 746">
          <a:extLst>
            <a:ext uri="{FF2B5EF4-FFF2-40B4-BE49-F238E27FC236}">
              <a16:creationId xmlns:a16="http://schemas.microsoft.com/office/drawing/2014/main" id="{14961FED-98F1-418E-B44B-C57FEA24D7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57" name="Text Box 747">
          <a:extLst>
            <a:ext uri="{FF2B5EF4-FFF2-40B4-BE49-F238E27FC236}">
              <a16:creationId xmlns:a16="http://schemas.microsoft.com/office/drawing/2014/main" id="{8A1A30CF-2455-4BED-8008-33A00FFAC3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58" name="Text Box 748">
          <a:extLst>
            <a:ext uri="{FF2B5EF4-FFF2-40B4-BE49-F238E27FC236}">
              <a16:creationId xmlns:a16="http://schemas.microsoft.com/office/drawing/2014/main" id="{CFF882B3-E672-4280-814A-E0DD10BB06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59" name="Text Box 749">
          <a:extLst>
            <a:ext uri="{FF2B5EF4-FFF2-40B4-BE49-F238E27FC236}">
              <a16:creationId xmlns:a16="http://schemas.microsoft.com/office/drawing/2014/main" id="{6D7C2C04-9098-4F78-BA57-9BFAA525DE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60" name="Text Box 750">
          <a:extLst>
            <a:ext uri="{FF2B5EF4-FFF2-40B4-BE49-F238E27FC236}">
              <a16:creationId xmlns:a16="http://schemas.microsoft.com/office/drawing/2014/main" id="{3A152015-0AC8-431B-B250-9280E931DA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61" name="Text Box 751">
          <a:extLst>
            <a:ext uri="{FF2B5EF4-FFF2-40B4-BE49-F238E27FC236}">
              <a16:creationId xmlns:a16="http://schemas.microsoft.com/office/drawing/2014/main" id="{7610364E-9603-4DBE-BD65-2CCEEAA4B9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62" name="Text Box 752">
          <a:extLst>
            <a:ext uri="{FF2B5EF4-FFF2-40B4-BE49-F238E27FC236}">
              <a16:creationId xmlns:a16="http://schemas.microsoft.com/office/drawing/2014/main" id="{F86A697A-C866-4A3B-B612-1AA2416244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63" name="Text Box 753">
          <a:extLst>
            <a:ext uri="{FF2B5EF4-FFF2-40B4-BE49-F238E27FC236}">
              <a16:creationId xmlns:a16="http://schemas.microsoft.com/office/drawing/2014/main" id="{876703FE-7958-4E72-84C8-8D8F554195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64" name="Text Box 754">
          <a:extLst>
            <a:ext uri="{FF2B5EF4-FFF2-40B4-BE49-F238E27FC236}">
              <a16:creationId xmlns:a16="http://schemas.microsoft.com/office/drawing/2014/main" id="{AE2E0546-5FE8-4F07-81B8-A1A24D0E91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65" name="Text Box 755">
          <a:extLst>
            <a:ext uri="{FF2B5EF4-FFF2-40B4-BE49-F238E27FC236}">
              <a16:creationId xmlns:a16="http://schemas.microsoft.com/office/drawing/2014/main" id="{18D85891-3C04-40C8-8A41-CE7645DA36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66" name="Text Box 756">
          <a:extLst>
            <a:ext uri="{FF2B5EF4-FFF2-40B4-BE49-F238E27FC236}">
              <a16:creationId xmlns:a16="http://schemas.microsoft.com/office/drawing/2014/main" id="{76F56720-3A54-4E40-8E48-1D18C94448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67" name="Text Box 757">
          <a:extLst>
            <a:ext uri="{FF2B5EF4-FFF2-40B4-BE49-F238E27FC236}">
              <a16:creationId xmlns:a16="http://schemas.microsoft.com/office/drawing/2014/main" id="{FFEA2B36-633E-411B-977A-740EEDBEDD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68" name="Text Box 758">
          <a:extLst>
            <a:ext uri="{FF2B5EF4-FFF2-40B4-BE49-F238E27FC236}">
              <a16:creationId xmlns:a16="http://schemas.microsoft.com/office/drawing/2014/main" id="{4EB6C4BB-B3B2-4E2A-8B00-FE42333B52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69" name="Text Box 759">
          <a:extLst>
            <a:ext uri="{FF2B5EF4-FFF2-40B4-BE49-F238E27FC236}">
              <a16:creationId xmlns:a16="http://schemas.microsoft.com/office/drawing/2014/main" id="{BDE973BF-DFEB-4786-965D-71FB06B9FB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70" name="Text Box 760">
          <a:extLst>
            <a:ext uri="{FF2B5EF4-FFF2-40B4-BE49-F238E27FC236}">
              <a16:creationId xmlns:a16="http://schemas.microsoft.com/office/drawing/2014/main" id="{DE4E4289-900C-4FCC-B0EB-EAB278F85F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71" name="Text Box 761">
          <a:extLst>
            <a:ext uri="{FF2B5EF4-FFF2-40B4-BE49-F238E27FC236}">
              <a16:creationId xmlns:a16="http://schemas.microsoft.com/office/drawing/2014/main" id="{D447386E-05F4-4CF6-A753-E753B0F02C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72" name="Text Box 762">
          <a:extLst>
            <a:ext uri="{FF2B5EF4-FFF2-40B4-BE49-F238E27FC236}">
              <a16:creationId xmlns:a16="http://schemas.microsoft.com/office/drawing/2014/main" id="{95BC9B41-3BF6-4E73-9420-EF1C3DA33E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73" name="Text Box 763">
          <a:extLst>
            <a:ext uri="{FF2B5EF4-FFF2-40B4-BE49-F238E27FC236}">
              <a16:creationId xmlns:a16="http://schemas.microsoft.com/office/drawing/2014/main" id="{E3F3B3DF-905C-4B61-91C7-05E18716AE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74" name="Text Box 764">
          <a:extLst>
            <a:ext uri="{FF2B5EF4-FFF2-40B4-BE49-F238E27FC236}">
              <a16:creationId xmlns:a16="http://schemas.microsoft.com/office/drawing/2014/main" id="{96EA4F58-D62E-46F3-A740-8A04EF3F84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75" name="Text Box 765">
          <a:extLst>
            <a:ext uri="{FF2B5EF4-FFF2-40B4-BE49-F238E27FC236}">
              <a16:creationId xmlns:a16="http://schemas.microsoft.com/office/drawing/2014/main" id="{1B2432FD-1159-4745-B2AC-5B3E7EBE79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76" name="Text Box 766">
          <a:extLst>
            <a:ext uri="{FF2B5EF4-FFF2-40B4-BE49-F238E27FC236}">
              <a16:creationId xmlns:a16="http://schemas.microsoft.com/office/drawing/2014/main" id="{D6755F0D-E86D-49CE-83D3-897210C2F5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77" name="Text Box 767">
          <a:extLst>
            <a:ext uri="{FF2B5EF4-FFF2-40B4-BE49-F238E27FC236}">
              <a16:creationId xmlns:a16="http://schemas.microsoft.com/office/drawing/2014/main" id="{79CD3CEC-A462-496F-8941-1D7E1A3A37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78" name="Text Box 768">
          <a:extLst>
            <a:ext uri="{FF2B5EF4-FFF2-40B4-BE49-F238E27FC236}">
              <a16:creationId xmlns:a16="http://schemas.microsoft.com/office/drawing/2014/main" id="{B01DF7FB-B274-40AE-BE1B-C8B50079EF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679" name="Text Box 769">
          <a:extLst>
            <a:ext uri="{FF2B5EF4-FFF2-40B4-BE49-F238E27FC236}">
              <a16:creationId xmlns:a16="http://schemas.microsoft.com/office/drawing/2014/main" id="{E33040D2-0635-4065-AC2A-B1C0964EC2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80" name="Text Box 770">
          <a:extLst>
            <a:ext uri="{FF2B5EF4-FFF2-40B4-BE49-F238E27FC236}">
              <a16:creationId xmlns:a16="http://schemas.microsoft.com/office/drawing/2014/main" id="{AB2344AE-6A76-4B02-8DAB-CC6A2104A4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81" name="Text Box 771">
          <a:extLst>
            <a:ext uri="{FF2B5EF4-FFF2-40B4-BE49-F238E27FC236}">
              <a16:creationId xmlns:a16="http://schemas.microsoft.com/office/drawing/2014/main" id="{CB0743E3-4729-43FF-B2F6-EA757AFB0C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82" name="Text Box 772">
          <a:extLst>
            <a:ext uri="{FF2B5EF4-FFF2-40B4-BE49-F238E27FC236}">
              <a16:creationId xmlns:a16="http://schemas.microsoft.com/office/drawing/2014/main" id="{0FBD5562-14FB-41A5-8458-2CBFDC5F1E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83" name="Text Box 773">
          <a:extLst>
            <a:ext uri="{FF2B5EF4-FFF2-40B4-BE49-F238E27FC236}">
              <a16:creationId xmlns:a16="http://schemas.microsoft.com/office/drawing/2014/main" id="{0A45831E-FE12-4F70-B796-B06AE71E54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84" name="Text Box 774">
          <a:extLst>
            <a:ext uri="{FF2B5EF4-FFF2-40B4-BE49-F238E27FC236}">
              <a16:creationId xmlns:a16="http://schemas.microsoft.com/office/drawing/2014/main" id="{19DD341E-310D-40D2-8654-8C6AFBDA6E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85" name="Text Box 775">
          <a:extLst>
            <a:ext uri="{FF2B5EF4-FFF2-40B4-BE49-F238E27FC236}">
              <a16:creationId xmlns:a16="http://schemas.microsoft.com/office/drawing/2014/main" id="{389A929E-D14F-491F-8BE7-D92E3D0B5D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86" name="Text Box 776">
          <a:extLst>
            <a:ext uri="{FF2B5EF4-FFF2-40B4-BE49-F238E27FC236}">
              <a16:creationId xmlns:a16="http://schemas.microsoft.com/office/drawing/2014/main" id="{8740E45F-AC8C-4B06-9F99-158860E6D6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87" name="Text Box 777">
          <a:extLst>
            <a:ext uri="{FF2B5EF4-FFF2-40B4-BE49-F238E27FC236}">
              <a16:creationId xmlns:a16="http://schemas.microsoft.com/office/drawing/2014/main" id="{F4ABAC00-5FB2-4C12-93D2-3B245E08DA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88" name="Text Box 778">
          <a:extLst>
            <a:ext uri="{FF2B5EF4-FFF2-40B4-BE49-F238E27FC236}">
              <a16:creationId xmlns:a16="http://schemas.microsoft.com/office/drawing/2014/main" id="{A39BBDFC-1B44-4039-8F2A-D71AA2ADF2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89" name="Text Box 779">
          <a:extLst>
            <a:ext uri="{FF2B5EF4-FFF2-40B4-BE49-F238E27FC236}">
              <a16:creationId xmlns:a16="http://schemas.microsoft.com/office/drawing/2014/main" id="{CF1C6DA8-F9B7-4DFB-986A-03D9139B9D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90" name="Text Box 780">
          <a:extLst>
            <a:ext uri="{FF2B5EF4-FFF2-40B4-BE49-F238E27FC236}">
              <a16:creationId xmlns:a16="http://schemas.microsoft.com/office/drawing/2014/main" id="{411CB21C-3A48-44DA-A43B-3745A81C1D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91" name="Text Box 781">
          <a:extLst>
            <a:ext uri="{FF2B5EF4-FFF2-40B4-BE49-F238E27FC236}">
              <a16:creationId xmlns:a16="http://schemas.microsoft.com/office/drawing/2014/main" id="{F5EEEDE2-F15D-481B-8A87-572B2A1617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92" name="Text Box 782">
          <a:extLst>
            <a:ext uri="{FF2B5EF4-FFF2-40B4-BE49-F238E27FC236}">
              <a16:creationId xmlns:a16="http://schemas.microsoft.com/office/drawing/2014/main" id="{D64AC7BC-55FD-46DE-A7CC-B2BD581785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93" name="Text Box 783">
          <a:extLst>
            <a:ext uri="{FF2B5EF4-FFF2-40B4-BE49-F238E27FC236}">
              <a16:creationId xmlns:a16="http://schemas.microsoft.com/office/drawing/2014/main" id="{B605BC86-914B-4161-A66F-55AA7599B7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94" name="Text Box 784">
          <a:extLst>
            <a:ext uri="{FF2B5EF4-FFF2-40B4-BE49-F238E27FC236}">
              <a16:creationId xmlns:a16="http://schemas.microsoft.com/office/drawing/2014/main" id="{01A2E724-3FDD-4513-AE0A-7A492B932E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95" name="Text Box 785">
          <a:extLst>
            <a:ext uri="{FF2B5EF4-FFF2-40B4-BE49-F238E27FC236}">
              <a16:creationId xmlns:a16="http://schemas.microsoft.com/office/drawing/2014/main" id="{EBB40E1F-C5F3-442B-8E40-4F7FBB815B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96" name="Text Box 786">
          <a:extLst>
            <a:ext uri="{FF2B5EF4-FFF2-40B4-BE49-F238E27FC236}">
              <a16:creationId xmlns:a16="http://schemas.microsoft.com/office/drawing/2014/main" id="{8F373E7F-CA2C-4CE1-89F7-306B8E501A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97" name="Text Box 787">
          <a:extLst>
            <a:ext uri="{FF2B5EF4-FFF2-40B4-BE49-F238E27FC236}">
              <a16:creationId xmlns:a16="http://schemas.microsoft.com/office/drawing/2014/main" id="{65EACD2E-15E0-4A7C-B6F6-C7529594D0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698" name="Text Box 788">
          <a:extLst>
            <a:ext uri="{FF2B5EF4-FFF2-40B4-BE49-F238E27FC236}">
              <a16:creationId xmlns:a16="http://schemas.microsoft.com/office/drawing/2014/main" id="{05AEC540-A58F-40F8-B279-CB5B134CC3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699" name="Text Box 789">
          <a:extLst>
            <a:ext uri="{FF2B5EF4-FFF2-40B4-BE49-F238E27FC236}">
              <a16:creationId xmlns:a16="http://schemas.microsoft.com/office/drawing/2014/main" id="{AAB29B28-B12E-4391-8C60-00B90EC4C5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00" name="Text Box 790">
          <a:extLst>
            <a:ext uri="{FF2B5EF4-FFF2-40B4-BE49-F238E27FC236}">
              <a16:creationId xmlns:a16="http://schemas.microsoft.com/office/drawing/2014/main" id="{275C7435-6FB1-4D70-BE78-C9E63E58ED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01" name="Text Box 791">
          <a:extLst>
            <a:ext uri="{FF2B5EF4-FFF2-40B4-BE49-F238E27FC236}">
              <a16:creationId xmlns:a16="http://schemas.microsoft.com/office/drawing/2014/main" id="{5EAB2510-AD32-4831-89F8-39ABA1DB1D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02" name="Text Box 792">
          <a:extLst>
            <a:ext uri="{FF2B5EF4-FFF2-40B4-BE49-F238E27FC236}">
              <a16:creationId xmlns:a16="http://schemas.microsoft.com/office/drawing/2014/main" id="{C421DEE5-C3D5-459C-A019-77A2D9F5E2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03" name="Text Box 793">
          <a:extLst>
            <a:ext uri="{FF2B5EF4-FFF2-40B4-BE49-F238E27FC236}">
              <a16:creationId xmlns:a16="http://schemas.microsoft.com/office/drawing/2014/main" id="{20DA50E2-DBBF-491A-80B3-CDABB14D57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04" name="Text Box 794">
          <a:extLst>
            <a:ext uri="{FF2B5EF4-FFF2-40B4-BE49-F238E27FC236}">
              <a16:creationId xmlns:a16="http://schemas.microsoft.com/office/drawing/2014/main" id="{0A1D729F-3038-4D54-9106-664A9228A9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05" name="Text Box 795">
          <a:extLst>
            <a:ext uri="{FF2B5EF4-FFF2-40B4-BE49-F238E27FC236}">
              <a16:creationId xmlns:a16="http://schemas.microsoft.com/office/drawing/2014/main" id="{BB80E60E-6563-4A96-86D0-E8C3A5A0F5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06" name="Text Box 796">
          <a:extLst>
            <a:ext uri="{FF2B5EF4-FFF2-40B4-BE49-F238E27FC236}">
              <a16:creationId xmlns:a16="http://schemas.microsoft.com/office/drawing/2014/main" id="{DC24F13B-21B2-493E-9352-8D9A5D3617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07" name="Text Box 797">
          <a:extLst>
            <a:ext uri="{FF2B5EF4-FFF2-40B4-BE49-F238E27FC236}">
              <a16:creationId xmlns:a16="http://schemas.microsoft.com/office/drawing/2014/main" id="{2F1CF1CC-EFDD-455C-AC4C-52E9412B2F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08" name="Text Box 798">
          <a:extLst>
            <a:ext uri="{FF2B5EF4-FFF2-40B4-BE49-F238E27FC236}">
              <a16:creationId xmlns:a16="http://schemas.microsoft.com/office/drawing/2014/main" id="{EF5CB4C2-A9A0-4306-B867-F9D0F7C6CD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09" name="Text Box 799">
          <a:extLst>
            <a:ext uri="{FF2B5EF4-FFF2-40B4-BE49-F238E27FC236}">
              <a16:creationId xmlns:a16="http://schemas.microsoft.com/office/drawing/2014/main" id="{9CBA9F8C-9325-4A54-AA68-A56420A720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10" name="Text Box 800">
          <a:extLst>
            <a:ext uri="{FF2B5EF4-FFF2-40B4-BE49-F238E27FC236}">
              <a16:creationId xmlns:a16="http://schemas.microsoft.com/office/drawing/2014/main" id="{4D8F5C83-9129-4F08-93C7-0D2889D291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11" name="Text Box 801">
          <a:extLst>
            <a:ext uri="{FF2B5EF4-FFF2-40B4-BE49-F238E27FC236}">
              <a16:creationId xmlns:a16="http://schemas.microsoft.com/office/drawing/2014/main" id="{B89922CB-EA24-4355-8F92-EF6D3DDF9C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12" name="Text Box 802">
          <a:extLst>
            <a:ext uri="{FF2B5EF4-FFF2-40B4-BE49-F238E27FC236}">
              <a16:creationId xmlns:a16="http://schemas.microsoft.com/office/drawing/2014/main" id="{DBDCCFB0-2861-4C6E-9DD1-E4D05DD3AE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13" name="Text Box 803">
          <a:extLst>
            <a:ext uri="{FF2B5EF4-FFF2-40B4-BE49-F238E27FC236}">
              <a16:creationId xmlns:a16="http://schemas.microsoft.com/office/drawing/2014/main" id="{71B38257-650A-44F4-ABF9-E3661D58DA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14" name="Text Box 804">
          <a:extLst>
            <a:ext uri="{FF2B5EF4-FFF2-40B4-BE49-F238E27FC236}">
              <a16:creationId xmlns:a16="http://schemas.microsoft.com/office/drawing/2014/main" id="{A05F552A-B58E-4DBA-8B2E-60E29D20FA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15" name="Text Box 805">
          <a:extLst>
            <a:ext uri="{FF2B5EF4-FFF2-40B4-BE49-F238E27FC236}">
              <a16:creationId xmlns:a16="http://schemas.microsoft.com/office/drawing/2014/main" id="{14339DBD-02A4-4EBD-82A3-7188622A57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16" name="Text Box 806">
          <a:extLst>
            <a:ext uri="{FF2B5EF4-FFF2-40B4-BE49-F238E27FC236}">
              <a16:creationId xmlns:a16="http://schemas.microsoft.com/office/drawing/2014/main" id="{20E42887-ED74-44D9-9985-6535F00C83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17" name="Text Box 807">
          <a:extLst>
            <a:ext uri="{FF2B5EF4-FFF2-40B4-BE49-F238E27FC236}">
              <a16:creationId xmlns:a16="http://schemas.microsoft.com/office/drawing/2014/main" id="{C0818009-7B19-46E1-A4B7-ECCEBDC107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18" name="Text Box 808">
          <a:extLst>
            <a:ext uri="{FF2B5EF4-FFF2-40B4-BE49-F238E27FC236}">
              <a16:creationId xmlns:a16="http://schemas.microsoft.com/office/drawing/2014/main" id="{3DA046E3-7F32-46BC-AE10-881E59C312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19" name="Text Box 809">
          <a:extLst>
            <a:ext uri="{FF2B5EF4-FFF2-40B4-BE49-F238E27FC236}">
              <a16:creationId xmlns:a16="http://schemas.microsoft.com/office/drawing/2014/main" id="{CC8D0D50-61FE-4A06-A795-185D3C9879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720" name="Text Box 810">
          <a:extLst>
            <a:ext uri="{FF2B5EF4-FFF2-40B4-BE49-F238E27FC236}">
              <a16:creationId xmlns:a16="http://schemas.microsoft.com/office/drawing/2014/main" id="{CC6E6BCE-D40A-4DF6-8E0E-08C0FEDC9D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21" name="Text Box 811">
          <a:extLst>
            <a:ext uri="{FF2B5EF4-FFF2-40B4-BE49-F238E27FC236}">
              <a16:creationId xmlns:a16="http://schemas.microsoft.com/office/drawing/2014/main" id="{2D1FB96E-DE30-422D-9E19-BFF9CFE913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22" name="Text Box 812">
          <a:extLst>
            <a:ext uri="{FF2B5EF4-FFF2-40B4-BE49-F238E27FC236}">
              <a16:creationId xmlns:a16="http://schemas.microsoft.com/office/drawing/2014/main" id="{9A6967A0-A881-49BA-A0DF-C94C3AC76C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723" name="Text Box 813">
          <a:extLst>
            <a:ext uri="{FF2B5EF4-FFF2-40B4-BE49-F238E27FC236}">
              <a16:creationId xmlns:a16="http://schemas.microsoft.com/office/drawing/2014/main" id="{FA4C3BA4-653F-4C35-82AB-32CFD60A81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24" name="Text Box 814">
          <a:extLst>
            <a:ext uri="{FF2B5EF4-FFF2-40B4-BE49-F238E27FC236}">
              <a16:creationId xmlns:a16="http://schemas.microsoft.com/office/drawing/2014/main" id="{B23DCB7C-3600-4DF2-8100-0B20F662F8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25" name="Text Box 815">
          <a:extLst>
            <a:ext uri="{FF2B5EF4-FFF2-40B4-BE49-F238E27FC236}">
              <a16:creationId xmlns:a16="http://schemas.microsoft.com/office/drawing/2014/main" id="{A305989C-8840-4BC8-A3B9-DD90B133AE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726" name="Text Box 816">
          <a:extLst>
            <a:ext uri="{FF2B5EF4-FFF2-40B4-BE49-F238E27FC236}">
              <a16:creationId xmlns:a16="http://schemas.microsoft.com/office/drawing/2014/main" id="{CA90D880-0355-4B33-AFD2-689FD82864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727" name="Text Box 817">
          <a:extLst>
            <a:ext uri="{FF2B5EF4-FFF2-40B4-BE49-F238E27FC236}">
              <a16:creationId xmlns:a16="http://schemas.microsoft.com/office/drawing/2014/main" id="{9901B365-1102-4591-AF07-701200835E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28" name="Text Box 818">
          <a:extLst>
            <a:ext uri="{FF2B5EF4-FFF2-40B4-BE49-F238E27FC236}">
              <a16:creationId xmlns:a16="http://schemas.microsoft.com/office/drawing/2014/main" id="{6F133589-D101-498E-9751-DD00BBE447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29" name="Text Box 819">
          <a:extLst>
            <a:ext uri="{FF2B5EF4-FFF2-40B4-BE49-F238E27FC236}">
              <a16:creationId xmlns:a16="http://schemas.microsoft.com/office/drawing/2014/main" id="{A0A1E817-C1B3-4440-8585-8F7EB50E0D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730" name="Text Box 820">
          <a:extLst>
            <a:ext uri="{FF2B5EF4-FFF2-40B4-BE49-F238E27FC236}">
              <a16:creationId xmlns:a16="http://schemas.microsoft.com/office/drawing/2014/main" id="{25971ED3-5E07-4205-AD39-4E76290876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31" name="Text Box 821">
          <a:extLst>
            <a:ext uri="{FF2B5EF4-FFF2-40B4-BE49-F238E27FC236}">
              <a16:creationId xmlns:a16="http://schemas.microsoft.com/office/drawing/2014/main" id="{B2CA46C4-9B3F-4528-B383-44ACE1CC3B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32" name="Text Box 822">
          <a:extLst>
            <a:ext uri="{FF2B5EF4-FFF2-40B4-BE49-F238E27FC236}">
              <a16:creationId xmlns:a16="http://schemas.microsoft.com/office/drawing/2014/main" id="{F4924097-CF01-4637-ADE1-86CF7D4D80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733" name="Text Box 823">
          <a:extLst>
            <a:ext uri="{FF2B5EF4-FFF2-40B4-BE49-F238E27FC236}">
              <a16:creationId xmlns:a16="http://schemas.microsoft.com/office/drawing/2014/main" id="{AAA6CF6F-FA60-410A-8298-11D7A0F7A1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34" name="Text Box 824">
          <a:extLst>
            <a:ext uri="{FF2B5EF4-FFF2-40B4-BE49-F238E27FC236}">
              <a16:creationId xmlns:a16="http://schemas.microsoft.com/office/drawing/2014/main" id="{B8EE84DF-CADA-4EA8-99C3-5CD5A172A7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35" name="Text Box 825">
          <a:extLst>
            <a:ext uri="{FF2B5EF4-FFF2-40B4-BE49-F238E27FC236}">
              <a16:creationId xmlns:a16="http://schemas.microsoft.com/office/drawing/2014/main" id="{7C91D7DD-1676-47BC-AD5D-A698DADB10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736" name="Text Box 826">
          <a:extLst>
            <a:ext uri="{FF2B5EF4-FFF2-40B4-BE49-F238E27FC236}">
              <a16:creationId xmlns:a16="http://schemas.microsoft.com/office/drawing/2014/main" id="{DB7FDF9A-D59C-49CF-B67A-8D9556EEAA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37" name="Text Box 827">
          <a:extLst>
            <a:ext uri="{FF2B5EF4-FFF2-40B4-BE49-F238E27FC236}">
              <a16:creationId xmlns:a16="http://schemas.microsoft.com/office/drawing/2014/main" id="{0C26D92F-0C0D-40F7-AECD-3ED5C15DB4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38" name="Text Box 828">
          <a:extLst>
            <a:ext uri="{FF2B5EF4-FFF2-40B4-BE49-F238E27FC236}">
              <a16:creationId xmlns:a16="http://schemas.microsoft.com/office/drawing/2014/main" id="{6F677E32-299F-428A-B53C-2BD00A43D3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39" name="Text Box 829">
          <a:extLst>
            <a:ext uri="{FF2B5EF4-FFF2-40B4-BE49-F238E27FC236}">
              <a16:creationId xmlns:a16="http://schemas.microsoft.com/office/drawing/2014/main" id="{D15E9C6D-DF4C-4CD0-B951-28C48469DC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40" name="Text Box 830">
          <a:extLst>
            <a:ext uri="{FF2B5EF4-FFF2-40B4-BE49-F238E27FC236}">
              <a16:creationId xmlns:a16="http://schemas.microsoft.com/office/drawing/2014/main" id="{CE7DDEA5-4FD1-4843-A66B-4EDAE9E588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41" name="Text Box 831">
          <a:extLst>
            <a:ext uri="{FF2B5EF4-FFF2-40B4-BE49-F238E27FC236}">
              <a16:creationId xmlns:a16="http://schemas.microsoft.com/office/drawing/2014/main" id="{F7E2D069-22C0-4BD3-98A3-E955F0D05C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42" name="Text Box 832">
          <a:extLst>
            <a:ext uri="{FF2B5EF4-FFF2-40B4-BE49-F238E27FC236}">
              <a16:creationId xmlns:a16="http://schemas.microsoft.com/office/drawing/2014/main" id="{64277A86-103A-4C3F-9C82-B4D8BACABC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43" name="Text Box 833">
          <a:extLst>
            <a:ext uri="{FF2B5EF4-FFF2-40B4-BE49-F238E27FC236}">
              <a16:creationId xmlns:a16="http://schemas.microsoft.com/office/drawing/2014/main" id="{90A6B9BF-EF88-4AC7-99F3-28233CC3BE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44" name="Text Box 834">
          <a:extLst>
            <a:ext uri="{FF2B5EF4-FFF2-40B4-BE49-F238E27FC236}">
              <a16:creationId xmlns:a16="http://schemas.microsoft.com/office/drawing/2014/main" id="{424D9F34-48A8-4AEB-A285-93140B399F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45" name="Text Box 835">
          <a:extLst>
            <a:ext uri="{FF2B5EF4-FFF2-40B4-BE49-F238E27FC236}">
              <a16:creationId xmlns:a16="http://schemas.microsoft.com/office/drawing/2014/main" id="{A16E8A8C-D388-4958-9950-C0492A86E4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46" name="Text Box 836">
          <a:extLst>
            <a:ext uri="{FF2B5EF4-FFF2-40B4-BE49-F238E27FC236}">
              <a16:creationId xmlns:a16="http://schemas.microsoft.com/office/drawing/2014/main" id="{3AE65514-C242-4152-A0E1-1A5B2FC559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47" name="Text Box 837">
          <a:extLst>
            <a:ext uri="{FF2B5EF4-FFF2-40B4-BE49-F238E27FC236}">
              <a16:creationId xmlns:a16="http://schemas.microsoft.com/office/drawing/2014/main" id="{EF3DE283-C5FE-48DE-9820-094B2B6795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48" name="Text Box 838">
          <a:extLst>
            <a:ext uri="{FF2B5EF4-FFF2-40B4-BE49-F238E27FC236}">
              <a16:creationId xmlns:a16="http://schemas.microsoft.com/office/drawing/2014/main" id="{E483CC4B-4516-451D-B5AB-87A9B08B5E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49" name="Text Box 839">
          <a:extLst>
            <a:ext uri="{FF2B5EF4-FFF2-40B4-BE49-F238E27FC236}">
              <a16:creationId xmlns:a16="http://schemas.microsoft.com/office/drawing/2014/main" id="{8D8D8231-A1C0-4764-B030-0D3BE4DF26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50" name="Text Box 840">
          <a:extLst>
            <a:ext uri="{FF2B5EF4-FFF2-40B4-BE49-F238E27FC236}">
              <a16:creationId xmlns:a16="http://schemas.microsoft.com/office/drawing/2014/main" id="{EB1E37B1-7298-46B8-8D9A-5A41E7245D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51" name="Text Box 841">
          <a:extLst>
            <a:ext uri="{FF2B5EF4-FFF2-40B4-BE49-F238E27FC236}">
              <a16:creationId xmlns:a16="http://schemas.microsoft.com/office/drawing/2014/main" id="{707DB52B-1E5A-4C3C-9831-BE8A71618D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52" name="Text Box 842">
          <a:extLst>
            <a:ext uri="{FF2B5EF4-FFF2-40B4-BE49-F238E27FC236}">
              <a16:creationId xmlns:a16="http://schemas.microsoft.com/office/drawing/2014/main" id="{ACC61BA4-DE1C-44CD-8EE9-DDBF79A4E1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53" name="Text Box 843">
          <a:extLst>
            <a:ext uri="{FF2B5EF4-FFF2-40B4-BE49-F238E27FC236}">
              <a16:creationId xmlns:a16="http://schemas.microsoft.com/office/drawing/2014/main" id="{D6F5C50E-C051-4B42-A50F-7D2742A5F5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54" name="Text Box 844">
          <a:extLst>
            <a:ext uri="{FF2B5EF4-FFF2-40B4-BE49-F238E27FC236}">
              <a16:creationId xmlns:a16="http://schemas.microsoft.com/office/drawing/2014/main" id="{B930C57C-65E7-4146-973A-6804ACAF32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755" name="Text Box 845">
          <a:extLst>
            <a:ext uri="{FF2B5EF4-FFF2-40B4-BE49-F238E27FC236}">
              <a16:creationId xmlns:a16="http://schemas.microsoft.com/office/drawing/2014/main" id="{DF538770-5EC2-45BD-8081-9BCDF3B054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56" name="Text Box 846">
          <a:extLst>
            <a:ext uri="{FF2B5EF4-FFF2-40B4-BE49-F238E27FC236}">
              <a16:creationId xmlns:a16="http://schemas.microsoft.com/office/drawing/2014/main" id="{9C0965F4-3A10-45BB-B2D2-C7513F7B5F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57" name="Text Box 847">
          <a:extLst>
            <a:ext uri="{FF2B5EF4-FFF2-40B4-BE49-F238E27FC236}">
              <a16:creationId xmlns:a16="http://schemas.microsoft.com/office/drawing/2014/main" id="{15C0DAE5-B94A-4346-B196-996A463001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58" name="Text Box 848">
          <a:extLst>
            <a:ext uri="{FF2B5EF4-FFF2-40B4-BE49-F238E27FC236}">
              <a16:creationId xmlns:a16="http://schemas.microsoft.com/office/drawing/2014/main" id="{7BE719F0-502B-4529-A79C-BB4B76107B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59" name="Text Box 849">
          <a:extLst>
            <a:ext uri="{FF2B5EF4-FFF2-40B4-BE49-F238E27FC236}">
              <a16:creationId xmlns:a16="http://schemas.microsoft.com/office/drawing/2014/main" id="{C47C2913-4751-4FEA-BDE9-BC18948224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60" name="Text Box 850">
          <a:extLst>
            <a:ext uri="{FF2B5EF4-FFF2-40B4-BE49-F238E27FC236}">
              <a16:creationId xmlns:a16="http://schemas.microsoft.com/office/drawing/2014/main" id="{796DB91E-0F0B-4811-9184-F2850C3D3E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61" name="Text Box 851">
          <a:extLst>
            <a:ext uri="{FF2B5EF4-FFF2-40B4-BE49-F238E27FC236}">
              <a16:creationId xmlns:a16="http://schemas.microsoft.com/office/drawing/2014/main" id="{642D0F5D-A087-48C3-8668-69590A4870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62" name="Text Box 852">
          <a:extLst>
            <a:ext uri="{FF2B5EF4-FFF2-40B4-BE49-F238E27FC236}">
              <a16:creationId xmlns:a16="http://schemas.microsoft.com/office/drawing/2014/main" id="{FEF69374-CD31-4E98-BD7C-96CB78637F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63" name="Text Box 853">
          <a:extLst>
            <a:ext uri="{FF2B5EF4-FFF2-40B4-BE49-F238E27FC236}">
              <a16:creationId xmlns:a16="http://schemas.microsoft.com/office/drawing/2014/main" id="{4C3E3DA0-964D-47D1-9EF0-98E17ABCA5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64" name="Text Box 854">
          <a:extLst>
            <a:ext uri="{FF2B5EF4-FFF2-40B4-BE49-F238E27FC236}">
              <a16:creationId xmlns:a16="http://schemas.microsoft.com/office/drawing/2014/main" id="{71985373-B096-4846-8126-6FE508D213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65" name="Text Box 855">
          <a:extLst>
            <a:ext uri="{FF2B5EF4-FFF2-40B4-BE49-F238E27FC236}">
              <a16:creationId xmlns:a16="http://schemas.microsoft.com/office/drawing/2014/main" id="{F245D26F-76AF-4732-8211-76E82D8F4B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66" name="Text Box 856">
          <a:extLst>
            <a:ext uri="{FF2B5EF4-FFF2-40B4-BE49-F238E27FC236}">
              <a16:creationId xmlns:a16="http://schemas.microsoft.com/office/drawing/2014/main" id="{1E23E22F-B4EA-455F-B333-427AC04E5F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67" name="Text Box 857">
          <a:extLst>
            <a:ext uri="{FF2B5EF4-FFF2-40B4-BE49-F238E27FC236}">
              <a16:creationId xmlns:a16="http://schemas.microsoft.com/office/drawing/2014/main" id="{47687A5A-AAE9-4A6B-B4AE-70B375F681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68" name="Text Box 858">
          <a:extLst>
            <a:ext uri="{FF2B5EF4-FFF2-40B4-BE49-F238E27FC236}">
              <a16:creationId xmlns:a16="http://schemas.microsoft.com/office/drawing/2014/main" id="{F585FA69-F666-4B3A-848C-BC1A55E780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69" name="Text Box 859">
          <a:extLst>
            <a:ext uri="{FF2B5EF4-FFF2-40B4-BE49-F238E27FC236}">
              <a16:creationId xmlns:a16="http://schemas.microsoft.com/office/drawing/2014/main" id="{71257666-17B4-4742-AC52-E96F51605E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70" name="Text Box 860">
          <a:extLst>
            <a:ext uri="{FF2B5EF4-FFF2-40B4-BE49-F238E27FC236}">
              <a16:creationId xmlns:a16="http://schemas.microsoft.com/office/drawing/2014/main" id="{8778D68D-BF12-4DE0-9A46-082AFF9A34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71" name="Text Box 861">
          <a:extLst>
            <a:ext uri="{FF2B5EF4-FFF2-40B4-BE49-F238E27FC236}">
              <a16:creationId xmlns:a16="http://schemas.microsoft.com/office/drawing/2014/main" id="{AF1DE2F8-7A4B-4BE3-97D5-527C55A142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72" name="Text Box 862">
          <a:extLst>
            <a:ext uri="{FF2B5EF4-FFF2-40B4-BE49-F238E27FC236}">
              <a16:creationId xmlns:a16="http://schemas.microsoft.com/office/drawing/2014/main" id="{F6617B3D-23EC-42AF-B16E-9EDE6E1EA2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73" name="Text Box 863">
          <a:extLst>
            <a:ext uri="{FF2B5EF4-FFF2-40B4-BE49-F238E27FC236}">
              <a16:creationId xmlns:a16="http://schemas.microsoft.com/office/drawing/2014/main" id="{68DE43FF-FB56-4523-B574-1772A3C073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74" name="Text Box 864">
          <a:extLst>
            <a:ext uri="{FF2B5EF4-FFF2-40B4-BE49-F238E27FC236}">
              <a16:creationId xmlns:a16="http://schemas.microsoft.com/office/drawing/2014/main" id="{A7F8226B-825D-4C97-A613-DC65805F40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75" name="Text Box 865">
          <a:extLst>
            <a:ext uri="{FF2B5EF4-FFF2-40B4-BE49-F238E27FC236}">
              <a16:creationId xmlns:a16="http://schemas.microsoft.com/office/drawing/2014/main" id="{DA8CD294-C3AD-431F-A66E-7CEA0E997D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76" name="Text Box 866">
          <a:extLst>
            <a:ext uri="{FF2B5EF4-FFF2-40B4-BE49-F238E27FC236}">
              <a16:creationId xmlns:a16="http://schemas.microsoft.com/office/drawing/2014/main" id="{09DE5C94-5263-4115-ACE4-8D1C1D65AA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777" name="Text Box 867">
          <a:extLst>
            <a:ext uri="{FF2B5EF4-FFF2-40B4-BE49-F238E27FC236}">
              <a16:creationId xmlns:a16="http://schemas.microsoft.com/office/drawing/2014/main" id="{090E3151-A4F1-45D4-99C7-04085A62FB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78" name="Text Box 868">
          <a:extLst>
            <a:ext uri="{FF2B5EF4-FFF2-40B4-BE49-F238E27FC236}">
              <a16:creationId xmlns:a16="http://schemas.microsoft.com/office/drawing/2014/main" id="{9A42BB91-AD0A-4E66-911F-E8D7C9EB76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79" name="Text Box 869">
          <a:extLst>
            <a:ext uri="{FF2B5EF4-FFF2-40B4-BE49-F238E27FC236}">
              <a16:creationId xmlns:a16="http://schemas.microsoft.com/office/drawing/2014/main" id="{B34E16F0-E84F-432F-BF9A-DE2B7F61BC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80" name="Text Box 870">
          <a:extLst>
            <a:ext uri="{FF2B5EF4-FFF2-40B4-BE49-F238E27FC236}">
              <a16:creationId xmlns:a16="http://schemas.microsoft.com/office/drawing/2014/main" id="{AB7E93B0-AEB6-4D75-8368-3FFF23DE67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81" name="Text Box 101">
          <a:extLst>
            <a:ext uri="{FF2B5EF4-FFF2-40B4-BE49-F238E27FC236}">
              <a16:creationId xmlns:a16="http://schemas.microsoft.com/office/drawing/2014/main" id="{FBE3D4FD-BC73-471C-95A5-0C0FF62138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782" name="Text Box 102">
          <a:extLst>
            <a:ext uri="{FF2B5EF4-FFF2-40B4-BE49-F238E27FC236}">
              <a16:creationId xmlns:a16="http://schemas.microsoft.com/office/drawing/2014/main" id="{25ED36D7-7101-4AE2-A3D3-85BEC2F93F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83" name="Text Box 103">
          <a:extLst>
            <a:ext uri="{FF2B5EF4-FFF2-40B4-BE49-F238E27FC236}">
              <a16:creationId xmlns:a16="http://schemas.microsoft.com/office/drawing/2014/main" id="{05D8D7CF-F943-4443-8301-2FEFB218C6B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84" name="Text Box 104">
          <a:extLst>
            <a:ext uri="{FF2B5EF4-FFF2-40B4-BE49-F238E27FC236}">
              <a16:creationId xmlns:a16="http://schemas.microsoft.com/office/drawing/2014/main" id="{F8893D86-F429-4606-B4ED-B4ECF1A151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85" name="Text Box 105">
          <a:extLst>
            <a:ext uri="{FF2B5EF4-FFF2-40B4-BE49-F238E27FC236}">
              <a16:creationId xmlns:a16="http://schemas.microsoft.com/office/drawing/2014/main" id="{BCFD2DF5-E163-4ADA-996C-3FD3756441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86" name="Text Box 106">
          <a:extLst>
            <a:ext uri="{FF2B5EF4-FFF2-40B4-BE49-F238E27FC236}">
              <a16:creationId xmlns:a16="http://schemas.microsoft.com/office/drawing/2014/main" id="{E0C3140D-7B60-47DB-8DF4-DAB2D2E8745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87" name="Text Box 107">
          <a:extLst>
            <a:ext uri="{FF2B5EF4-FFF2-40B4-BE49-F238E27FC236}">
              <a16:creationId xmlns:a16="http://schemas.microsoft.com/office/drawing/2014/main" id="{3F140730-FDD4-4BE4-93B6-537CE0C472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88" name="Text Box 108">
          <a:extLst>
            <a:ext uri="{FF2B5EF4-FFF2-40B4-BE49-F238E27FC236}">
              <a16:creationId xmlns:a16="http://schemas.microsoft.com/office/drawing/2014/main" id="{2BBD337B-04AA-4F37-85F9-34D454C3AE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89" name="Text Box 109">
          <a:extLst>
            <a:ext uri="{FF2B5EF4-FFF2-40B4-BE49-F238E27FC236}">
              <a16:creationId xmlns:a16="http://schemas.microsoft.com/office/drawing/2014/main" id="{90EA7E4D-9C73-43C7-9843-701E2CFF9E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0" name="Text Box 110">
          <a:extLst>
            <a:ext uri="{FF2B5EF4-FFF2-40B4-BE49-F238E27FC236}">
              <a16:creationId xmlns:a16="http://schemas.microsoft.com/office/drawing/2014/main" id="{FF488D49-094B-4B71-B4B7-96F7490E89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1" name="Text Box 111">
          <a:extLst>
            <a:ext uri="{FF2B5EF4-FFF2-40B4-BE49-F238E27FC236}">
              <a16:creationId xmlns:a16="http://schemas.microsoft.com/office/drawing/2014/main" id="{C78B8D22-D70C-4524-86DB-06CC2D46D4C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2" name="Text Box 112">
          <a:extLst>
            <a:ext uri="{FF2B5EF4-FFF2-40B4-BE49-F238E27FC236}">
              <a16:creationId xmlns:a16="http://schemas.microsoft.com/office/drawing/2014/main" id="{EFF4526A-4471-4246-B00C-9FC25C9759B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3" name="Text Box 113">
          <a:extLst>
            <a:ext uri="{FF2B5EF4-FFF2-40B4-BE49-F238E27FC236}">
              <a16:creationId xmlns:a16="http://schemas.microsoft.com/office/drawing/2014/main" id="{4E96CA25-F46D-430B-BE37-57E5A7E273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4" name="Text Box 114">
          <a:extLst>
            <a:ext uri="{FF2B5EF4-FFF2-40B4-BE49-F238E27FC236}">
              <a16:creationId xmlns:a16="http://schemas.microsoft.com/office/drawing/2014/main" id="{671E45DE-B0A3-4946-BD64-8DB7C1C382F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5" name="Text Box 115">
          <a:extLst>
            <a:ext uri="{FF2B5EF4-FFF2-40B4-BE49-F238E27FC236}">
              <a16:creationId xmlns:a16="http://schemas.microsoft.com/office/drawing/2014/main" id="{AFF3A59B-EA1A-4358-B44A-49FA1DD745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6" name="Text Box 116">
          <a:extLst>
            <a:ext uri="{FF2B5EF4-FFF2-40B4-BE49-F238E27FC236}">
              <a16:creationId xmlns:a16="http://schemas.microsoft.com/office/drawing/2014/main" id="{902915A3-B580-4013-95EA-3E50335E84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7" name="Text Box 117">
          <a:extLst>
            <a:ext uri="{FF2B5EF4-FFF2-40B4-BE49-F238E27FC236}">
              <a16:creationId xmlns:a16="http://schemas.microsoft.com/office/drawing/2014/main" id="{39B09569-B3EC-42E5-B4D6-A43CB54388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8" name="Text Box 118">
          <a:extLst>
            <a:ext uri="{FF2B5EF4-FFF2-40B4-BE49-F238E27FC236}">
              <a16:creationId xmlns:a16="http://schemas.microsoft.com/office/drawing/2014/main" id="{46FDE2BD-1C9E-40EA-A43B-DF6A575DB0E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799" name="Text Box 119">
          <a:extLst>
            <a:ext uri="{FF2B5EF4-FFF2-40B4-BE49-F238E27FC236}">
              <a16:creationId xmlns:a16="http://schemas.microsoft.com/office/drawing/2014/main" id="{C44B2B18-F36C-4409-B542-7BA9D097960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0" name="Text Box 120">
          <a:extLst>
            <a:ext uri="{FF2B5EF4-FFF2-40B4-BE49-F238E27FC236}">
              <a16:creationId xmlns:a16="http://schemas.microsoft.com/office/drawing/2014/main" id="{5F06A2EA-01CF-4DE2-B891-CBBAE17A528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1" name="Text Box 121">
          <a:extLst>
            <a:ext uri="{FF2B5EF4-FFF2-40B4-BE49-F238E27FC236}">
              <a16:creationId xmlns:a16="http://schemas.microsoft.com/office/drawing/2014/main" id="{3E1F2894-9A40-4EE2-8C1A-2F846A9B80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2" name="Text Box 122">
          <a:extLst>
            <a:ext uri="{FF2B5EF4-FFF2-40B4-BE49-F238E27FC236}">
              <a16:creationId xmlns:a16="http://schemas.microsoft.com/office/drawing/2014/main" id="{53E433FF-229F-417C-8E9E-74D6361CB79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3" name="Text Box 123">
          <a:extLst>
            <a:ext uri="{FF2B5EF4-FFF2-40B4-BE49-F238E27FC236}">
              <a16:creationId xmlns:a16="http://schemas.microsoft.com/office/drawing/2014/main" id="{9FEF5D26-72F0-4DF4-9707-ACB8447FD9C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4" name="Text Box 124">
          <a:extLst>
            <a:ext uri="{FF2B5EF4-FFF2-40B4-BE49-F238E27FC236}">
              <a16:creationId xmlns:a16="http://schemas.microsoft.com/office/drawing/2014/main" id="{0ED0AFCD-1A13-45AB-B701-646562887E2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5" name="Text Box 125">
          <a:extLst>
            <a:ext uri="{FF2B5EF4-FFF2-40B4-BE49-F238E27FC236}">
              <a16:creationId xmlns:a16="http://schemas.microsoft.com/office/drawing/2014/main" id="{01C3F2B4-81CA-4D04-BB01-A7F613CF4C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6" name="Text Box 126">
          <a:extLst>
            <a:ext uri="{FF2B5EF4-FFF2-40B4-BE49-F238E27FC236}">
              <a16:creationId xmlns:a16="http://schemas.microsoft.com/office/drawing/2014/main" id="{F398C88B-AB6D-4190-AD26-8EA2BA71DD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7" name="Text Box 127">
          <a:extLst>
            <a:ext uri="{FF2B5EF4-FFF2-40B4-BE49-F238E27FC236}">
              <a16:creationId xmlns:a16="http://schemas.microsoft.com/office/drawing/2014/main" id="{C4236517-2781-4963-8650-D043AD6B8C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8" name="Text Box 128">
          <a:extLst>
            <a:ext uri="{FF2B5EF4-FFF2-40B4-BE49-F238E27FC236}">
              <a16:creationId xmlns:a16="http://schemas.microsoft.com/office/drawing/2014/main" id="{047B4BF0-57C9-4DCC-96E8-58057DE020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09" name="Text Box 129">
          <a:extLst>
            <a:ext uri="{FF2B5EF4-FFF2-40B4-BE49-F238E27FC236}">
              <a16:creationId xmlns:a16="http://schemas.microsoft.com/office/drawing/2014/main" id="{E36253E0-E50B-4995-8F67-86E5340BBC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10810" name="Text Box 130">
          <a:extLst>
            <a:ext uri="{FF2B5EF4-FFF2-40B4-BE49-F238E27FC236}">
              <a16:creationId xmlns:a16="http://schemas.microsoft.com/office/drawing/2014/main" id="{C775AA95-4259-4590-ACE4-0539F76BEE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811" name="Text Box 131">
          <a:extLst>
            <a:ext uri="{FF2B5EF4-FFF2-40B4-BE49-F238E27FC236}">
              <a16:creationId xmlns:a16="http://schemas.microsoft.com/office/drawing/2014/main" id="{DF7E7817-E118-4E82-AFC3-004C30F52F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12" name="Text Box 132">
          <a:extLst>
            <a:ext uri="{FF2B5EF4-FFF2-40B4-BE49-F238E27FC236}">
              <a16:creationId xmlns:a16="http://schemas.microsoft.com/office/drawing/2014/main" id="{8AF82235-9AC9-4E6D-8537-A8D8880A01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13" name="Text Box 133">
          <a:extLst>
            <a:ext uri="{FF2B5EF4-FFF2-40B4-BE49-F238E27FC236}">
              <a16:creationId xmlns:a16="http://schemas.microsoft.com/office/drawing/2014/main" id="{563204F0-2769-4BED-AE45-0C0CC0B3B7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14" name="Text Box 134">
          <a:extLst>
            <a:ext uri="{FF2B5EF4-FFF2-40B4-BE49-F238E27FC236}">
              <a16:creationId xmlns:a16="http://schemas.microsoft.com/office/drawing/2014/main" id="{80876B45-7198-4C42-B25B-2F3559AA27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15" name="Text Box 135">
          <a:extLst>
            <a:ext uri="{FF2B5EF4-FFF2-40B4-BE49-F238E27FC236}">
              <a16:creationId xmlns:a16="http://schemas.microsoft.com/office/drawing/2014/main" id="{2CE36C45-85DE-432F-BEAA-983CFC0D4A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16" name="Text Box 136">
          <a:extLst>
            <a:ext uri="{FF2B5EF4-FFF2-40B4-BE49-F238E27FC236}">
              <a16:creationId xmlns:a16="http://schemas.microsoft.com/office/drawing/2014/main" id="{06D26546-DBD4-4B9B-B118-A2E17D99AA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817" name="Text Box 137">
          <a:extLst>
            <a:ext uri="{FF2B5EF4-FFF2-40B4-BE49-F238E27FC236}">
              <a16:creationId xmlns:a16="http://schemas.microsoft.com/office/drawing/2014/main" id="{56F68FEB-E317-453A-98E7-3ED00DA280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18" name="Text Box 138">
          <a:extLst>
            <a:ext uri="{FF2B5EF4-FFF2-40B4-BE49-F238E27FC236}">
              <a16:creationId xmlns:a16="http://schemas.microsoft.com/office/drawing/2014/main" id="{431529C1-6767-4916-AD4B-FEF252EDC9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19" name="Text Box 139">
          <a:extLst>
            <a:ext uri="{FF2B5EF4-FFF2-40B4-BE49-F238E27FC236}">
              <a16:creationId xmlns:a16="http://schemas.microsoft.com/office/drawing/2014/main" id="{8DF3756C-DB5E-472E-94CE-FF5F795B78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20" name="Text Box 140">
          <a:extLst>
            <a:ext uri="{FF2B5EF4-FFF2-40B4-BE49-F238E27FC236}">
              <a16:creationId xmlns:a16="http://schemas.microsoft.com/office/drawing/2014/main" id="{598E1841-4C90-4C14-A556-368BACF6D7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21" name="Text Box 141">
          <a:extLst>
            <a:ext uri="{FF2B5EF4-FFF2-40B4-BE49-F238E27FC236}">
              <a16:creationId xmlns:a16="http://schemas.microsoft.com/office/drawing/2014/main" id="{7349FD71-7437-4488-817A-F62CA12CE5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22" name="Text Box 142">
          <a:extLst>
            <a:ext uri="{FF2B5EF4-FFF2-40B4-BE49-F238E27FC236}">
              <a16:creationId xmlns:a16="http://schemas.microsoft.com/office/drawing/2014/main" id="{274AB7B8-2473-4D19-B70B-BA3DD71A61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823" name="Text Box 143">
          <a:extLst>
            <a:ext uri="{FF2B5EF4-FFF2-40B4-BE49-F238E27FC236}">
              <a16:creationId xmlns:a16="http://schemas.microsoft.com/office/drawing/2014/main" id="{FF3CA56F-5391-474D-8064-3EF5A94833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24" name="Text Box 144">
          <a:extLst>
            <a:ext uri="{FF2B5EF4-FFF2-40B4-BE49-F238E27FC236}">
              <a16:creationId xmlns:a16="http://schemas.microsoft.com/office/drawing/2014/main" id="{C133B8A6-589B-4D2E-A924-F14EDEA4C9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25" name="Text Box 145">
          <a:extLst>
            <a:ext uri="{FF2B5EF4-FFF2-40B4-BE49-F238E27FC236}">
              <a16:creationId xmlns:a16="http://schemas.microsoft.com/office/drawing/2014/main" id="{A615D520-B8F6-48A2-99D0-9D437FB7AC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26" name="Text Box 146">
          <a:extLst>
            <a:ext uri="{FF2B5EF4-FFF2-40B4-BE49-F238E27FC236}">
              <a16:creationId xmlns:a16="http://schemas.microsoft.com/office/drawing/2014/main" id="{9FD3C267-8B6F-4FE6-866A-FA065B3C41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827" name="Text Box 147">
          <a:extLst>
            <a:ext uri="{FF2B5EF4-FFF2-40B4-BE49-F238E27FC236}">
              <a16:creationId xmlns:a16="http://schemas.microsoft.com/office/drawing/2014/main" id="{BE0B5E2C-16D9-4B92-B67C-6D4BA731C1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28" name="Text Box 148">
          <a:extLst>
            <a:ext uri="{FF2B5EF4-FFF2-40B4-BE49-F238E27FC236}">
              <a16:creationId xmlns:a16="http://schemas.microsoft.com/office/drawing/2014/main" id="{FA1AD5F6-5F63-4384-95A3-DB63EE6D5C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29" name="Text Box 149">
          <a:extLst>
            <a:ext uri="{FF2B5EF4-FFF2-40B4-BE49-F238E27FC236}">
              <a16:creationId xmlns:a16="http://schemas.microsoft.com/office/drawing/2014/main" id="{2071213A-1718-424C-9822-8406CE59E0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830" name="Text Box 150">
          <a:extLst>
            <a:ext uri="{FF2B5EF4-FFF2-40B4-BE49-F238E27FC236}">
              <a16:creationId xmlns:a16="http://schemas.microsoft.com/office/drawing/2014/main" id="{7534C055-119C-4F7D-A0AB-AF64FBE3E7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31" name="Text Box 151">
          <a:extLst>
            <a:ext uri="{FF2B5EF4-FFF2-40B4-BE49-F238E27FC236}">
              <a16:creationId xmlns:a16="http://schemas.microsoft.com/office/drawing/2014/main" id="{6C787E71-7A10-483F-944C-5178588911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32" name="Text Box 152">
          <a:extLst>
            <a:ext uri="{FF2B5EF4-FFF2-40B4-BE49-F238E27FC236}">
              <a16:creationId xmlns:a16="http://schemas.microsoft.com/office/drawing/2014/main" id="{A7DFDD49-C9E8-440D-8CD4-F745C3B494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833" name="Text Box 153">
          <a:extLst>
            <a:ext uri="{FF2B5EF4-FFF2-40B4-BE49-F238E27FC236}">
              <a16:creationId xmlns:a16="http://schemas.microsoft.com/office/drawing/2014/main" id="{32F57ABE-56C6-4D74-A562-B55F14DE73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34" name="Text Box 154">
          <a:extLst>
            <a:ext uri="{FF2B5EF4-FFF2-40B4-BE49-F238E27FC236}">
              <a16:creationId xmlns:a16="http://schemas.microsoft.com/office/drawing/2014/main" id="{39D128DF-2AB1-4BFA-A20B-3DBB348138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35" name="Text Box 155">
          <a:extLst>
            <a:ext uri="{FF2B5EF4-FFF2-40B4-BE49-F238E27FC236}">
              <a16:creationId xmlns:a16="http://schemas.microsoft.com/office/drawing/2014/main" id="{84E8FF56-7D6F-462C-841E-585B4044D0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836" name="Text Box 156">
          <a:extLst>
            <a:ext uri="{FF2B5EF4-FFF2-40B4-BE49-F238E27FC236}">
              <a16:creationId xmlns:a16="http://schemas.microsoft.com/office/drawing/2014/main" id="{7DFF080C-050F-482D-A651-7767A25E6B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37" name="Text Box 157">
          <a:extLst>
            <a:ext uri="{FF2B5EF4-FFF2-40B4-BE49-F238E27FC236}">
              <a16:creationId xmlns:a16="http://schemas.microsoft.com/office/drawing/2014/main" id="{19A77450-765C-474D-9B35-9E463DB71B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38" name="Text Box 158">
          <a:extLst>
            <a:ext uri="{FF2B5EF4-FFF2-40B4-BE49-F238E27FC236}">
              <a16:creationId xmlns:a16="http://schemas.microsoft.com/office/drawing/2014/main" id="{7759F826-4DE2-43D6-9127-31A2082995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839" name="Text Box 159">
          <a:extLst>
            <a:ext uri="{FF2B5EF4-FFF2-40B4-BE49-F238E27FC236}">
              <a16:creationId xmlns:a16="http://schemas.microsoft.com/office/drawing/2014/main" id="{14AD7AAC-5E80-41FF-955D-41AA87F2EB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40" name="Text Box 160">
          <a:extLst>
            <a:ext uri="{FF2B5EF4-FFF2-40B4-BE49-F238E27FC236}">
              <a16:creationId xmlns:a16="http://schemas.microsoft.com/office/drawing/2014/main" id="{3D014913-0EF2-4B9C-B970-16F3F1F9F7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41" name="Text Box 161">
          <a:extLst>
            <a:ext uri="{FF2B5EF4-FFF2-40B4-BE49-F238E27FC236}">
              <a16:creationId xmlns:a16="http://schemas.microsoft.com/office/drawing/2014/main" id="{2EF0E7AD-465D-4DA8-ACDA-124516834F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842" name="Text Box 162">
          <a:extLst>
            <a:ext uri="{FF2B5EF4-FFF2-40B4-BE49-F238E27FC236}">
              <a16:creationId xmlns:a16="http://schemas.microsoft.com/office/drawing/2014/main" id="{04545544-956E-496A-8601-BB86821E21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43" name="Text Box 163">
          <a:extLst>
            <a:ext uri="{FF2B5EF4-FFF2-40B4-BE49-F238E27FC236}">
              <a16:creationId xmlns:a16="http://schemas.microsoft.com/office/drawing/2014/main" id="{4A5C0B5E-C138-4717-ACD7-6BAE5717C4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44" name="Text Box 164">
          <a:extLst>
            <a:ext uri="{FF2B5EF4-FFF2-40B4-BE49-F238E27FC236}">
              <a16:creationId xmlns:a16="http://schemas.microsoft.com/office/drawing/2014/main" id="{A83E2C4B-48BC-44F5-9C50-72247035CD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45" name="Text Box 165">
          <a:extLst>
            <a:ext uri="{FF2B5EF4-FFF2-40B4-BE49-F238E27FC236}">
              <a16:creationId xmlns:a16="http://schemas.microsoft.com/office/drawing/2014/main" id="{CE837FA1-6B30-477B-93B9-7111560EFA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846" name="Text Box 166">
          <a:extLst>
            <a:ext uri="{FF2B5EF4-FFF2-40B4-BE49-F238E27FC236}">
              <a16:creationId xmlns:a16="http://schemas.microsoft.com/office/drawing/2014/main" id="{2BC3698E-FE17-4605-BDEB-6EE1BC3951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47" name="Text Box 167">
          <a:extLst>
            <a:ext uri="{FF2B5EF4-FFF2-40B4-BE49-F238E27FC236}">
              <a16:creationId xmlns:a16="http://schemas.microsoft.com/office/drawing/2014/main" id="{62D0EFC1-C24F-4749-8E41-0A5C8A6957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48" name="Text Box 168">
          <a:extLst>
            <a:ext uri="{FF2B5EF4-FFF2-40B4-BE49-F238E27FC236}">
              <a16:creationId xmlns:a16="http://schemas.microsoft.com/office/drawing/2014/main" id="{502338A9-DC89-41C7-987B-0D1C845395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49" name="Text Box 169">
          <a:extLst>
            <a:ext uri="{FF2B5EF4-FFF2-40B4-BE49-F238E27FC236}">
              <a16:creationId xmlns:a16="http://schemas.microsoft.com/office/drawing/2014/main" id="{497DEA0D-C192-4529-9F2A-13DA90DF7D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50" name="Text Box 170">
          <a:extLst>
            <a:ext uri="{FF2B5EF4-FFF2-40B4-BE49-F238E27FC236}">
              <a16:creationId xmlns:a16="http://schemas.microsoft.com/office/drawing/2014/main" id="{FA89A034-A243-4BE2-BFB6-D4ABC00539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51" name="Text Box 171">
          <a:extLst>
            <a:ext uri="{FF2B5EF4-FFF2-40B4-BE49-F238E27FC236}">
              <a16:creationId xmlns:a16="http://schemas.microsoft.com/office/drawing/2014/main" id="{3B25E3AA-8115-4B3E-9F06-07166A40AF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852" name="Text Box 172">
          <a:extLst>
            <a:ext uri="{FF2B5EF4-FFF2-40B4-BE49-F238E27FC236}">
              <a16:creationId xmlns:a16="http://schemas.microsoft.com/office/drawing/2014/main" id="{3B5FE3C4-2B82-4AE1-8BD1-5B657D4424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53" name="Text Box 173">
          <a:extLst>
            <a:ext uri="{FF2B5EF4-FFF2-40B4-BE49-F238E27FC236}">
              <a16:creationId xmlns:a16="http://schemas.microsoft.com/office/drawing/2014/main" id="{8B701D72-81B3-4E82-BBFC-D686E618FF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54" name="Text Box 174">
          <a:extLst>
            <a:ext uri="{FF2B5EF4-FFF2-40B4-BE49-F238E27FC236}">
              <a16:creationId xmlns:a16="http://schemas.microsoft.com/office/drawing/2014/main" id="{5946BA73-0209-4DA8-AA15-8848C31CED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55" name="Text Box 175">
          <a:extLst>
            <a:ext uri="{FF2B5EF4-FFF2-40B4-BE49-F238E27FC236}">
              <a16:creationId xmlns:a16="http://schemas.microsoft.com/office/drawing/2014/main" id="{94A82920-6348-4933-B5E0-536BD58C9E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56" name="Text Box 176">
          <a:extLst>
            <a:ext uri="{FF2B5EF4-FFF2-40B4-BE49-F238E27FC236}">
              <a16:creationId xmlns:a16="http://schemas.microsoft.com/office/drawing/2014/main" id="{373554F0-03DC-489E-BD13-6F8727FA12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57" name="Text Box 177">
          <a:extLst>
            <a:ext uri="{FF2B5EF4-FFF2-40B4-BE49-F238E27FC236}">
              <a16:creationId xmlns:a16="http://schemas.microsoft.com/office/drawing/2014/main" id="{CFFD273E-5A17-4015-83AE-FA5338AE1F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858" name="Text Box 178">
          <a:extLst>
            <a:ext uri="{FF2B5EF4-FFF2-40B4-BE49-F238E27FC236}">
              <a16:creationId xmlns:a16="http://schemas.microsoft.com/office/drawing/2014/main" id="{FC01C6DC-334E-43D9-8760-A7350DEABF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59" name="Text Box 179">
          <a:extLst>
            <a:ext uri="{FF2B5EF4-FFF2-40B4-BE49-F238E27FC236}">
              <a16:creationId xmlns:a16="http://schemas.microsoft.com/office/drawing/2014/main" id="{A3ED7C20-8950-4AA4-82DB-861262D007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60" name="Text Box 180">
          <a:extLst>
            <a:ext uri="{FF2B5EF4-FFF2-40B4-BE49-F238E27FC236}">
              <a16:creationId xmlns:a16="http://schemas.microsoft.com/office/drawing/2014/main" id="{180AC900-659E-4D82-96BC-3229E5E305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1" name="Text Box 181">
          <a:extLst>
            <a:ext uri="{FF2B5EF4-FFF2-40B4-BE49-F238E27FC236}">
              <a16:creationId xmlns:a16="http://schemas.microsoft.com/office/drawing/2014/main" id="{3D9D31E0-4093-4A50-A294-522F44A1A8F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2" name="Text Box 182">
          <a:extLst>
            <a:ext uri="{FF2B5EF4-FFF2-40B4-BE49-F238E27FC236}">
              <a16:creationId xmlns:a16="http://schemas.microsoft.com/office/drawing/2014/main" id="{5104298F-D47B-483D-B5CF-B99DCF11D1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3" name="Text Box 183">
          <a:extLst>
            <a:ext uri="{FF2B5EF4-FFF2-40B4-BE49-F238E27FC236}">
              <a16:creationId xmlns:a16="http://schemas.microsoft.com/office/drawing/2014/main" id="{C77B9223-9360-459F-A492-0E8BC98C84E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4" name="Text Box 184">
          <a:extLst>
            <a:ext uri="{FF2B5EF4-FFF2-40B4-BE49-F238E27FC236}">
              <a16:creationId xmlns:a16="http://schemas.microsoft.com/office/drawing/2014/main" id="{0AE40D88-98BB-4E1D-83DF-2B4C6F814C8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5" name="Text Box 185">
          <a:extLst>
            <a:ext uri="{FF2B5EF4-FFF2-40B4-BE49-F238E27FC236}">
              <a16:creationId xmlns:a16="http://schemas.microsoft.com/office/drawing/2014/main" id="{5CF0D036-6AF5-4ACC-BFBE-3C708E93CC4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6" name="Text Box 186">
          <a:extLst>
            <a:ext uri="{FF2B5EF4-FFF2-40B4-BE49-F238E27FC236}">
              <a16:creationId xmlns:a16="http://schemas.microsoft.com/office/drawing/2014/main" id="{49B639A4-A6B5-4D79-9479-CB3015C230F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7" name="Text Box 187">
          <a:extLst>
            <a:ext uri="{FF2B5EF4-FFF2-40B4-BE49-F238E27FC236}">
              <a16:creationId xmlns:a16="http://schemas.microsoft.com/office/drawing/2014/main" id="{42924BB5-D700-4D72-A459-6B01D4E036E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8" name="Text Box 188">
          <a:extLst>
            <a:ext uri="{FF2B5EF4-FFF2-40B4-BE49-F238E27FC236}">
              <a16:creationId xmlns:a16="http://schemas.microsoft.com/office/drawing/2014/main" id="{8DC81163-1258-4E80-B611-6A3D1091A8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69" name="Text Box 189">
          <a:extLst>
            <a:ext uri="{FF2B5EF4-FFF2-40B4-BE49-F238E27FC236}">
              <a16:creationId xmlns:a16="http://schemas.microsoft.com/office/drawing/2014/main" id="{AD77E2B2-7960-462C-BE0F-85C1FDB8E8E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0" name="Text Box 190">
          <a:extLst>
            <a:ext uri="{FF2B5EF4-FFF2-40B4-BE49-F238E27FC236}">
              <a16:creationId xmlns:a16="http://schemas.microsoft.com/office/drawing/2014/main" id="{374A90EB-69FE-4FEC-9492-8B51C5C2600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1" name="Text Box 191">
          <a:extLst>
            <a:ext uri="{FF2B5EF4-FFF2-40B4-BE49-F238E27FC236}">
              <a16:creationId xmlns:a16="http://schemas.microsoft.com/office/drawing/2014/main" id="{BAF8022B-E84A-427F-92C8-F9D3496E17C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2" name="Text Box 192">
          <a:extLst>
            <a:ext uri="{FF2B5EF4-FFF2-40B4-BE49-F238E27FC236}">
              <a16:creationId xmlns:a16="http://schemas.microsoft.com/office/drawing/2014/main" id="{5A2694BE-8B4E-430D-B1AD-F3A9E2AEE58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3" name="Text Box 193">
          <a:extLst>
            <a:ext uri="{FF2B5EF4-FFF2-40B4-BE49-F238E27FC236}">
              <a16:creationId xmlns:a16="http://schemas.microsoft.com/office/drawing/2014/main" id="{756EFA4D-4436-4B68-B90B-FE1DA66152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4" name="Text Box 194">
          <a:extLst>
            <a:ext uri="{FF2B5EF4-FFF2-40B4-BE49-F238E27FC236}">
              <a16:creationId xmlns:a16="http://schemas.microsoft.com/office/drawing/2014/main" id="{DD8343D7-17B9-436F-8814-5ADB5B8872E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5" name="Text Box 195">
          <a:extLst>
            <a:ext uri="{FF2B5EF4-FFF2-40B4-BE49-F238E27FC236}">
              <a16:creationId xmlns:a16="http://schemas.microsoft.com/office/drawing/2014/main" id="{1E4C60BD-A50C-4EC6-87A6-51CD6C5F315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6" name="Text Box 196">
          <a:extLst>
            <a:ext uri="{FF2B5EF4-FFF2-40B4-BE49-F238E27FC236}">
              <a16:creationId xmlns:a16="http://schemas.microsoft.com/office/drawing/2014/main" id="{3A849895-BC70-452D-B5F2-EE86B8D15F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7" name="Text Box 197">
          <a:extLst>
            <a:ext uri="{FF2B5EF4-FFF2-40B4-BE49-F238E27FC236}">
              <a16:creationId xmlns:a16="http://schemas.microsoft.com/office/drawing/2014/main" id="{0EB69C05-3E2D-4AC2-8675-E83210F77F2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8" name="Text Box 198">
          <a:extLst>
            <a:ext uri="{FF2B5EF4-FFF2-40B4-BE49-F238E27FC236}">
              <a16:creationId xmlns:a16="http://schemas.microsoft.com/office/drawing/2014/main" id="{81E71368-E774-4861-951D-F2D0454EACA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79" name="Text Box 199">
          <a:extLst>
            <a:ext uri="{FF2B5EF4-FFF2-40B4-BE49-F238E27FC236}">
              <a16:creationId xmlns:a16="http://schemas.microsoft.com/office/drawing/2014/main" id="{434C91DA-D2FA-4557-874B-3476A2F1DC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0" name="Text Box 200">
          <a:extLst>
            <a:ext uri="{FF2B5EF4-FFF2-40B4-BE49-F238E27FC236}">
              <a16:creationId xmlns:a16="http://schemas.microsoft.com/office/drawing/2014/main" id="{4D4F3C26-53D2-4EE2-9F73-B3B48935476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1" name="Text Box 201">
          <a:extLst>
            <a:ext uri="{FF2B5EF4-FFF2-40B4-BE49-F238E27FC236}">
              <a16:creationId xmlns:a16="http://schemas.microsoft.com/office/drawing/2014/main" id="{CFC135C6-BB08-4559-901A-3AEA858BE9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2" name="Text Box 202">
          <a:extLst>
            <a:ext uri="{FF2B5EF4-FFF2-40B4-BE49-F238E27FC236}">
              <a16:creationId xmlns:a16="http://schemas.microsoft.com/office/drawing/2014/main" id="{75938AB9-BD10-4E04-8466-9E57C9A7173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3" name="Text Box 203">
          <a:extLst>
            <a:ext uri="{FF2B5EF4-FFF2-40B4-BE49-F238E27FC236}">
              <a16:creationId xmlns:a16="http://schemas.microsoft.com/office/drawing/2014/main" id="{B0AB24EC-EDBB-4D24-966D-71DAA4FECEE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4" name="Text Box 204">
          <a:extLst>
            <a:ext uri="{FF2B5EF4-FFF2-40B4-BE49-F238E27FC236}">
              <a16:creationId xmlns:a16="http://schemas.microsoft.com/office/drawing/2014/main" id="{09565762-5155-4354-9902-E3229E69AB4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5" name="Text Box 205">
          <a:extLst>
            <a:ext uri="{FF2B5EF4-FFF2-40B4-BE49-F238E27FC236}">
              <a16:creationId xmlns:a16="http://schemas.microsoft.com/office/drawing/2014/main" id="{721B27FF-C42C-468F-9D00-2CE6347A15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6" name="Text Box 206">
          <a:extLst>
            <a:ext uri="{FF2B5EF4-FFF2-40B4-BE49-F238E27FC236}">
              <a16:creationId xmlns:a16="http://schemas.microsoft.com/office/drawing/2014/main" id="{F39B3887-AD99-40D2-9082-9F971394427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887" name="Text Box 207">
          <a:extLst>
            <a:ext uri="{FF2B5EF4-FFF2-40B4-BE49-F238E27FC236}">
              <a16:creationId xmlns:a16="http://schemas.microsoft.com/office/drawing/2014/main" id="{77BF274F-CA7B-46DB-8F76-CADC0CA2409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0888" name="Text Box 208">
          <a:extLst>
            <a:ext uri="{FF2B5EF4-FFF2-40B4-BE49-F238E27FC236}">
              <a16:creationId xmlns:a16="http://schemas.microsoft.com/office/drawing/2014/main" id="{5CDDE4A8-7A83-440F-8C9C-91FEED9933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89" name="Text Box 209">
          <a:extLst>
            <a:ext uri="{FF2B5EF4-FFF2-40B4-BE49-F238E27FC236}">
              <a16:creationId xmlns:a16="http://schemas.microsoft.com/office/drawing/2014/main" id="{38565E46-51E4-443C-9C49-F62E42234E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90" name="Text Box 210">
          <a:extLst>
            <a:ext uri="{FF2B5EF4-FFF2-40B4-BE49-F238E27FC236}">
              <a16:creationId xmlns:a16="http://schemas.microsoft.com/office/drawing/2014/main" id="{8A0B3663-5440-45BF-BDDE-A35014B01C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91" name="Text Box 211">
          <a:extLst>
            <a:ext uri="{FF2B5EF4-FFF2-40B4-BE49-F238E27FC236}">
              <a16:creationId xmlns:a16="http://schemas.microsoft.com/office/drawing/2014/main" id="{42A36186-78DB-4840-AB8B-D2F35AB6F5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92" name="Text Box 212">
          <a:extLst>
            <a:ext uri="{FF2B5EF4-FFF2-40B4-BE49-F238E27FC236}">
              <a16:creationId xmlns:a16="http://schemas.microsoft.com/office/drawing/2014/main" id="{EA23D915-E6E6-4D87-AA41-FBFAA0CAFF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93" name="Text Box 213">
          <a:extLst>
            <a:ext uri="{FF2B5EF4-FFF2-40B4-BE49-F238E27FC236}">
              <a16:creationId xmlns:a16="http://schemas.microsoft.com/office/drawing/2014/main" id="{9F20396C-E0DD-46F2-80B0-AF418BFB2C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94" name="Text Box 214">
          <a:extLst>
            <a:ext uri="{FF2B5EF4-FFF2-40B4-BE49-F238E27FC236}">
              <a16:creationId xmlns:a16="http://schemas.microsoft.com/office/drawing/2014/main" id="{40E3BFAB-CCC8-439D-A88B-272EA70413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95" name="Text Box 215">
          <a:extLst>
            <a:ext uri="{FF2B5EF4-FFF2-40B4-BE49-F238E27FC236}">
              <a16:creationId xmlns:a16="http://schemas.microsoft.com/office/drawing/2014/main" id="{8DA88567-279E-4E6E-A8D7-87D9851089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96" name="Text Box 216">
          <a:extLst>
            <a:ext uri="{FF2B5EF4-FFF2-40B4-BE49-F238E27FC236}">
              <a16:creationId xmlns:a16="http://schemas.microsoft.com/office/drawing/2014/main" id="{E835DC53-4D03-43A8-8809-8A119A75E9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97" name="Text Box 217">
          <a:extLst>
            <a:ext uri="{FF2B5EF4-FFF2-40B4-BE49-F238E27FC236}">
              <a16:creationId xmlns:a16="http://schemas.microsoft.com/office/drawing/2014/main" id="{28B3FD41-0402-4996-8625-AFE4424550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898" name="Text Box 218">
          <a:extLst>
            <a:ext uri="{FF2B5EF4-FFF2-40B4-BE49-F238E27FC236}">
              <a16:creationId xmlns:a16="http://schemas.microsoft.com/office/drawing/2014/main" id="{A22B4E08-639F-4B72-A63D-B67FA505FE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899" name="Text Box 219">
          <a:extLst>
            <a:ext uri="{FF2B5EF4-FFF2-40B4-BE49-F238E27FC236}">
              <a16:creationId xmlns:a16="http://schemas.microsoft.com/office/drawing/2014/main" id="{03CB70C8-FF73-47D9-B8EF-CE383450D4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00" name="Text Box 220">
          <a:extLst>
            <a:ext uri="{FF2B5EF4-FFF2-40B4-BE49-F238E27FC236}">
              <a16:creationId xmlns:a16="http://schemas.microsoft.com/office/drawing/2014/main" id="{C2C81911-952B-4F84-8643-570FA0297B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01" name="Text Box 221">
          <a:extLst>
            <a:ext uri="{FF2B5EF4-FFF2-40B4-BE49-F238E27FC236}">
              <a16:creationId xmlns:a16="http://schemas.microsoft.com/office/drawing/2014/main" id="{C54DF32C-C0E0-42E9-B2FE-4C5D509FCA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02" name="Text Box 222">
          <a:extLst>
            <a:ext uri="{FF2B5EF4-FFF2-40B4-BE49-F238E27FC236}">
              <a16:creationId xmlns:a16="http://schemas.microsoft.com/office/drawing/2014/main" id="{8E2F202A-861C-49ED-9729-5714CCD826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03" name="Text Box 223">
          <a:extLst>
            <a:ext uri="{FF2B5EF4-FFF2-40B4-BE49-F238E27FC236}">
              <a16:creationId xmlns:a16="http://schemas.microsoft.com/office/drawing/2014/main" id="{3F87B3EF-3B1D-4DC3-A8DD-676D5A4DB5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04" name="Text Box 224">
          <a:extLst>
            <a:ext uri="{FF2B5EF4-FFF2-40B4-BE49-F238E27FC236}">
              <a16:creationId xmlns:a16="http://schemas.microsoft.com/office/drawing/2014/main" id="{C91866B0-D4CD-4BFF-BBA1-4C6337B400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05" name="Text Box 225">
          <a:extLst>
            <a:ext uri="{FF2B5EF4-FFF2-40B4-BE49-F238E27FC236}">
              <a16:creationId xmlns:a16="http://schemas.microsoft.com/office/drawing/2014/main" id="{83E07A30-ACA7-4CB7-967C-06A4335D2C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06" name="Text Box 226">
          <a:extLst>
            <a:ext uri="{FF2B5EF4-FFF2-40B4-BE49-F238E27FC236}">
              <a16:creationId xmlns:a16="http://schemas.microsoft.com/office/drawing/2014/main" id="{155B5AB1-B496-4D19-9BBA-96796F6E0A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07" name="Text Box 227">
          <a:extLst>
            <a:ext uri="{FF2B5EF4-FFF2-40B4-BE49-F238E27FC236}">
              <a16:creationId xmlns:a16="http://schemas.microsoft.com/office/drawing/2014/main" id="{79DC40D3-4330-487A-B132-99FCAE9D5C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08" name="Text Box 228">
          <a:extLst>
            <a:ext uri="{FF2B5EF4-FFF2-40B4-BE49-F238E27FC236}">
              <a16:creationId xmlns:a16="http://schemas.microsoft.com/office/drawing/2014/main" id="{9A416774-EEFD-48C9-8103-DE50E056D7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09" name="Text Box 229">
          <a:extLst>
            <a:ext uri="{FF2B5EF4-FFF2-40B4-BE49-F238E27FC236}">
              <a16:creationId xmlns:a16="http://schemas.microsoft.com/office/drawing/2014/main" id="{148F8FB6-9D43-4ED4-8C82-F04B66244B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10" name="Text Box 230">
          <a:extLst>
            <a:ext uri="{FF2B5EF4-FFF2-40B4-BE49-F238E27FC236}">
              <a16:creationId xmlns:a16="http://schemas.microsoft.com/office/drawing/2014/main" id="{76524B9A-F280-49A1-8C6C-0476827013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11" name="Text Box 231">
          <a:extLst>
            <a:ext uri="{FF2B5EF4-FFF2-40B4-BE49-F238E27FC236}">
              <a16:creationId xmlns:a16="http://schemas.microsoft.com/office/drawing/2014/main" id="{4A2A98EF-FB1B-4443-9385-BF30F3BC38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12" name="Text Box 232">
          <a:extLst>
            <a:ext uri="{FF2B5EF4-FFF2-40B4-BE49-F238E27FC236}">
              <a16:creationId xmlns:a16="http://schemas.microsoft.com/office/drawing/2014/main" id="{B2BECF73-D28C-435B-ACB0-D25A47BB3A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13" name="Text Box 233">
          <a:extLst>
            <a:ext uri="{FF2B5EF4-FFF2-40B4-BE49-F238E27FC236}">
              <a16:creationId xmlns:a16="http://schemas.microsoft.com/office/drawing/2014/main" id="{C2781732-D61B-491A-881C-4C2F60814D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14" name="Text Box 234">
          <a:extLst>
            <a:ext uri="{FF2B5EF4-FFF2-40B4-BE49-F238E27FC236}">
              <a16:creationId xmlns:a16="http://schemas.microsoft.com/office/drawing/2014/main" id="{D0B3E91A-3A2A-4FA0-8EB6-FDCF6C3550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15" name="Text Box 235">
          <a:extLst>
            <a:ext uri="{FF2B5EF4-FFF2-40B4-BE49-F238E27FC236}">
              <a16:creationId xmlns:a16="http://schemas.microsoft.com/office/drawing/2014/main" id="{058EF841-D723-4687-9870-DC1F699BE5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16" name="Text Box 236">
          <a:extLst>
            <a:ext uri="{FF2B5EF4-FFF2-40B4-BE49-F238E27FC236}">
              <a16:creationId xmlns:a16="http://schemas.microsoft.com/office/drawing/2014/main" id="{9E77607B-5932-43B7-9B14-A6AC2820D0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17" name="Text Box 237">
          <a:extLst>
            <a:ext uri="{FF2B5EF4-FFF2-40B4-BE49-F238E27FC236}">
              <a16:creationId xmlns:a16="http://schemas.microsoft.com/office/drawing/2014/main" id="{D43361B4-BF53-4D92-AD88-10D5D3C8B4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18" name="Text Box 238">
          <a:extLst>
            <a:ext uri="{FF2B5EF4-FFF2-40B4-BE49-F238E27FC236}">
              <a16:creationId xmlns:a16="http://schemas.microsoft.com/office/drawing/2014/main" id="{B3E2B9E8-980D-4C44-AFFE-D7E3316407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19" name="Text Box 239">
          <a:extLst>
            <a:ext uri="{FF2B5EF4-FFF2-40B4-BE49-F238E27FC236}">
              <a16:creationId xmlns:a16="http://schemas.microsoft.com/office/drawing/2014/main" id="{82001CDA-A1AD-4FD3-B100-D3F3CE7D66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20" name="Text Box 240">
          <a:extLst>
            <a:ext uri="{FF2B5EF4-FFF2-40B4-BE49-F238E27FC236}">
              <a16:creationId xmlns:a16="http://schemas.microsoft.com/office/drawing/2014/main" id="{6372835A-03A2-4C6A-B783-78F9257B6D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21" name="Text Box 241">
          <a:extLst>
            <a:ext uri="{FF2B5EF4-FFF2-40B4-BE49-F238E27FC236}">
              <a16:creationId xmlns:a16="http://schemas.microsoft.com/office/drawing/2014/main" id="{DA4EB650-6726-4E02-AAE8-EE98D07D39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22" name="Text Box 242">
          <a:extLst>
            <a:ext uri="{FF2B5EF4-FFF2-40B4-BE49-F238E27FC236}">
              <a16:creationId xmlns:a16="http://schemas.microsoft.com/office/drawing/2014/main" id="{5C0A6645-D362-4649-9AE1-F02FE07EDB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23" name="Text Box 243">
          <a:extLst>
            <a:ext uri="{FF2B5EF4-FFF2-40B4-BE49-F238E27FC236}">
              <a16:creationId xmlns:a16="http://schemas.microsoft.com/office/drawing/2014/main" id="{2FB96CE8-527B-4CD9-822B-483FB48F4E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24" name="Text Box 244">
          <a:extLst>
            <a:ext uri="{FF2B5EF4-FFF2-40B4-BE49-F238E27FC236}">
              <a16:creationId xmlns:a16="http://schemas.microsoft.com/office/drawing/2014/main" id="{F0A50286-3D55-4EF9-A952-CA1EA5428B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25" name="Text Box 245">
          <a:extLst>
            <a:ext uri="{FF2B5EF4-FFF2-40B4-BE49-F238E27FC236}">
              <a16:creationId xmlns:a16="http://schemas.microsoft.com/office/drawing/2014/main" id="{D71BEAD5-21D7-4DA8-92E5-7AFDC39DF0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26" name="Text Box 246">
          <a:extLst>
            <a:ext uri="{FF2B5EF4-FFF2-40B4-BE49-F238E27FC236}">
              <a16:creationId xmlns:a16="http://schemas.microsoft.com/office/drawing/2014/main" id="{789F4C68-C24D-480E-B79A-5F12053F16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27" name="Text Box 247">
          <a:extLst>
            <a:ext uri="{FF2B5EF4-FFF2-40B4-BE49-F238E27FC236}">
              <a16:creationId xmlns:a16="http://schemas.microsoft.com/office/drawing/2014/main" id="{267C4129-49E7-4B0F-9AA5-3E8305656B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28" name="Text Box 248">
          <a:extLst>
            <a:ext uri="{FF2B5EF4-FFF2-40B4-BE49-F238E27FC236}">
              <a16:creationId xmlns:a16="http://schemas.microsoft.com/office/drawing/2014/main" id="{3120574C-8504-46DA-9006-481F9E2FDD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29" name="Text Box 249">
          <a:extLst>
            <a:ext uri="{FF2B5EF4-FFF2-40B4-BE49-F238E27FC236}">
              <a16:creationId xmlns:a16="http://schemas.microsoft.com/office/drawing/2014/main" id="{0AE252F8-6226-460A-AC35-32005ED3CD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30" name="Text Box 250">
          <a:extLst>
            <a:ext uri="{FF2B5EF4-FFF2-40B4-BE49-F238E27FC236}">
              <a16:creationId xmlns:a16="http://schemas.microsoft.com/office/drawing/2014/main" id="{B2431CC1-9074-4E12-B7AB-0CC6EC506D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31" name="Text Box 251">
          <a:extLst>
            <a:ext uri="{FF2B5EF4-FFF2-40B4-BE49-F238E27FC236}">
              <a16:creationId xmlns:a16="http://schemas.microsoft.com/office/drawing/2014/main" id="{E0F3A1CA-CEDC-4130-B621-25C536C109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32" name="Text Box 252">
          <a:extLst>
            <a:ext uri="{FF2B5EF4-FFF2-40B4-BE49-F238E27FC236}">
              <a16:creationId xmlns:a16="http://schemas.microsoft.com/office/drawing/2014/main" id="{617E09B1-E58B-440B-ACA6-DB7B05CD20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33" name="Text Box 253">
          <a:extLst>
            <a:ext uri="{FF2B5EF4-FFF2-40B4-BE49-F238E27FC236}">
              <a16:creationId xmlns:a16="http://schemas.microsoft.com/office/drawing/2014/main" id="{F021CDC4-6183-4213-8721-58DAA555FB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34" name="Text Box 254">
          <a:extLst>
            <a:ext uri="{FF2B5EF4-FFF2-40B4-BE49-F238E27FC236}">
              <a16:creationId xmlns:a16="http://schemas.microsoft.com/office/drawing/2014/main" id="{EEEAEC20-CE57-48C2-8DAD-FBB4053507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35" name="Text Box 255">
          <a:extLst>
            <a:ext uri="{FF2B5EF4-FFF2-40B4-BE49-F238E27FC236}">
              <a16:creationId xmlns:a16="http://schemas.microsoft.com/office/drawing/2014/main" id="{0B8F6693-DB8B-445E-8ACF-724DAFEC09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36" name="Text Box 256">
          <a:extLst>
            <a:ext uri="{FF2B5EF4-FFF2-40B4-BE49-F238E27FC236}">
              <a16:creationId xmlns:a16="http://schemas.microsoft.com/office/drawing/2014/main" id="{DF6ED32D-7780-4BB5-87CE-8F059C5D6B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0937" name="Text Box 257">
          <a:extLst>
            <a:ext uri="{FF2B5EF4-FFF2-40B4-BE49-F238E27FC236}">
              <a16:creationId xmlns:a16="http://schemas.microsoft.com/office/drawing/2014/main" id="{64D8E836-B931-4A2C-93E5-FC65439565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38" name="Text Box 258">
          <a:extLst>
            <a:ext uri="{FF2B5EF4-FFF2-40B4-BE49-F238E27FC236}">
              <a16:creationId xmlns:a16="http://schemas.microsoft.com/office/drawing/2014/main" id="{BAB6CF48-281D-48C4-A51D-0179D08BB0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39" name="Text Box 259">
          <a:extLst>
            <a:ext uri="{FF2B5EF4-FFF2-40B4-BE49-F238E27FC236}">
              <a16:creationId xmlns:a16="http://schemas.microsoft.com/office/drawing/2014/main" id="{F507FCE7-F9F5-4BFB-908D-7AAC473A53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40" name="Text Box 260">
          <a:extLst>
            <a:ext uri="{FF2B5EF4-FFF2-40B4-BE49-F238E27FC236}">
              <a16:creationId xmlns:a16="http://schemas.microsoft.com/office/drawing/2014/main" id="{610EE5D7-1568-4291-8D0E-397D8E1858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41" name="Text Box 261">
          <a:extLst>
            <a:ext uri="{FF2B5EF4-FFF2-40B4-BE49-F238E27FC236}">
              <a16:creationId xmlns:a16="http://schemas.microsoft.com/office/drawing/2014/main" id="{5E1091EF-B1BE-47C7-9087-4969E1871A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42" name="Text Box 262">
          <a:extLst>
            <a:ext uri="{FF2B5EF4-FFF2-40B4-BE49-F238E27FC236}">
              <a16:creationId xmlns:a16="http://schemas.microsoft.com/office/drawing/2014/main" id="{B66DCFCB-2B2F-4ADE-91D6-F07293BDCB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43" name="Text Box 263">
          <a:extLst>
            <a:ext uri="{FF2B5EF4-FFF2-40B4-BE49-F238E27FC236}">
              <a16:creationId xmlns:a16="http://schemas.microsoft.com/office/drawing/2014/main" id="{A52B80C3-A465-4C77-9F93-7FB3AFC719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44" name="Text Box 264">
          <a:extLst>
            <a:ext uri="{FF2B5EF4-FFF2-40B4-BE49-F238E27FC236}">
              <a16:creationId xmlns:a16="http://schemas.microsoft.com/office/drawing/2014/main" id="{8EF51548-0DBF-4F66-8EB7-DE9A1DDB17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45" name="Text Box 265">
          <a:extLst>
            <a:ext uri="{FF2B5EF4-FFF2-40B4-BE49-F238E27FC236}">
              <a16:creationId xmlns:a16="http://schemas.microsoft.com/office/drawing/2014/main" id="{810A6F56-354B-4FE9-8B3B-0902DE26E5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46" name="Text Box 266">
          <a:extLst>
            <a:ext uri="{FF2B5EF4-FFF2-40B4-BE49-F238E27FC236}">
              <a16:creationId xmlns:a16="http://schemas.microsoft.com/office/drawing/2014/main" id="{9141BBDD-6C3A-4D3B-8AAD-2667978890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47" name="Text Box 267">
          <a:extLst>
            <a:ext uri="{FF2B5EF4-FFF2-40B4-BE49-F238E27FC236}">
              <a16:creationId xmlns:a16="http://schemas.microsoft.com/office/drawing/2014/main" id="{C60B5953-9FE3-4023-8079-3229A4C9FB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48" name="Text Box 268">
          <a:extLst>
            <a:ext uri="{FF2B5EF4-FFF2-40B4-BE49-F238E27FC236}">
              <a16:creationId xmlns:a16="http://schemas.microsoft.com/office/drawing/2014/main" id="{22420171-3BD2-4987-BE69-F298C54CE8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49" name="Text Box 269">
          <a:extLst>
            <a:ext uri="{FF2B5EF4-FFF2-40B4-BE49-F238E27FC236}">
              <a16:creationId xmlns:a16="http://schemas.microsoft.com/office/drawing/2014/main" id="{7E7C9F47-5722-44EE-B574-9C4004A0F4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50" name="Text Box 270">
          <a:extLst>
            <a:ext uri="{FF2B5EF4-FFF2-40B4-BE49-F238E27FC236}">
              <a16:creationId xmlns:a16="http://schemas.microsoft.com/office/drawing/2014/main" id="{13446C7B-45DA-4A43-BCF1-502C405B69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51" name="Text Box 271">
          <a:extLst>
            <a:ext uri="{FF2B5EF4-FFF2-40B4-BE49-F238E27FC236}">
              <a16:creationId xmlns:a16="http://schemas.microsoft.com/office/drawing/2014/main" id="{A36896AF-88CF-429D-AA1B-9BF606A01D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52" name="Text Box 272">
          <a:extLst>
            <a:ext uri="{FF2B5EF4-FFF2-40B4-BE49-F238E27FC236}">
              <a16:creationId xmlns:a16="http://schemas.microsoft.com/office/drawing/2014/main" id="{8F31B3FA-C268-49C6-92B5-0F6A50F3C0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53" name="Text Box 273">
          <a:extLst>
            <a:ext uri="{FF2B5EF4-FFF2-40B4-BE49-F238E27FC236}">
              <a16:creationId xmlns:a16="http://schemas.microsoft.com/office/drawing/2014/main" id="{BB5AA055-F240-4141-AB0D-5C9D264D83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54" name="Text Box 274">
          <a:extLst>
            <a:ext uri="{FF2B5EF4-FFF2-40B4-BE49-F238E27FC236}">
              <a16:creationId xmlns:a16="http://schemas.microsoft.com/office/drawing/2014/main" id="{8B82EEB2-2A29-4EB5-96CC-680EE5BF00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55" name="Text Box 275">
          <a:extLst>
            <a:ext uri="{FF2B5EF4-FFF2-40B4-BE49-F238E27FC236}">
              <a16:creationId xmlns:a16="http://schemas.microsoft.com/office/drawing/2014/main" id="{ADB7B37E-EDFB-46D8-B0CE-1BC1631976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56" name="Text Box 276">
          <a:extLst>
            <a:ext uri="{FF2B5EF4-FFF2-40B4-BE49-F238E27FC236}">
              <a16:creationId xmlns:a16="http://schemas.microsoft.com/office/drawing/2014/main" id="{FCAB9F60-8E32-4C7F-83C9-06C2C77BF9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0957" name="Text Box 277">
          <a:extLst>
            <a:ext uri="{FF2B5EF4-FFF2-40B4-BE49-F238E27FC236}">
              <a16:creationId xmlns:a16="http://schemas.microsoft.com/office/drawing/2014/main" id="{8483F8B2-35FA-4380-BCFD-9B1314BB45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58" name="Text Box 278">
          <a:extLst>
            <a:ext uri="{FF2B5EF4-FFF2-40B4-BE49-F238E27FC236}">
              <a16:creationId xmlns:a16="http://schemas.microsoft.com/office/drawing/2014/main" id="{FD5C7956-CD0D-46F1-A510-AB503E324B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59" name="Text Box 279">
          <a:extLst>
            <a:ext uri="{FF2B5EF4-FFF2-40B4-BE49-F238E27FC236}">
              <a16:creationId xmlns:a16="http://schemas.microsoft.com/office/drawing/2014/main" id="{AF62D7D5-5EDD-40FB-B229-31939C62DE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60" name="Text Box 280">
          <a:extLst>
            <a:ext uri="{FF2B5EF4-FFF2-40B4-BE49-F238E27FC236}">
              <a16:creationId xmlns:a16="http://schemas.microsoft.com/office/drawing/2014/main" id="{4B1BA124-603C-4808-A127-BE2216EC08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61" name="Text Box 281">
          <a:extLst>
            <a:ext uri="{FF2B5EF4-FFF2-40B4-BE49-F238E27FC236}">
              <a16:creationId xmlns:a16="http://schemas.microsoft.com/office/drawing/2014/main" id="{5D1486BC-F476-418B-BB71-B2380303F3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62" name="Text Box 282">
          <a:extLst>
            <a:ext uri="{FF2B5EF4-FFF2-40B4-BE49-F238E27FC236}">
              <a16:creationId xmlns:a16="http://schemas.microsoft.com/office/drawing/2014/main" id="{9E511F6C-2722-4B3D-88EF-2CE18E6713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63" name="Text Box 283">
          <a:extLst>
            <a:ext uri="{FF2B5EF4-FFF2-40B4-BE49-F238E27FC236}">
              <a16:creationId xmlns:a16="http://schemas.microsoft.com/office/drawing/2014/main" id="{6B254AC7-8159-4FA6-830C-28398931FD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64" name="Text Box 284">
          <a:extLst>
            <a:ext uri="{FF2B5EF4-FFF2-40B4-BE49-F238E27FC236}">
              <a16:creationId xmlns:a16="http://schemas.microsoft.com/office/drawing/2014/main" id="{982763C3-643E-4B6E-BE51-71FE5D9363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65" name="Text Box 285">
          <a:extLst>
            <a:ext uri="{FF2B5EF4-FFF2-40B4-BE49-F238E27FC236}">
              <a16:creationId xmlns:a16="http://schemas.microsoft.com/office/drawing/2014/main" id="{091AEC69-B16D-44D7-9A0A-2B09D671B3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66" name="Text Box 286">
          <a:extLst>
            <a:ext uri="{FF2B5EF4-FFF2-40B4-BE49-F238E27FC236}">
              <a16:creationId xmlns:a16="http://schemas.microsoft.com/office/drawing/2014/main" id="{E9A25FD3-CA4F-49CB-BC69-0D362B8CE8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67" name="Text Box 287">
          <a:extLst>
            <a:ext uri="{FF2B5EF4-FFF2-40B4-BE49-F238E27FC236}">
              <a16:creationId xmlns:a16="http://schemas.microsoft.com/office/drawing/2014/main" id="{C84468FC-B8FA-4986-B453-BD597D5323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68" name="Text Box 288">
          <a:extLst>
            <a:ext uri="{FF2B5EF4-FFF2-40B4-BE49-F238E27FC236}">
              <a16:creationId xmlns:a16="http://schemas.microsoft.com/office/drawing/2014/main" id="{D77723D6-8661-4202-BAC9-84A00F84F8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69" name="Text Box 289">
          <a:extLst>
            <a:ext uri="{FF2B5EF4-FFF2-40B4-BE49-F238E27FC236}">
              <a16:creationId xmlns:a16="http://schemas.microsoft.com/office/drawing/2014/main" id="{0F025D35-3C19-4AC8-8FEC-82FCB19679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70" name="Text Box 290">
          <a:extLst>
            <a:ext uri="{FF2B5EF4-FFF2-40B4-BE49-F238E27FC236}">
              <a16:creationId xmlns:a16="http://schemas.microsoft.com/office/drawing/2014/main" id="{D9A6DC18-5117-4332-8289-E82880159E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71" name="Text Box 291">
          <a:extLst>
            <a:ext uri="{FF2B5EF4-FFF2-40B4-BE49-F238E27FC236}">
              <a16:creationId xmlns:a16="http://schemas.microsoft.com/office/drawing/2014/main" id="{3A273918-200A-481C-A6FB-68C5912FE7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72" name="Text Box 292">
          <a:extLst>
            <a:ext uri="{FF2B5EF4-FFF2-40B4-BE49-F238E27FC236}">
              <a16:creationId xmlns:a16="http://schemas.microsoft.com/office/drawing/2014/main" id="{E943DB61-FE1F-4306-85F0-99036B6555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73" name="Text Box 293">
          <a:extLst>
            <a:ext uri="{FF2B5EF4-FFF2-40B4-BE49-F238E27FC236}">
              <a16:creationId xmlns:a16="http://schemas.microsoft.com/office/drawing/2014/main" id="{556FD73A-CFC8-494B-9B23-327FA05DF4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74" name="Text Box 294">
          <a:extLst>
            <a:ext uri="{FF2B5EF4-FFF2-40B4-BE49-F238E27FC236}">
              <a16:creationId xmlns:a16="http://schemas.microsoft.com/office/drawing/2014/main" id="{2A696242-2D21-476F-8799-679EBC100D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75" name="Text Box 295">
          <a:extLst>
            <a:ext uri="{FF2B5EF4-FFF2-40B4-BE49-F238E27FC236}">
              <a16:creationId xmlns:a16="http://schemas.microsoft.com/office/drawing/2014/main" id="{17FA8DCA-C635-4035-8532-5D88A74BDC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76" name="Text Box 296">
          <a:extLst>
            <a:ext uri="{FF2B5EF4-FFF2-40B4-BE49-F238E27FC236}">
              <a16:creationId xmlns:a16="http://schemas.microsoft.com/office/drawing/2014/main" id="{EAB5314B-C9B2-499A-B258-0CAF999564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77" name="Text Box 297">
          <a:extLst>
            <a:ext uri="{FF2B5EF4-FFF2-40B4-BE49-F238E27FC236}">
              <a16:creationId xmlns:a16="http://schemas.microsoft.com/office/drawing/2014/main" id="{A9DD2EF1-DDC3-4117-BD6E-5403ABC8BB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78" name="Text Box 298">
          <a:extLst>
            <a:ext uri="{FF2B5EF4-FFF2-40B4-BE49-F238E27FC236}">
              <a16:creationId xmlns:a16="http://schemas.microsoft.com/office/drawing/2014/main" id="{A9314438-B20F-4986-AED6-3117FDE231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79" name="Text Box 299">
          <a:extLst>
            <a:ext uri="{FF2B5EF4-FFF2-40B4-BE49-F238E27FC236}">
              <a16:creationId xmlns:a16="http://schemas.microsoft.com/office/drawing/2014/main" id="{188A299B-A380-49BD-A065-FC868DE4E1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80" name="Text Box 300">
          <a:extLst>
            <a:ext uri="{FF2B5EF4-FFF2-40B4-BE49-F238E27FC236}">
              <a16:creationId xmlns:a16="http://schemas.microsoft.com/office/drawing/2014/main" id="{6EB07171-F38A-45F8-BA53-3C28E69D38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81" name="Text Box 301">
          <a:extLst>
            <a:ext uri="{FF2B5EF4-FFF2-40B4-BE49-F238E27FC236}">
              <a16:creationId xmlns:a16="http://schemas.microsoft.com/office/drawing/2014/main" id="{D81CB672-067E-4C9F-84B8-768824D743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82" name="Text Box 302">
          <a:extLst>
            <a:ext uri="{FF2B5EF4-FFF2-40B4-BE49-F238E27FC236}">
              <a16:creationId xmlns:a16="http://schemas.microsoft.com/office/drawing/2014/main" id="{9EBEB346-2F2F-4FD0-AF2B-5A6D66E0BB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83" name="Text Box 303">
          <a:extLst>
            <a:ext uri="{FF2B5EF4-FFF2-40B4-BE49-F238E27FC236}">
              <a16:creationId xmlns:a16="http://schemas.microsoft.com/office/drawing/2014/main" id="{24BB8970-ABDC-4B7A-8938-91E432F470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84" name="Text Box 304">
          <a:extLst>
            <a:ext uri="{FF2B5EF4-FFF2-40B4-BE49-F238E27FC236}">
              <a16:creationId xmlns:a16="http://schemas.microsoft.com/office/drawing/2014/main" id="{3F66235A-0E83-4FF5-9ED1-C6C0E03827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85" name="Text Box 305">
          <a:extLst>
            <a:ext uri="{FF2B5EF4-FFF2-40B4-BE49-F238E27FC236}">
              <a16:creationId xmlns:a16="http://schemas.microsoft.com/office/drawing/2014/main" id="{07B91596-3DE0-40DD-ADE7-7CA94FA334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0986" name="Text Box 306">
          <a:extLst>
            <a:ext uri="{FF2B5EF4-FFF2-40B4-BE49-F238E27FC236}">
              <a16:creationId xmlns:a16="http://schemas.microsoft.com/office/drawing/2014/main" id="{FE809725-5590-476D-ABC8-0EA5280110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87" name="Text Box 307">
          <a:extLst>
            <a:ext uri="{FF2B5EF4-FFF2-40B4-BE49-F238E27FC236}">
              <a16:creationId xmlns:a16="http://schemas.microsoft.com/office/drawing/2014/main" id="{0518A807-691E-4850-A7BB-DCE1CE3D18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0988" name="Text Box 308">
          <a:extLst>
            <a:ext uri="{FF2B5EF4-FFF2-40B4-BE49-F238E27FC236}">
              <a16:creationId xmlns:a16="http://schemas.microsoft.com/office/drawing/2014/main" id="{A617BE0F-4AB9-4085-A224-2179C43E53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89" name="Text Box 309">
          <a:extLst>
            <a:ext uri="{FF2B5EF4-FFF2-40B4-BE49-F238E27FC236}">
              <a16:creationId xmlns:a16="http://schemas.microsoft.com/office/drawing/2014/main" id="{C08DDC14-2209-4E57-877E-263F95F0BD6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0" name="Text Box 310">
          <a:extLst>
            <a:ext uri="{FF2B5EF4-FFF2-40B4-BE49-F238E27FC236}">
              <a16:creationId xmlns:a16="http://schemas.microsoft.com/office/drawing/2014/main" id="{144CC3C0-E89A-4DD8-B1D3-F0D9C0B7699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1" name="Text Box 311">
          <a:extLst>
            <a:ext uri="{FF2B5EF4-FFF2-40B4-BE49-F238E27FC236}">
              <a16:creationId xmlns:a16="http://schemas.microsoft.com/office/drawing/2014/main" id="{947DA169-FB71-4415-B125-A283925945F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2" name="Text Box 312">
          <a:extLst>
            <a:ext uri="{FF2B5EF4-FFF2-40B4-BE49-F238E27FC236}">
              <a16:creationId xmlns:a16="http://schemas.microsoft.com/office/drawing/2014/main" id="{9CEF1CCC-017E-4AF4-9575-863932A1B65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3" name="Text Box 313">
          <a:extLst>
            <a:ext uri="{FF2B5EF4-FFF2-40B4-BE49-F238E27FC236}">
              <a16:creationId xmlns:a16="http://schemas.microsoft.com/office/drawing/2014/main" id="{FB25E657-687E-4B73-A159-4F6B3F5CBC7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4" name="Text Box 314">
          <a:extLst>
            <a:ext uri="{FF2B5EF4-FFF2-40B4-BE49-F238E27FC236}">
              <a16:creationId xmlns:a16="http://schemas.microsoft.com/office/drawing/2014/main" id="{C1870A19-3B39-43ED-828B-8AD259265DF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5" name="Text Box 315">
          <a:extLst>
            <a:ext uri="{FF2B5EF4-FFF2-40B4-BE49-F238E27FC236}">
              <a16:creationId xmlns:a16="http://schemas.microsoft.com/office/drawing/2014/main" id="{646078BC-B2B8-4368-ADBB-9C65996DFB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6" name="Text Box 316">
          <a:extLst>
            <a:ext uri="{FF2B5EF4-FFF2-40B4-BE49-F238E27FC236}">
              <a16:creationId xmlns:a16="http://schemas.microsoft.com/office/drawing/2014/main" id="{D70AA552-EEDD-4E09-B726-10C77B50887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7" name="Text Box 317">
          <a:extLst>
            <a:ext uri="{FF2B5EF4-FFF2-40B4-BE49-F238E27FC236}">
              <a16:creationId xmlns:a16="http://schemas.microsoft.com/office/drawing/2014/main" id="{07A470CB-FE86-41C0-9331-DD97060EA4E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8" name="Text Box 318">
          <a:extLst>
            <a:ext uri="{FF2B5EF4-FFF2-40B4-BE49-F238E27FC236}">
              <a16:creationId xmlns:a16="http://schemas.microsoft.com/office/drawing/2014/main" id="{BB1867EE-5A6C-4C9E-984D-7DC5F9A20CF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0999" name="Text Box 319">
          <a:extLst>
            <a:ext uri="{FF2B5EF4-FFF2-40B4-BE49-F238E27FC236}">
              <a16:creationId xmlns:a16="http://schemas.microsoft.com/office/drawing/2014/main" id="{DA01AFCC-D38B-4025-909C-395C0F67669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0" name="Text Box 320">
          <a:extLst>
            <a:ext uri="{FF2B5EF4-FFF2-40B4-BE49-F238E27FC236}">
              <a16:creationId xmlns:a16="http://schemas.microsoft.com/office/drawing/2014/main" id="{A41C3D7E-C949-4523-A268-66864073B8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1" name="Text Box 321">
          <a:extLst>
            <a:ext uri="{FF2B5EF4-FFF2-40B4-BE49-F238E27FC236}">
              <a16:creationId xmlns:a16="http://schemas.microsoft.com/office/drawing/2014/main" id="{88651C7D-E766-46D8-84B0-E1BC83D3251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2" name="Text Box 322">
          <a:extLst>
            <a:ext uri="{FF2B5EF4-FFF2-40B4-BE49-F238E27FC236}">
              <a16:creationId xmlns:a16="http://schemas.microsoft.com/office/drawing/2014/main" id="{4591B928-61F4-4EDB-9381-82E9C52C9C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3" name="Text Box 323">
          <a:extLst>
            <a:ext uri="{FF2B5EF4-FFF2-40B4-BE49-F238E27FC236}">
              <a16:creationId xmlns:a16="http://schemas.microsoft.com/office/drawing/2014/main" id="{3CB92753-D73B-4CE0-BA8E-DEB3AB0C61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4" name="Text Box 324">
          <a:extLst>
            <a:ext uri="{FF2B5EF4-FFF2-40B4-BE49-F238E27FC236}">
              <a16:creationId xmlns:a16="http://schemas.microsoft.com/office/drawing/2014/main" id="{16F1A753-9186-46C8-BCC6-F3E135004E2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5" name="Text Box 325">
          <a:extLst>
            <a:ext uri="{FF2B5EF4-FFF2-40B4-BE49-F238E27FC236}">
              <a16:creationId xmlns:a16="http://schemas.microsoft.com/office/drawing/2014/main" id="{3FBEC738-3AE3-4A62-BC26-0B4A6AF6921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6" name="Text Box 326">
          <a:extLst>
            <a:ext uri="{FF2B5EF4-FFF2-40B4-BE49-F238E27FC236}">
              <a16:creationId xmlns:a16="http://schemas.microsoft.com/office/drawing/2014/main" id="{A2D2C6AD-6046-4D52-B875-058FDE91AF4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7" name="Text Box 327">
          <a:extLst>
            <a:ext uri="{FF2B5EF4-FFF2-40B4-BE49-F238E27FC236}">
              <a16:creationId xmlns:a16="http://schemas.microsoft.com/office/drawing/2014/main" id="{6E673021-0A58-4586-9125-18D6D1AE607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8" name="Text Box 328">
          <a:extLst>
            <a:ext uri="{FF2B5EF4-FFF2-40B4-BE49-F238E27FC236}">
              <a16:creationId xmlns:a16="http://schemas.microsoft.com/office/drawing/2014/main" id="{6D3781FF-D55B-4588-A14B-556C4E584D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09" name="Text Box 329">
          <a:extLst>
            <a:ext uri="{FF2B5EF4-FFF2-40B4-BE49-F238E27FC236}">
              <a16:creationId xmlns:a16="http://schemas.microsoft.com/office/drawing/2014/main" id="{D621B585-7F49-46EA-8409-A6C2FF78409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10" name="Text Box 330">
          <a:extLst>
            <a:ext uri="{FF2B5EF4-FFF2-40B4-BE49-F238E27FC236}">
              <a16:creationId xmlns:a16="http://schemas.microsoft.com/office/drawing/2014/main" id="{56EFBA8B-0E55-4C69-92A7-FEE3DE6D496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11" name="Text Box 331">
          <a:extLst>
            <a:ext uri="{FF2B5EF4-FFF2-40B4-BE49-F238E27FC236}">
              <a16:creationId xmlns:a16="http://schemas.microsoft.com/office/drawing/2014/main" id="{AAE564A0-0B6D-42DB-891C-23FD51FE6D0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12" name="Text Box 332">
          <a:extLst>
            <a:ext uri="{FF2B5EF4-FFF2-40B4-BE49-F238E27FC236}">
              <a16:creationId xmlns:a16="http://schemas.microsoft.com/office/drawing/2014/main" id="{CD29BAB3-9C49-44F4-99B3-B629152767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13" name="Text Box 333">
          <a:extLst>
            <a:ext uri="{FF2B5EF4-FFF2-40B4-BE49-F238E27FC236}">
              <a16:creationId xmlns:a16="http://schemas.microsoft.com/office/drawing/2014/main" id="{85C65312-2020-4544-90A8-E64453C1B0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14" name="Text Box 334">
          <a:extLst>
            <a:ext uri="{FF2B5EF4-FFF2-40B4-BE49-F238E27FC236}">
              <a16:creationId xmlns:a16="http://schemas.microsoft.com/office/drawing/2014/main" id="{1B7CCD91-9C40-444E-B046-1180F0992C7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15" name="Text Box 335">
          <a:extLst>
            <a:ext uri="{FF2B5EF4-FFF2-40B4-BE49-F238E27FC236}">
              <a16:creationId xmlns:a16="http://schemas.microsoft.com/office/drawing/2014/main" id="{7430896A-BEE0-4C76-95A9-2D916DD8B7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016" name="Text Box 336">
          <a:extLst>
            <a:ext uri="{FF2B5EF4-FFF2-40B4-BE49-F238E27FC236}">
              <a16:creationId xmlns:a16="http://schemas.microsoft.com/office/drawing/2014/main" id="{79AB6B1D-CB95-4621-8EAF-E688AECD2F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017" name="Text Box 337">
          <a:extLst>
            <a:ext uri="{FF2B5EF4-FFF2-40B4-BE49-F238E27FC236}">
              <a16:creationId xmlns:a16="http://schemas.microsoft.com/office/drawing/2014/main" id="{6793BCBA-DD34-47A1-8075-95AA3BD481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18" name="Text Box 338">
          <a:extLst>
            <a:ext uri="{FF2B5EF4-FFF2-40B4-BE49-F238E27FC236}">
              <a16:creationId xmlns:a16="http://schemas.microsoft.com/office/drawing/2014/main" id="{9960C616-0985-4BCB-A4CF-A48EBA8663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19" name="Text Box 339">
          <a:extLst>
            <a:ext uri="{FF2B5EF4-FFF2-40B4-BE49-F238E27FC236}">
              <a16:creationId xmlns:a16="http://schemas.microsoft.com/office/drawing/2014/main" id="{337C63BA-1FD4-4AD0-948A-6337D6060B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020" name="Text Box 340">
          <a:extLst>
            <a:ext uri="{FF2B5EF4-FFF2-40B4-BE49-F238E27FC236}">
              <a16:creationId xmlns:a16="http://schemas.microsoft.com/office/drawing/2014/main" id="{475B14CC-D61F-4C3F-A073-B8BD49D565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21" name="Text Box 341">
          <a:extLst>
            <a:ext uri="{FF2B5EF4-FFF2-40B4-BE49-F238E27FC236}">
              <a16:creationId xmlns:a16="http://schemas.microsoft.com/office/drawing/2014/main" id="{D6E44669-9A65-4F2F-AD4D-42C863E3F9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22" name="Text Box 342">
          <a:extLst>
            <a:ext uri="{FF2B5EF4-FFF2-40B4-BE49-F238E27FC236}">
              <a16:creationId xmlns:a16="http://schemas.microsoft.com/office/drawing/2014/main" id="{E0D85E9A-C03E-4075-BA86-979E204DFF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023" name="Text Box 343">
          <a:extLst>
            <a:ext uri="{FF2B5EF4-FFF2-40B4-BE49-F238E27FC236}">
              <a16:creationId xmlns:a16="http://schemas.microsoft.com/office/drawing/2014/main" id="{4ED9CD54-C732-4152-87C8-0C65D59588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24" name="Text Box 344">
          <a:extLst>
            <a:ext uri="{FF2B5EF4-FFF2-40B4-BE49-F238E27FC236}">
              <a16:creationId xmlns:a16="http://schemas.microsoft.com/office/drawing/2014/main" id="{C7B6750A-60AF-4B68-A6BF-278877F1D2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25" name="Text Box 345">
          <a:extLst>
            <a:ext uri="{FF2B5EF4-FFF2-40B4-BE49-F238E27FC236}">
              <a16:creationId xmlns:a16="http://schemas.microsoft.com/office/drawing/2014/main" id="{CCDE4BCF-495F-433B-8A10-8C85D575AA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26" name="Text Box 346">
          <a:extLst>
            <a:ext uri="{FF2B5EF4-FFF2-40B4-BE49-F238E27FC236}">
              <a16:creationId xmlns:a16="http://schemas.microsoft.com/office/drawing/2014/main" id="{6E6A6B6B-95BF-4234-AD5C-3704594A064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27" name="Text Box 347">
          <a:extLst>
            <a:ext uri="{FF2B5EF4-FFF2-40B4-BE49-F238E27FC236}">
              <a16:creationId xmlns:a16="http://schemas.microsoft.com/office/drawing/2014/main" id="{A7238C31-5256-4D91-A1CE-2C641EBD9B4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28" name="Text Box 348">
          <a:extLst>
            <a:ext uri="{FF2B5EF4-FFF2-40B4-BE49-F238E27FC236}">
              <a16:creationId xmlns:a16="http://schemas.microsoft.com/office/drawing/2014/main" id="{5046D436-ABF4-4BA0-A069-A5050512D5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29" name="Text Box 349">
          <a:extLst>
            <a:ext uri="{FF2B5EF4-FFF2-40B4-BE49-F238E27FC236}">
              <a16:creationId xmlns:a16="http://schemas.microsoft.com/office/drawing/2014/main" id="{CE751BB6-FEE5-4F7C-99CC-65D41E0400E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0" name="Text Box 350">
          <a:extLst>
            <a:ext uri="{FF2B5EF4-FFF2-40B4-BE49-F238E27FC236}">
              <a16:creationId xmlns:a16="http://schemas.microsoft.com/office/drawing/2014/main" id="{8D3AA058-46A4-459B-8482-8BA5FA427B6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1" name="Text Box 351">
          <a:extLst>
            <a:ext uri="{FF2B5EF4-FFF2-40B4-BE49-F238E27FC236}">
              <a16:creationId xmlns:a16="http://schemas.microsoft.com/office/drawing/2014/main" id="{8375921D-4F4A-4882-A51F-D94BBC1FC49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2" name="Text Box 352">
          <a:extLst>
            <a:ext uri="{FF2B5EF4-FFF2-40B4-BE49-F238E27FC236}">
              <a16:creationId xmlns:a16="http://schemas.microsoft.com/office/drawing/2014/main" id="{3BD73761-AE71-4B6D-AFC5-6385B0F9D1E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3" name="Text Box 353">
          <a:extLst>
            <a:ext uri="{FF2B5EF4-FFF2-40B4-BE49-F238E27FC236}">
              <a16:creationId xmlns:a16="http://schemas.microsoft.com/office/drawing/2014/main" id="{D37E97F5-9DD4-4EE7-9F41-22712BB8D1E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4" name="Text Box 354">
          <a:extLst>
            <a:ext uri="{FF2B5EF4-FFF2-40B4-BE49-F238E27FC236}">
              <a16:creationId xmlns:a16="http://schemas.microsoft.com/office/drawing/2014/main" id="{33EF5568-A1F6-4AB8-AD29-433E5128E35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5" name="Text Box 355">
          <a:extLst>
            <a:ext uri="{FF2B5EF4-FFF2-40B4-BE49-F238E27FC236}">
              <a16:creationId xmlns:a16="http://schemas.microsoft.com/office/drawing/2014/main" id="{5123CF99-A5DF-4833-B19A-3A8737A7C77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6" name="Text Box 356">
          <a:extLst>
            <a:ext uri="{FF2B5EF4-FFF2-40B4-BE49-F238E27FC236}">
              <a16:creationId xmlns:a16="http://schemas.microsoft.com/office/drawing/2014/main" id="{6816E49C-AA15-4F30-B76C-2D19E4B713D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7" name="Text Box 357">
          <a:extLst>
            <a:ext uri="{FF2B5EF4-FFF2-40B4-BE49-F238E27FC236}">
              <a16:creationId xmlns:a16="http://schemas.microsoft.com/office/drawing/2014/main" id="{753D7CD2-2C4E-491D-BF4F-DFD31109CF4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8" name="Text Box 358">
          <a:extLst>
            <a:ext uri="{FF2B5EF4-FFF2-40B4-BE49-F238E27FC236}">
              <a16:creationId xmlns:a16="http://schemas.microsoft.com/office/drawing/2014/main" id="{359BED9D-1F58-4A02-BA3D-5C56AA6916A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39" name="Text Box 359">
          <a:extLst>
            <a:ext uri="{FF2B5EF4-FFF2-40B4-BE49-F238E27FC236}">
              <a16:creationId xmlns:a16="http://schemas.microsoft.com/office/drawing/2014/main" id="{3AB66E3F-F590-4001-86E5-1D8604798A9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0" name="Text Box 360">
          <a:extLst>
            <a:ext uri="{FF2B5EF4-FFF2-40B4-BE49-F238E27FC236}">
              <a16:creationId xmlns:a16="http://schemas.microsoft.com/office/drawing/2014/main" id="{F1E32D56-7C9B-4A1C-B29F-9E7C08517E2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1" name="Text Box 361">
          <a:extLst>
            <a:ext uri="{FF2B5EF4-FFF2-40B4-BE49-F238E27FC236}">
              <a16:creationId xmlns:a16="http://schemas.microsoft.com/office/drawing/2014/main" id="{A4C73E1C-195A-440C-A272-B1DE46B271A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2" name="Text Box 362">
          <a:extLst>
            <a:ext uri="{FF2B5EF4-FFF2-40B4-BE49-F238E27FC236}">
              <a16:creationId xmlns:a16="http://schemas.microsoft.com/office/drawing/2014/main" id="{55CE260F-19FF-4450-A062-744F8C1FA1C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3" name="Text Box 363">
          <a:extLst>
            <a:ext uri="{FF2B5EF4-FFF2-40B4-BE49-F238E27FC236}">
              <a16:creationId xmlns:a16="http://schemas.microsoft.com/office/drawing/2014/main" id="{9137E118-316D-44AD-8717-6E93542E67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4" name="Text Box 364">
          <a:extLst>
            <a:ext uri="{FF2B5EF4-FFF2-40B4-BE49-F238E27FC236}">
              <a16:creationId xmlns:a16="http://schemas.microsoft.com/office/drawing/2014/main" id="{FB46FAEF-1DF0-4163-BB3F-49321A6671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5" name="Text Box 365">
          <a:extLst>
            <a:ext uri="{FF2B5EF4-FFF2-40B4-BE49-F238E27FC236}">
              <a16:creationId xmlns:a16="http://schemas.microsoft.com/office/drawing/2014/main" id="{ACF8EAB6-ACA5-4272-B471-960ABABC7D9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6" name="Text Box 366">
          <a:extLst>
            <a:ext uri="{FF2B5EF4-FFF2-40B4-BE49-F238E27FC236}">
              <a16:creationId xmlns:a16="http://schemas.microsoft.com/office/drawing/2014/main" id="{7524167E-196A-4AFE-BE64-720D9BE5640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7" name="Text Box 367">
          <a:extLst>
            <a:ext uri="{FF2B5EF4-FFF2-40B4-BE49-F238E27FC236}">
              <a16:creationId xmlns:a16="http://schemas.microsoft.com/office/drawing/2014/main" id="{3B3DBCDB-EAC0-422A-86AA-E05CB3289E8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8" name="Text Box 368">
          <a:extLst>
            <a:ext uri="{FF2B5EF4-FFF2-40B4-BE49-F238E27FC236}">
              <a16:creationId xmlns:a16="http://schemas.microsoft.com/office/drawing/2014/main" id="{85E6F7FB-7DD7-4885-939E-06B5AE368D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49" name="Text Box 369">
          <a:extLst>
            <a:ext uri="{FF2B5EF4-FFF2-40B4-BE49-F238E27FC236}">
              <a16:creationId xmlns:a16="http://schemas.microsoft.com/office/drawing/2014/main" id="{55504C23-88A0-4FAD-8ED0-4B1FE58C8FA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50" name="Text Box 370">
          <a:extLst>
            <a:ext uri="{FF2B5EF4-FFF2-40B4-BE49-F238E27FC236}">
              <a16:creationId xmlns:a16="http://schemas.microsoft.com/office/drawing/2014/main" id="{5C7F3C54-2F1C-4C07-93FA-EEC27EBE156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51" name="Text Box 371">
          <a:extLst>
            <a:ext uri="{FF2B5EF4-FFF2-40B4-BE49-F238E27FC236}">
              <a16:creationId xmlns:a16="http://schemas.microsoft.com/office/drawing/2014/main" id="{AC0F2310-0262-41FD-90BC-4D2450A293F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52" name="Text Box 372">
          <a:extLst>
            <a:ext uri="{FF2B5EF4-FFF2-40B4-BE49-F238E27FC236}">
              <a16:creationId xmlns:a16="http://schemas.microsoft.com/office/drawing/2014/main" id="{DD567BC8-E2BB-4429-A8D1-949444C1932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053" name="Text Box 373">
          <a:extLst>
            <a:ext uri="{FF2B5EF4-FFF2-40B4-BE49-F238E27FC236}">
              <a16:creationId xmlns:a16="http://schemas.microsoft.com/office/drawing/2014/main" id="{6D59A97C-D4CF-41FD-839C-075590A2C6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054" name="Text Box 374">
          <a:extLst>
            <a:ext uri="{FF2B5EF4-FFF2-40B4-BE49-F238E27FC236}">
              <a16:creationId xmlns:a16="http://schemas.microsoft.com/office/drawing/2014/main" id="{053D0EAB-DD85-4F91-BDF6-9DF1BD4223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55" name="Text Box 375">
          <a:extLst>
            <a:ext uri="{FF2B5EF4-FFF2-40B4-BE49-F238E27FC236}">
              <a16:creationId xmlns:a16="http://schemas.microsoft.com/office/drawing/2014/main" id="{D1010BA5-F762-4D65-9A33-E243AF22F0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56" name="Text Box 376">
          <a:extLst>
            <a:ext uri="{FF2B5EF4-FFF2-40B4-BE49-F238E27FC236}">
              <a16:creationId xmlns:a16="http://schemas.microsoft.com/office/drawing/2014/main" id="{AFFEE588-0A7C-4131-925D-67B9D7A49D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057" name="Text Box 377">
          <a:extLst>
            <a:ext uri="{FF2B5EF4-FFF2-40B4-BE49-F238E27FC236}">
              <a16:creationId xmlns:a16="http://schemas.microsoft.com/office/drawing/2014/main" id="{77FE61D0-411C-4D12-8558-D8F0777F53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58" name="Text Box 378">
          <a:extLst>
            <a:ext uri="{FF2B5EF4-FFF2-40B4-BE49-F238E27FC236}">
              <a16:creationId xmlns:a16="http://schemas.microsoft.com/office/drawing/2014/main" id="{F800A208-BC61-4568-9E47-3E504B8791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59" name="Text Box 379">
          <a:extLst>
            <a:ext uri="{FF2B5EF4-FFF2-40B4-BE49-F238E27FC236}">
              <a16:creationId xmlns:a16="http://schemas.microsoft.com/office/drawing/2014/main" id="{F6758880-8DA3-49BE-AAAC-3A359DD8B3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060" name="Text Box 380">
          <a:extLst>
            <a:ext uri="{FF2B5EF4-FFF2-40B4-BE49-F238E27FC236}">
              <a16:creationId xmlns:a16="http://schemas.microsoft.com/office/drawing/2014/main" id="{77B7BF5C-29CB-4277-B330-9965E0A3E8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61" name="Text Box 381">
          <a:extLst>
            <a:ext uri="{FF2B5EF4-FFF2-40B4-BE49-F238E27FC236}">
              <a16:creationId xmlns:a16="http://schemas.microsoft.com/office/drawing/2014/main" id="{FD395493-764C-42FE-AFA5-D3BC7A423E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62" name="Text Box 382">
          <a:extLst>
            <a:ext uri="{FF2B5EF4-FFF2-40B4-BE49-F238E27FC236}">
              <a16:creationId xmlns:a16="http://schemas.microsoft.com/office/drawing/2014/main" id="{14602797-03FF-4432-A1D0-9D4708B285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63" name="Text Box 383">
          <a:extLst>
            <a:ext uri="{FF2B5EF4-FFF2-40B4-BE49-F238E27FC236}">
              <a16:creationId xmlns:a16="http://schemas.microsoft.com/office/drawing/2014/main" id="{19B53C29-56BC-4072-A944-A09C8D3FC74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64" name="Text Box 384">
          <a:extLst>
            <a:ext uri="{FF2B5EF4-FFF2-40B4-BE49-F238E27FC236}">
              <a16:creationId xmlns:a16="http://schemas.microsoft.com/office/drawing/2014/main" id="{23B0D4EF-8E06-4F57-8632-871E2E09534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65" name="Text Box 385">
          <a:extLst>
            <a:ext uri="{FF2B5EF4-FFF2-40B4-BE49-F238E27FC236}">
              <a16:creationId xmlns:a16="http://schemas.microsoft.com/office/drawing/2014/main" id="{F07A9C84-D148-4295-B4EA-EF90B1EA5F5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66" name="Text Box 386">
          <a:extLst>
            <a:ext uri="{FF2B5EF4-FFF2-40B4-BE49-F238E27FC236}">
              <a16:creationId xmlns:a16="http://schemas.microsoft.com/office/drawing/2014/main" id="{9B956741-5FBF-4235-B660-FE5BCEF3F2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67" name="Text Box 387">
          <a:extLst>
            <a:ext uri="{FF2B5EF4-FFF2-40B4-BE49-F238E27FC236}">
              <a16:creationId xmlns:a16="http://schemas.microsoft.com/office/drawing/2014/main" id="{837FCC94-D236-4529-AA07-B6378604F80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68" name="Text Box 388">
          <a:extLst>
            <a:ext uri="{FF2B5EF4-FFF2-40B4-BE49-F238E27FC236}">
              <a16:creationId xmlns:a16="http://schemas.microsoft.com/office/drawing/2014/main" id="{33348153-678C-4C75-ACDB-AC5A7D39E02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69" name="Text Box 389">
          <a:extLst>
            <a:ext uri="{FF2B5EF4-FFF2-40B4-BE49-F238E27FC236}">
              <a16:creationId xmlns:a16="http://schemas.microsoft.com/office/drawing/2014/main" id="{A5B75027-F908-4E68-883F-8DD54E98AD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0" name="Text Box 390">
          <a:extLst>
            <a:ext uri="{FF2B5EF4-FFF2-40B4-BE49-F238E27FC236}">
              <a16:creationId xmlns:a16="http://schemas.microsoft.com/office/drawing/2014/main" id="{A1556970-2004-4006-8D39-C8EB44D6B80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1" name="Text Box 391">
          <a:extLst>
            <a:ext uri="{FF2B5EF4-FFF2-40B4-BE49-F238E27FC236}">
              <a16:creationId xmlns:a16="http://schemas.microsoft.com/office/drawing/2014/main" id="{D3466580-862D-4C37-86D2-56C80B8D17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2" name="Text Box 392">
          <a:extLst>
            <a:ext uri="{FF2B5EF4-FFF2-40B4-BE49-F238E27FC236}">
              <a16:creationId xmlns:a16="http://schemas.microsoft.com/office/drawing/2014/main" id="{4509DE79-D1B2-4048-A24E-E0CD6D5C1C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3" name="Text Box 393">
          <a:extLst>
            <a:ext uri="{FF2B5EF4-FFF2-40B4-BE49-F238E27FC236}">
              <a16:creationId xmlns:a16="http://schemas.microsoft.com/office/drawing/2014/main" id="{28AD8B27-E4F3-4743-BC6F-0D06D5F489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4" name="Text Box 394">
          <a:extLst>
            <a:ext uri="{FF2B5EF4-FFF2-40B4-BE49-F238E27FC236}">
              <a16:creationId xmlns:a16="http://schemas.microsoft.com/office/drawing/2014/main" id="{BDC3AB84-B11F-48D1-B159-7CDD4B5B839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5" name="Text Box 395">
          <a:extLst>
            <a:ext uri="{FF2B5EF4-FFF2-40B4-BE49-F238E27FC236}">
              <a16:creationId xmlns:a16="http://schemas.microsoft.com/office/drawing/2014/main" id="{1B1F19CE-7E9B-465C-8B13-418BB12EE93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6" name="Text Box 396">
          <a:extLst>
            <a:ext uri="{FF2B5EF4-FFF2-40B4-BE49-F238E27FC236}">
              <a16:creationId xmlns:a16="http://schemas.microsoft.com/office/drawing/2014/main" id="{3A8FBC7B-C18F-4676-A2AA-63F8705084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7" name="Text Box 397">
          <a:extLst>
            <a:ext uri="{FF2B5EF4-FFF2-40B4-BE49-F238E27FC236}">
              <a16:creationId xmlns:a16="http://schemas.microsoft.com/office/drawing/2014/main" id="{75252908-C5C7-476C-A84E-837F9EDCCB0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8" name="Text Box 398">
          <a:extLst>
            <a:ext uri="{FF2B5EF4-FFF2-40B4-BE49-F238E27FC236}">
              <a16:creationId xmlns:a16="http://schemas.microsoft.com/office/drawing/2014/main" id="{B5D090E7-D5BA-4FCE-9AFF-1FAFDA49C7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79" name="Text Box 399">
          <a:extLst>
            <a:ext uri="{FF2B5EF4-FFF2-40B4-BE49-F238E27FC236}">
              <a16:creationId xmlns:a16="http://schemas.microsoft.com/office/drawing/2014/main" id="{4E2C62F1-66B9-41DF-B2DC-56A7930F45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0" name="Text Box 400">
          <a:extLst>
            <a:ext uri="{FF2B5EF4-FFF2-40B4-BE49-F238E27FC236}">
              <a16:creationId xmlns:a16="http://schemas.microsoft.com/office/drawing/2014/main" id="{25F8ED9A-6784-4EF3-B1C8-537E7651BE5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1" name="Text Box 401">
          <a:extLst>
            <a:ext uri="{FF2B5EF4-FFF2-40B4-BE49-F238E27FC236}">
              <a16:creationId xmlns:a16="http://schemas.microsoft.com/office/drawing/2014/main" id="{55A90394-4EC6-49CC-904F-8D9F8D1CC1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2" name="Text Box 402">
          <a:extLst>
            <a:ext uri="{FF2B5EF4-FFF2-40B4-BE49-F238E27FC236}">
              <a16:creationId xmlns:a16="http://schemas.microsoft.com/office/drawing/2014/main" id="{8F891B26-784A-4FDB-BF2D-D6BBF2328E0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3" name="Text Box 403">
          <a:extLst>
            <a:ext uri="{FF2B5EF4-FFF2-40B4-BE49-F238E27FC236}">
              <a16:creationId xmlns:a16="http://schemas.microsoft.com/office/drawing/2014/main" id="{F17DA778-6B2E-4D54-B68F-6B7C86E1905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4" name="Text Box 404">
          <a:extLst>
            <a:ext uri="{FF2B5EF4-FFF2-40B4-BE49-F238E27FC236}">
              <a16:creationId xmlns:a16="http://schemas.microsoft.com/office/drawing/2014/main" id="{AED6E6C9-FCC2-429D-8C41-54D3A20CAB8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5" name="Text Box 405">
          <a:extLst>
            <a:ext uri="{FF2B5EF4-FFF2-40B4-BE49-F238E27FC236}">
              <a16:creationId xmlns:a16="http://schemas.microsoft.com/office/drawing/2014/main" id="{5E9D3D7E-BF05-486D-88B4-20B4FA484F2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6" name="Text Box 406">
          <a:extLst>
            <a:ext uri="{FF2B5EF4-FFF2-40B4-BE49-F238E27FC236}">
              <a16:creationId xmlns:a16="http://schemas.microsoft.com/office/drawing/2014/main" id="{F7F331AE-727A-4C0D-97F0-5DA985EDEA0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7" name="Text Box 407">
          <a:extLst>
            <a:ext uri="{FF2B5EF4-FFF2-40B4-BE49-F238E27FC236}">
              <a16:creationId xmlns:a16="http://schemas.microsoft.com/office/drawing/2014/main" id="{9877504E-9841-4636-AE11-02FD23D384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8" name="Text Box 408">
          <a:extLst>
            <a:ext uri="{FF2B5EF4-FFF2-40B4-BE49-F238E27FC236}">
              <a16:creationId xmlns:a16="http://schemas.microsoft.com/office/drawing/2014/main" id="{E3559EAD-BBBA-4E7D-8468-802AA756126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089" name="Text Box 409">
          <a:extLst>
            <a:ext uri="{FF2B5EF4-FFF2-40B4-BE49-F238E27FC236}">
              <a16:creationId xmlns:a16="http://schemas.microsoft.com/office/drawing/2014/main" id="{AFE09228-AA72-4649-B844-DB40874511C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090" name="Text Box 410">
          <a:extLst>
            <a:ext uri="{FF2B5EF4-FFF2-40B4-BE49-F238E27FC236}">
              <a16:creationId xmlns:a16="http://schemas.microsoft.com/office/drawing/2014/main" id="{A1934ADA-4B5B-4284-97F8-9766A44411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091" name="Text Box 411">
          <a:extLst>
            <a:ext uri="{FF2B5EF4-FFF2-40B4-BE49-F238E27FC236}">
              <a16:creationId xmlns:a16="http://schemas.microsoft.com/office/drawing/2014/main" id="{B799D5A3-915E-4033-AD53-F283AF5EA9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92" name="Text Box 412">
          <a:extLst>
            <a:ext uri="{FF2B5EF4-FFF2-40B4-BE49-F238E27FC236}">
              <a16:creationId xmlns:a16="http://schemas.microsoft.com/office/drawing/2014/main" id="{BADB846C-8808-4020-B0AC-A51BACB62C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93" name="Text Box 413">
          <a:extLst>
            <a:ext uri="{FF2B5EF4-FFF2-40B4-BE49-F238E27FC236}">
              <a16:creationId xmlns:a16="http://schemas.microsoft.com/office/drawing/2014/main" id="{1997BB00-F491-438B-91F7-FE1E212699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094" name="Text Box 414">
          <a:extLst>
            <a:ext uri="{FF2B5EF4-FFF2-40B4-BE49-F238E27FC236}">
              <a16:creationId xmlns:a16="http://schemas.microsoft.com/office/drawing/2014/main" id="{F645D273-B3E5-4616-B827-53FDD3DE30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95" name="Text Box 415">
          <a:extLst>
            <a:ext uri="{FF2B5EF4-FFF2-40B4-BE49-F238E27FC236}">
              <a16:creationId xmlns:a16="http://schemas.microsoft.com/office/drawing/2014/main" id="{FFBB0632-33AD-4AA8-A8EB-B3BB37CF11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96" name="Text Box 416">
          <a:extLst>
            <a:ext uri="{FF2B5EF4-FFF2-40B4-BE49-F238E27FC236}">
              <a16:creationId xmlns:a16="http://schemas.microsoft.com/office/drawing/2014/main" id="{97632BC1-5BD4-4FD3-9847-8AA66E8D82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097" name="Text Box 417">
          <a:extLst>
            <a:ext uri="{FF2B5EF4-FFF2-40B4-BE49-F238E27FC236}">
              <a16:creationId xmlns:a16="http://schemas.microsoft.com/office/drawing/2014/main" id="{8250F041-D091-4298-BAF9-49FA8DC913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98" name="Text Box 418">
          <a:extLst>
            <a:ext uri="{FF2B5EF4-FFF2-40B4-BE49-F238E27FC236}">
              <a16:creationId xmlns:a16="http://schemas.microsoft.com/office/drawing/2014/main" id="{ADA2D488-AAB5-4133-8093-B769B96460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099" name="Text Box 419">
          <a:extLst>
            <a:ext uri="{FF2B5EF4-FFF2-40B4-BE49-F238E27FC236}">
              <a16:creationId xmlns:a16="http://schemas.microsoft.com/office/drawing/2014/main" id="{ACFBF141-FE88-4AEF-B2B1-1837F5F497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0" name="Text Box 420">
          <a:extLst>
            <a:ext uri="{FF2B5EF4-FFF2-40B4-BE49-F238E27FC236}">
              <a16:creationId xmlns:a16="http://schemas.microsoft.com/office/drawing/2014/main" id="{053ADFB2-0642-4D03-8E11-AB11000A4A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1" name="Text Box 421">
          <a:extLst>
            <a:ext uri="{FF2B5EF4-FFF2-40B4-BE49-F238E27FC236}">
              <a16:creationId xmlns:a16="http://schemas.microsoft.com/office/drawing/2014/main" id="{464F9AA2-8F9A-447C-95A1-BF2296B0902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2" name="Text Box 422">
          <a:extLst>
            <a:ext uri="{FF2B5EF4-FFF2-40B4-BE49-F238E27FC236}">
              <a16:creationId xmlns:a16="http://schemas.microsoft.com/office/drawing/2014/main" id="{539F5B0F-F524-4FE7-AD72-78372A4FC01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3" name="Text Box 423">
          <a:extLst>
            <a:ext uri="{FF2B5EF4-FFF2-40B4-BE49-F238E27FC236}">
              <a16:creationId xmlns:a16="http://schemas.microsoft.com/office/drawing/2014/main" id="{E8E7D774-679D-45F0-8038-195C119DEB0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4" name="Text Box 424">
          <a:extLst>
            <a:ext uri="{FF2B5EF4-FFF2-40B4-BE49-F238E27FC236}">
              <a16:creationId xmlns:a16="http://schemas.microsoft.com/office/drawing/2014/main" id="{8C0B0B63-5EFB-4D35-B331-F6C503BC0B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5" name="Text Box 425">
          <a:extLst>
            <a:ext uri="{FF2B5EF4-FFF2-40B4-BE49-F238E27FC236}">
              <a16:creationId xmlns:a16="http://schemas.microsoft.com/office/drawing/2014/main" id="{A65D4853-9A24-4E87-A70E-0D1B2D9507F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6" name="Text Box 426">
          <a:extLst>
            <a:ext uri="{FF2B5EF4-FFF2-40B4-BE49-F238E27FC236}">
              <a16:creationId xmlns:a16="http://schemas.microsoft.com/office/drawing/2014/main" id="{3707771C-2F78-4222-913F-5E04C15BF6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7" name="Text Box 427">
          <a:extLst>
            <a:ext uri="{FF2B5EF4-FFF2-40B4-BE49-F238E27FC236}">
              <a16:creationId xmlns:a16="http://schemas.microsoft.com/office/drawing/2014/main" id="{37B899A9-EE84-4225-AE44-94E2D92D920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8" name="Text Box 428">
          <a:extLst>
            <a:ext uri="{FF2B5EF4-FFF2-40B4-BE49-F238E27FC236}">
              <a16:creationId xmlns:a16="http://schemas.microsoft.com/office/drawing/2014/main" id="{C25BC171-D40F-4148-A7E0-EE030D86EBC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09" name="Text Box 429">
          <a:extLst>
            <a:ext uri="{FF2B5EF4-FFF2-40B4-BE49-F238E27FC236}">
              <a16:creationId xmlns:a16="http://schemas.microsoft.com/office/drawing/2014/main" id="{96080B5D-A9BE-4628-A069-38D25FDD7B5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0" name="Text Box 430">
          <a:extLst>
            <a:ext uri="{FF2B5EF4-FFF2-40B4-BE49-F238E27FC236}">
              <a16:creationId xmlns:a16="http://schemas.microsoft.com/office/drawing/2014/main" id="{D2763A93-2493-4A43-9BF1-B635DE9E714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1" name="Text Box 431">
          <a:extLst>
            <a:ext uri="{FF2B5EF4-FFF2-40B4-BE49-F238E27FC236}">
              <a16:creationId xmlns:a16="http://schemas.microsoft.com/office/drawing/2014/main" id="{0E06B0C6-5B0B-4473-9327-781C0C32CF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2" name="Text Box 432">
          <a:extLst>
            <a:ext uri="{FF2B5EF4-FFF2-40B4-BE49-F238E27FC236}">
              <a16:creationId xmlns:a16="http://schemas.microsoft.com/office/drawing/2014/main" id="{D2142E75-4A4F-44C8-A3B6-66BCF0E3F9B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3" name="Text Box 433">
          <a:extLst>
            <a:ext uri="{FF2B5EF4-FFF2-40B4-BE49-F238E27FC236}">
              <a16:creationId xmlns:a16="http://schemas.microsoft.com/office/drawing/2014/main" id="{25E99BF2-4686-46DB-B9DF-B16F1C2D524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4" name="Text Box 434">
          <a:extLst>
            <a:ext uri="{FF2B5EF4-FFF2-40B4-BE49-F238E27FC236}">
              <a16:creationId xmlns:a16="http://schemas.microsoft.com/office/drawing/2014/main" id="{DBA2FCC4-1820-41EC-BED9-4DAA458139F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5" name="Text Box 435">
          <a:extLst>
            <a:ext uri="{FF2B5EF4-FFF2-40B4-BE49-F238E27FC236}">
              <a16:creationId xmlns:a16="http://schemas.microsoft.com/office/drawing/2014/main" id="{DDEF4D2B-488C-4C8D-AB0F-9E6696A465C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6" name="Text Box 436">
          <a:extLst>
            <a:ext uri="{FF2B5EF4-FFF2-40B4-BE49-F238E27FC236}">
              <a16:creationId xmlns:a16="http://schemas.microsoft.com/office/drawing/2014/main" id="{AAEC34CC-2F74-43B3-85BC-AF335ED529C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7" name="Text Box 437">
          <a:extLst>
            <a:ext uri="{FF2B5EF4-FFF2-40B4-BE49-F238E27FC236}">
              <a16:creationId xmlns:a16="http://schemas.microsoft.com/office/drawing/2014/main" id="{075ADA04-6F14-4256-B6C4-2CC46E7CC5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8" name="Text Box 438">
          <a:extLst>
            <a:ext uri="{FF2B5EF4-FFF2-40B4-BE49-F238E27FC236}">
              <a16:creationId xmlns:a16="http://schemas.microsoft.com/office/drawing/2014/main" id="{8D432C40-7E10-4059-9BE1-0BB865C1CD2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19" name="Text Box 439">
          <a:extLst>
            <a:ext uri="{FF2B5EF4-FFF2-40B4-BE49-F238E27FC236}">
              <a16:creationId xmlns:a16="http://schemas.microsoft.com/office/drawing/2014/main" id="{FB99BB26-2363-4BFB-8099-5EA7A0DD077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20" name="Text Box 440">
          <a:extLst>
            <a:ext uri="{FF2B5EF4-FFF2-40B4-BE49-F238E27FC236}">
              <a16:creationId xmlns:a16="http://schemas.microsoft.com/office/drawing/2014/main" id="{658A9B45-A6FF-42DA-B93B-29A1487E045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21" name="Text Box 441">
          <a:extLst>
            <a:ext uri="{FF2B5EF4-FFF2-40B4-BE49-F238E27FC236}">
              <a16:creationId xmlns:a16="http://schemas.microsoft.com/office/drawing/2014/main" id="{7272BFCC-4566-419E-8EEC-EDD9DF7191D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22" name="Text Box 442">
          <a:extLst>
            <a:ext uri="{FF2B5EF4-FFF2-40B4-BE49-F238E27FC236}">
              <a16:creationId xmlns:a16="http://schemas.microsoft.com/office/drawing/2014/main" id="{A93B2DBB-533C-49A2-82C4-535D525470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23" name="Text Box 443">
          <a:extLst>
            <a:ext uri="{FF2B5EF4-FFF2-40B4-BE49-F238E27FC236}">
              <a16:creationId xmlns:a16="http://schemas.microsoft.com/office/drawing/2014/main" id="{EC0719E2-B732-4607-A64E-5038FC0672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24" name="Text Box 444">
          <a:extLst>
            <a:ext uri="{FF2B5EF4-FFF2-40B4-BE49-F238E27FC236}">
              <a16:creationId xmlns:a16="http://schemas.microsoft.com/office/drawing/2014/main" id="{668E6B70-BA14-4AD4-AB62-33173932B6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25" name="Text Box 445">
          <a:extLst>
            <a:ext uri="{FF2B5EF4-FFF2-40B4-BE49-F238E27FC236}">
              <a16:creationId xmlns:a16="http://schemas.microsoft.com/office/drawing/2014/main" id="{C3F5F88C-4C70-49C4-8C2E-9A68E6EC48E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126" name="Text Box 446">
          <a:extLst>
            <a:ext uri="{FF2B5EF4-FFF2-40B4-BE49-F238E27FC236}">
              <a16:creationId xmlns:a16="http://schemas.microsoft.com/office/drawing/2014/main" id="{19E422F1-5B21-49CB-860E-8E4A79848E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27" name="Text Box 447">
          <a:extLst>
            <a:ext uri="{FF2B5EF4-FFF2-40B4-BE49-F238E27FC236}">
              <a16:creationId xmlns:a16="http://schemas.microsoft.com/office/drawing/2014/main" id="{658AEEDE-FE29-463A-9F0B-8F2942E0C5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28" name="Text Box 448">
          <a:extLst>
            <a:ext uri="{FF2B5EF4-FFF2-40B4-BE49-F238E27FC236}">
              <a16:creationId xmlns:a16="http://schemas.microsoft.com/office/drawing/2014/main" id="{9A95A389-87B5-44CB-8DDA-9FE28730BE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29" name="Text Box 449">
          <a:extLst>
            <a:ext uri="{FF2B5EF4-FFF2-40B4-BE49-F238E27FC236}">
              <a16:creationId xmlns:a16="http://schemas.microsoft.com/office/drawing/2014/main" id="{78ED6268-7845-4D2B-83B2-23F9CE93D7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30" name="Text Box 450">
          <a:extLst>
            <a:ext uri="{FF2B5EF4-FFF2-40B4-BE49-F238E27FC236}">
              <a16:creationId xmlns:a16="http://schemas.microsoft.com/office/drawing/2014/main" id="{1342A298-1DC7-4B87-ADF3-135AE3F4A5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31" name="Text Box 451">
          <a:extLst>
            <a:ext uri="{FF2B5EF4-FFF2-40B4-BE49-F238E27FC236}">
              <a16:creationId xmlns:a16="http://schemas.microsoft.com/office/drawing/2014/main" id="{91FE149E-BB43-429B-8ADC-0794E0E877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32" name="Text Box 452">
          <a:extLst>
            <a:ext uri="{FF2B5EF4-FFF2-40B4-BE49-F238E27FC236}">
              <a16:creationId xmlns:a16="http://schemas.microsoft.com/office/drawing/2014/main" id="{38E0DBDE-34EB-452B-810E-252088C0C6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33" name="Text Box 453">
          <a:extLst>
            <a:ext uri="{FF2B5EF4-FFF2-40B4-BE49-F238E27FC236}">
              <a16:creationId xmlns:a16="http://schemas.microsoft.com/office/drawing/2014/main" id="{27C9E358-A691-49E1-94D2-EF0DB26F10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34" name="Text Box 454">
          <a:extLst>
            <a:ext uri="{FF2B5EF4-FFF2-40B4-BE49-F238E27FC236}">
              <a16:creationId xmlns:a16="http://schemas.microsoft.com/office/drawing/2014/main" id="{C21CFC8B-8DD6-4E7A-8CA8-04195F5709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35" name="Text Box 455">
          <a:extLst>
            <a:ext uri="{FF2B5EF4-FFF2-40B4-BE49-F238E27FC236}">
              <a16:creationId xmlns:a16="http://schemas.microsoft.com/office/drawing/2014/main" id="{34A40E21-0DC2-44D9-B115-0CE01008AB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36" name="Text Box 456">
          <a:extLst>
            <a:ext uri="{FF2B5EF4-FFF2-40B4-BE49-F238E27FC236}">
              <a16:creationId xmlns:a16="http://schemas.microsoft.com/office/drawing/2014/main" id="{9FBFE692-77FA-48B2-9C0B-4E35F59FCC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37" name="Text Box 457">
          <a:extLst>
            <a:ext uri="{FF2B5EF4-FFF2-40B4-BE49-F238E27FC236}">
              <a16:creationId xmlns:a16="http://schemas.microsoft.com/office/drawing/2014/main" id="{78893B85-AD74-43EB-994D-28FDDC12E4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38" name="Text Box 458">
          <a:extLst>
            <a:ext uri="{FF2B5EF4-FFF2-40B4-BE49-F238E27FC236}">
              <a16:creationId xmlns:a16="http://schemas.microsoft.com/office/drawing/2014/main" id="{86FBB376-3FBF-4D17-AF11-13A79CC26D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39" name="Text Box 459">
          <a:extLst>
            <a:ext uri="{FF2B5EF4-FFF2-40B4-BE49-F238E27FC236}">
              <a16:creationId xmlns:a16="http://schemas.microsoft.com/office/drawing/2014/main" id="{CA097919-E68A-4493-8ADC-7E59AED2B1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40" name="Text Box 460">
          <a:extLst>
            <a:ext uri="{FF2B5EF4-FFF2-40B4-BE49-F238E27FC236}">
              <a16:creationId xmlns:a16="http://schemas.microsoft.com/office/drawing/2014/main" id="{8BB8460A-055D-4338-A38D-5511A78585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41" name="Text Box 461">
          <a:extLst>
            <a:ext uri="{FF2B5EF4-FFF2-40B4-BE49-F238E27FC236}">
              <a16:creationId xmlns:a16="http://schemas.microsoft.com/office/drawing/2014/main" id="{0967E06F-6B40-425A-AA30-4C0EDB1D28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42" name="Text Box 462">
          <a:extLst>
            <a:ext uri="{FF2B5EF4-FFF2-40B4-BE49-F238E27FC236}">
              <a16:creationId xmlns:a16="http://schemas.microsoft.com/office/drawing/2014/main" id="{2C97B53D-C922-45C0-B9EC-9916354455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43" name="Text Box 463">
          <a:extLst>
            <a:ext uri="{FF2B5EF4-FFF2-40B4-BE49-F238E27FC236}">
              <a16:creationId xmlns:a16="http://schemas.microsoft.com/office/drawing/2014/main" id="{5F730387-C46E-4B8B-90D7-F4A85B709C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44" name="Text Box 464">
          <a:extLst>
            <a:ext uri="{FF2B5EF4-FFF2-40B4-BE49-F238E27FC236}">
              <a16:creationId xmlns:a16="http://schemas.microsoft.com/office/drawing/2014/main" id="{5ABF4BD7-5755-4FAA-AA84-F1C3E6280E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45" name="Text Box 465">
          <a:extLst>
            <a:ext uri="{FF2B5EF4-FFF2-40B4-BE49-F238E27FC236}">
              <a16:creationId xmlns:a16="http://schemas.microsoft.com/office/drawing/2014/main" id="{2045A10F-64F4-40DB-8DE0-3F7A3CAC83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46" name="Text Box 466">
          <a:extLst>
            <a:ext uri="{FF2B5EF4-FFF2-40B4-BE49-F238E27FC236}">
              <a16:creationId xmlns:a16="http://schemas.microsoft.com/office/drawing/2014/main" id="{67317FF8-D1D0-480B-8BC5-B2479234BF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47" name="Text Box 467">
          <a:extLst>
            <a:ext uri="{FF2B5EF4-FFF2-40B4-BE49-F238E27FC236}">
              <a16:creationId xmlns:a16="http://schemas.microsoft.com/office/drawing/2014/main" id="{635B1D12-372C-4DBD-BB14-2B5E36AF2C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48" name="Text Box 468">
          <a:extLst>
            <a:ext uri="{FF2B5EF4-FFF2-40B4-BE49-F238E27FC236}">
              <a16:creationId xmlns:a16="http://schemas.microsoft.com/office/drawing/2014/main" id="{3BFD2E9C-7C66-4818-978A-32EC50D55B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49" name="Text Box 469">
          <a:extLst>
            <a:ext uri="{FF2B5EF4-FFF2-40B4-BE49-F238E27FC236}">
              <a16:creationId xmlns:a16="http://schemas.microsoft.com/office/drawing/2014/main" id="{5D0A452C-A369-4900-B79F-0849FB4467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50" name="Text Box 470">
          <a:extLst>
            <a:ext uri="{FF2B5EF4-FFF2-40B4-BE49-F238E27FC236}">
              <a16:creationId xmlns:a16="http://schemas.microsoft.com/office/drawing/2014/main" id="{662C04E1-F634-4457-A7B9-75CE551012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51" name="Text Box 471">
          <a:extLst>
            <a:ext uri="{FF2B5EF4-FFF2-40B4-BE49-F238E27FC236}">
              <a16:creationId xmlns:a16="http://schemas.microsoft.com/office/drawing/2014/main" id="{6E1E1702-D962-424E-BC5A-29994567E5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52" name="Text Box 472">
          <a:extLst>
            <a:ext uri="{FF2B5EF4-FFF2-40B4-BE49-F238E27FC236}">
              <a16:creationId xmlns:a16="http://schemas.microsoft.com/office/drawing/2014/main" id="{591B4B50-C667-4C2B-A92E-77EFC06968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53" name="Text Box 473">
          <a:extLst>
            <a:ext uri="{FF2B5EF4-FFF2-40B4-BE49-F238E27FC236}">
              <a16:creationId xmlns:a16="http://schemas.microsoft.com/office/drawing/2014/main" id="{119CEC06-CB3A-4368-9DF5-0BD2F1AAC6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54" name="Text Box 474">
          <a:extLst>
            <a:ext uri="{FF2B5EF4-FFF2-40B4-BE49-F238E27FC236}">
              <a16:creationId xmlns:a16="http://schemas.microsoft.com/office/drawing/2014/main" id="{A74FB7EB-4687-4BE9-ADB6-0697514E33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55" name="Text Box 475">
          <a:extLst>
            <a:ext uri="{FF2B5EF4-FFF2-40B4-BE49-F238E27FC236}">
              <a16:creationId xmlns:a16="http://schemas.microsoft.com/office/drawing/2014/main" id="{FF94BF86-C33C-43C0-ABB6-C82E8B7DB0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56" name="Text Box 476">
          <a:extLst>
            <a:ext uri="{FF2B5EF4-FFF2-40B4-BE49-F238E27FC236}">
              <a16:creationId xmlns:a16="http://schemas.microsoft.com/office/drawing/2014/main" id="{50A2B81A-F9DE-4FE0-8DD1-35D0DEAA71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57" name="Text Box 477">
          <a:extLst>
            <a:ext uri="{FF2B5EF4-FFF2-40B4-BE49-F238E27FC236}">
              <a16:creationId xmlns:a16="http://schemas.microsoft.com/office/drawing/2014/main" id="{FB7F82A4-CBED-4095-8477-3A003B28A9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58" name="Text Box 478">
          <a:extLst>
            <a:ext uri="{FF2B5EF4-FFF2-40B4-BE49-F238E27FC236}">
              <a16:creationId xmlns:a16="http://schemas.microsoft.com/office/drawing/2014/main" id="{ADC25B3B-C7B8-4099-B333-65F4F34909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59" name="Text Box 479">
          <a:extLst>
            <a:ext uri="{FF2B5EF4-FFF2-40B4-BE49-F238E27FC236}">
              <a16:creationId xmlns:a16="http://schemas.microsoft.com/office/drawing/2014/main" id="{F5D663ED-EE50-4A57-BE58-3556579507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60" name="Text Box 480">
          <a:extLst>
            <a:ext uri="{FF2B5EF4-FFF2-40B4-BE49-F238E27FC236}">
              <a16:creationId xmlns:a16="http://schemas.microsoft.com/office/drawing/2014/main" id="{AE76D7A4-174A-4AD4-B81E-36132C74A5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61" name="Text Box 481">
          <a:extLst>
            <a:ext uri="{FF2B5EF4-FFF2-40B4-BE49-F238E27FC236}">
              <a16:creationId xmlns:a16="http://schemas.microsoft.com/office/drawing/2014/main" id="{4F460BD9-7DF6-4F1F-8D76-219BB5CC0B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62" name="Text Box 482">
          <a:extLst>
            <a:ext uri="{FF2B5EF4-FFF2-40B4-BE49-F238E27FC236}">
              <a16:creationId xmlns:a16="http://schemas.microsoft.com/office/drawing/2014/main" id="{760414C6-4879-4A32-BE3C-5D17B911F7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63" name="Text Box 483">
          <a:extLst>
            <a:ext uri="{FF2B5EF4-FFF2-40B4-BE49-F238E27FC236}">
              <a16:creationId xmlns:a16="http://schemas.microsoft.com/office/drawing/2014/main" id="{1286CE92-4C6B-40EB-ABCA-CBEF8A9BA5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64" name="Text Box 484">
          <a:extLst>
            <a:ext uri="{FF2B5EF4-FFF2-40B4-BE49-F238E27FC236}">
              <a16:creationId xmlns:a16="http://schemas.microsoft.com/office/drawing/2014/main" id="{A599B3B7-F1B9-437B-8E12-12F3D258C4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65" name="Text Box 485">
          <a:extLst>
            <a:ext uri="{FF2B5EF4-FFF2-40B4-BE49-F238E27FC236}">
              <a16:creationId xmlns:a16="http://schemas.microsoft.com/office/drawing/2014/main" id="{52C35181-C2FC-4BA0-A8DD-3C983A8110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66" name="Text Box 486">
          <a:extLst>
            <a:ext uri="{FF2B5EF4-FFF2-40B4-BE49-F238E27FC236}">
              <a16:creationId xmlns:a16="http://schemas.microsoft.com/office/drawing/2014/main" id="{6CEDBCEF-24DE-440E-8E97-00F219EBDE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67" name="Text Box 487">
          <a:extLst>
            <a:ext uri="{FF2B5EF4-FFF2-40B4-BE49-F238E27FC236}">
              <a16:creationId xmlns:a16="http://schemas.microsoft.com/office/drawing/2014/main" id="{02B2D156-9541-434D-8268-9F44CC6575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68" name="Text Box 488">
          <a:extLst>
            <a:ext uri="{FF2B5EF4-FFF2-40B4-BE49-F238E27FC236}">
              <a16:creationId xmlns:a16="http://schemas.microsoft.com/office/drawing/2014/main" id="{B3540BAA-22FB-4213-92AC-E879008AA1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69" name="Text Box 489">
          <a:extLst>
            <a:ext uri="{FF2B5EF4-FFF2-40B4-BE49-F238E27FC236}">
              <a16:creationId xmlns:a16="http://schemas.microsoft.com/office/drawing/2014/main" id="{294A5FF0-047F-4E28-A4B4-0270C1947E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70" name="Text Box 490">
          <a:extLst>
            <a:ext uri="{FF2B5EF4-FFF2-40B4-BE49-F238E27FC236}">
              <a16:creationId xmlns:a16="http://schemas.microsoft.com/office/drawing/2014/main" id="{DD0BA624-25B7-4D04-A0C5-09A81CD841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71" name="Text Box 491">
          <a:extLst>
            <a:ext uri="{FF2B5EF4-FFF2-40B4-BE49-F238E27FC236}">
              <a16:creationId xmlns:a16="http://schemas.microsoft.com/office/drawing/2014/main" id="{F6D79318-EB21-4B59-92FE-3B7C468117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72" name="Text Box 492">
          <a:extLst>
            <a:ext uri="{FF2B5EF4-FFF2-40B4-BE49-F238E27FC236}">
              <a16:creationId xmlns:a16="http://schemas.microsoft.com/office/drawing/2014/main" id="{A9C4E4E1-3799-4886-BBE1-8FCA71E53A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73" name="Text Box 493">
          <a:extLst>
            <a:ext uri="{FF2B5EF4-FFF2-40B4-BE49-F238E27FC236}">
              <a16:creationId xmlns:a16="http://schemas.microsoft.com/office/drawing/2014/main" id="{03A00A7D-8135-4246-889A-355B3B8C6D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74" name="Text Box 494">
          <a:extLst>
            <a:ext uri="{FF2B5EF4-FFF2-40B4-BE49-F238E27FC236}">
              <a16:creationId xmlns:a16="http://schemas.microsoft.com/office/drawing/2014/main" id="{40B9E56A-6106-4476-8A4D-118FF96346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75" name="Text Box 495">
          <a:extLst>
            <a:ext uri="{FF2B5EF4-FFF2-40B4-BE49-F238E27FC236}">
              <a16:creationId xmlns:a16="http://schemas.microsoft.com/office/drawing/2014/main" id="{CABAE035-51A1-4D7C-884C-8895209AB4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76" name="Text Box 496">
          <a:extLst>
            <a:ext uri="{FF2B5EF4-FFF2-40B4-BE49-F238E27FC236}">
              <a16:creationId xmlns:a16="http://schemas.microsoft.com/office/drawing/2014/main" id="{CE855E5F-32E6-418A-B49C-267EA5F9F7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77" name="Text Box 497">
          <a:extLst>
            <a:ext uri="{FF2B5EF4-FFF2-40B4-BE49-F238E27FC236}">
              <a16:creationId xmlns:a16="http://schemas.microsoft.com/office/drawing/2014/main" id="{C72065A5-9F8B-41A0-85FD-54993FB289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78" name="Text Box 498">
          <a:extLst>
            <a:ext uri="{FF2B5EF4-FFF2-40B4-BE49-F238E27FC236}">
              <a16:creationId xmlns:a16="http://schemas.microsoft.com/office/drawing/2014/main" id="{A0ADFFA8-F651-43DB-B5A1-27065D3B4E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79" name="Text Box 499">
          <a:extLst>
            <a:ext uri="{FF2B5EF4-FFF2-40B4-BE49-F238E27FC236}">
              <a16:creationId xmlns:a16="http://schemas.microsoft.com/office/drawing/2014/main" id="{A3313347-EAE4-4350-ACB2-0081669C8F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80" name="Text Box 500">
          <a:extLst>
            <a:ext uri="{FF2B5EF4-FFF2-40B4-BE49-F238E27FC236}">
              <a16:creationId xmlns:a16="http://schemas.microsoft.com/office/drawing/2014/main" id="{581B81FC-FC84-44BE-9DC5-4DD1C3AE99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81" name="Text Box 501">
          <a:extLst>
            <a:ext uri="{FF2B5EF4-FFF2-40B4-BE49-F238E27FC236}">
              <a16:creationId xmlns:a16="http://schemas.microsoft.com/office/drawing/2014/main" id="{52C6A02C-02BE-4336-BB97-52076DBE9F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82" name="Text Box 502">
          <a:extLst>
            <a:ext uri="{FF2B5EF4-FFF2-40B4-BE49-F238E27FC236}">
              <a16:creationId xmlns:a16="http://schemas.microsoft.com/office/drawing/2014/main" id="{6955B142-63C3-4D47-BBD2-4F1A015925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83" name="Text Box 503">
          <a:extLst>
            <a:ext uri="{FF2B5EF4-FFF2-40B4-BE49-F238E27FC236}">
              <a16:creationId xmlns:a16="http://schemas.microsoft.com/office/drawing/2014/main" id="{BBB5A665-C78B-4F1B-9DCF-6B8BD79722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84" name="Text Box 504">
          <a:extLst>
            <a:ext uri="{FF2B5EF4-FFF2-40B4-BE49-F238E27FC236}">
              <a16:creationId xmlns:a16="http://schemas.microsoft.com/office/drawing/2014/main" id="{DDD37681-3CA4-44BD-B82A-879EB30D2B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185" name="Text Box 505">
          <a:extLst>
            <a:ext uri="{FF2B5EF4-FFF2-40B4-BE49-F238E27FC236}">
              <a16:creationId xmlns:a16="http://schemas.microsoft.com/office/drawing/2014/main" id="{17BA994A-706C-4C6F-8CF0-21E4E59BA2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86" name="Text Box 506">
          <a:extLst>
            <a:ext uri="{FF2B5EF4-FFF2-40B4-BE49-F238E27FC236}">
              <a16:creationId xmlns:a16="http://schemas.microsoft.com/office/drawing/2014/main" id="{8C2A2C5C-030A-4B9E-AF2E-BD57D938F9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87" name="Text Box 507">
          <a:extLst>
            <a:ext uri="{FF2B5EF4-FFF2-40B4-BE49-F238E27FC236}">
              <a16:creationId xmlns:a16="http://schemas.microsoft.com/office/drawing/2014/main" id="{D9A4F3E4-B3B5-4A82-AAEE-42F28423A2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88" name="Text Box 508">
          <a:extLst>
            <a:ext uri="{FF2B5EF4-FFF2-40B4-BE49-F238E27FC236}">
              <a16:creationId xmlns:a16="http://schemas.microsoft.com/office/drawing/2014/main" id="{13243672-D545-4A12-A22A-8885050065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89" name="Text Box 509">
          <a:extLst>
            <a:ext uri="{FF2B5EF4-FFF2-40B4-BE49-F238E27FC236}">
              <a16:creationId xmlns:a16="http://schemas.microsoft.com/office/drawing/2014/main" id="{57E805F5-7D80-4977-8097-927F55282E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90" name="Text Box 510">
          <a:extLst>
            <a:ext uri="{FF2B5EF4-FFF2-40B4-BE49-F238E27FC236}">
              <a16:creationId xmlns:a16="http://schemas.microsoft.com/office/drawing/2014/main" id="{4FA72325-1346-45BC-A76D-A666400747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91" name="Text Box 511">
          <a:extLst>
            <a:ext uri="{FF2B5EF4-FFF2-40B4-BE49-F238E27FC236}">
              <a16:creationId xmlns:a16="http://schemas.microsoft.com/office/drawing/2014/main" id="{D5B0599E-5042-411B-95AB-A9D5C1CF54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92" name="Text Box 512">
          <a:extLst>
            <a:ext uri="{FF2B5EF4-FFF2-40B4-BE49-F238E27FC236}">
              <a16:creationId xmlns:a16="http://schemas.microsoft.com/office/drawing/2014/main" id="{D0AD78DD-0504-4B4C-B096-E489D486AA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93" name="Text Box 513">
          <a:extLst>
            <a:ext uri="{FF2B5EF4-FFF2-40B4-BE49-F238E27FC236}">
              <a16:creationId xmlns:a16="http://schemas.microsoft.com/office/drawing/2014/main" id="{BC7180FC-E38F-46F3-B0BA-8D1189E46D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94" name="Text Box 514">
          <a:extLst>
            <a:ext uri="{FF2B5EF4-FFF2-40B4-BE49-F238E27FC236}">
              <a16:creationId xmlns:a16="http://schemas.microsoft.com/office/drawing/2014/main" id="{1D382CC4-D97C-4FF0-9126-E621F15D16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95" name="Text Box 515">
          <a:extLst>
            <a:ext uri="{FF2B5EF4-FFF2-40B4-BE49-F238E27FC236}">
              <a16:creationId xmlns:a16="http://schemas.microsoft.com/office/drawing/2014/main" id="{93FEE2A2-3303-401A-93DC-53AE6CD27D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96" name="Text Box 516">
          <a:extLst>
            <a:ext uri="{FF2B5EF4-FFF2-40B4-BE49-F238E27FC236}">
              <a16:creationId xmlns:a16="http://schemas.microsoft.com/office/drawing/2014/main" id="{5D70A06C-0C06-445B-B584-7AA53F001E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97" name="Text Box 517">
          <a:extLst>
            <a:ext uri="{FF2B5EF4-FFF2-40B4-BE49-F238E27FC236}">
              <a16:creationId xmlns:a16="http://schemas.microsoft.com/office/drawing/2014/main" id="{678F7D4D-78A1-44FD-9AEF-68023EAD68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198" name="Text Box 518">
          <a:extLst>
            <a:ext uri="{FF2B5EF4-FFF2-40B4-BE49-F238E27FC236}">
              <a16:creationId xmlns:a16="http://schemas.microsoft.com/office/drawing/2014/main" id="{3F89F664-3947-4203-AEB0-8A4FC38100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199" name="Text Box 519">
          <a:extLst>
            <a:ext uri="{FF2B5EF4-FFF2-40B4-BE49-F238E27FC236}">
              <a16:creationId xmlns:a16="http://schemas.microsoft.com/office/drawing/2014/main" id="{A25DA697-ECE2-4337-B53D-5FF0B751A1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00" name="Text Box 520">
          <a:extLst>
            <a:ext uri="{FF2B5EF4-FFF2-40B4-BE49-F238E27FC236}">
              <a16:creationId xmlns:a16="http://schemas.microsoft.com/office/drawing/2014/main" id="{66ECF2E5-1D04-4999-ABB7-FF825AAD27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201" name="Text Box 521">
          <a:extLst>
            <a:ext uri="{FF2B5EF4-FFF2-40B4-BE49-F238E27FC236}">
              <a16:creationId xmlns:a16="http://schemas.microsoft.com/office/drawing/2014/main" id="{B829FD55-955C-40C6-8DD5-8A4BD54C92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02" name="Text Box 522">
          <a:extLst>
            <a:ext uri="{FF2B5EF4-FFF2-40B4-BE49-F238E27FC236}">
              <a16:creationId xmlns:a16="http://schemas.microsoft.com/office/drawing/2014/main" id="{6ADCFEE8-C4A5-4A03-94F1-5A2605286E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03" name="Text Box 523">
          <a:extLst>
            <a:ext uri="{FF2B5EF4-FFF2-40B4-BE49-F238E27FC236}">
              <a16:creationId xmlns:a16="http://schemas.microsoft.com/office/drawing/2014/main" id="{0014D2BE-2C11-4A7A-A88A-00EE8852C6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204" name="Text Box 524">
          <a:extLst>
            <a:ext uri="{FF2B5EF4-FFF2-40B4-BE49-F238E27FC236}">
              <a16:creationId xmlns:a16="http://schemas.microsoft.com/office/drawing/2014/main" id="{CE40F6AB-246E-49F3-9FA4-6D64FCFD13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205" name="Text Box 525">
          <a:extLst>
            <a:ext uri="{FF2B5EF4-FFF2-40B4-BE49-F238E27FC236}">
              <a16:creationId xmlns:a16="http://schemas.microsoft.com/office/drawing/2014/main" id="{AD661C9C-C880-48A9-9850-C9AE2B02B5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06" name="Text Box 526">
          <a:extLst>
            <a:ext uri="{FF2B5EF4-FFF2-40B4-BE49-F238E27FC236}">
              <a16:creationId xmlns:a16="http://schemas.microsoft.com/office/drawing/2014/main" id="{C462ED72-0F37-47D6-BB64-C3994E6DD6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07" name="Text Box 527">
          <a:extLst>
            <a:ext uri="{FF2B5EF4-FFF2-40B4-BE49-F238E27FC236}">
              <a16:creationId xmlns:a16="http://schemas.microsoft.com/office/drawing/2014/main" id="{2A3E89C2-12C2-45E8-B6B6-DA963A1934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208" name="Text Box 528">
          <a:extLst>
            <a:ext uri="{FF2B5EF4-FFF2-40B4-BE49-F238E27FC236}">
              <a16:creationId xmlns:a16="http://schemas.microsoft.com/office/drawing/2014/main" id="{E24EE4FA-E7BD-4026-B67A-560D0EC244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09" name="Text Box 529">
          <a:extLst>
            <a:ext uri="{FF2B5EF4-FFF2-40B4-BE49-F238E27FC236}">
              <a16:creationId xmlns:a16="http://schemas.microsoft.com/office/drawing/2014/main" id="{F1786928-4A0E-41C0-825E-7DEBB600F6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10" name="Text Box 530">
          <a:extLst>
            <a:ext uri="{FF2B5EF4-FFF2-40B4-BE49-F238E27FC236}">
              <a16:creationId xmlns:a16="http://schemas.microsoft.com/office/drawing/2014/main" id="{D26CBE24-D21B-4F49-BD30-977C52E63F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211" name="Text Box 531">
          <a:extLst>
            <a:ext uri="{FF2B5EF4-FFF2-40B4-BE49-F238E27FC236}">
              <a16:creationId xmlns:a16="http://schemas.microsoft.com/office/drawing/2014/main" id="{543C8B3E-DE73-4BEB-94AE-D375FDA5EA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12" name="Text Box 532">
          <a:extLst>
            <a:ext uri="{FF2B5EF4-FFF2-40B4-BE49-F238E27FC236}">
              <a16:creationId xmlns:a16="http://schemas.microsoft.com/office/drawing/2014/main" id="{F457B86A-4BD5-4FD8-B6EE-993B490E6F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13" name="Text Box 533">
          <a:extLst>
            <a:ext uri="{FF2B5EF4-FFF2-40B4-BE49-F238E27FC236}">
              <a16:creationId xmlns:a16="http://schemas.microsoft.com/office/drawing/2014/main" id="{304020E5-4BA2-43E9-9DFB-CA679F03FF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214" name="Text Box 534">
          <a:extLst>
            <a:ext uri="{FF2B5EF4-FFF2-40B4-BE49-F238E27FC236}">
              <a16:creationId xmlns:a16="http://schemas.microsoft.com/office/drawing/2014/main" id="{96F84C17-C562-4492-B21A-C1414AD514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15" name="Text Box 535">
          <a:extLst>
            <a:ext uri="{FF2B5EF4-FFF2-40B4-BE49-F238E27FC236}">
              <a16:creationId xmlns:a16="http://schemas.microsoft.com/office/drawing/2014/main" id="{72DE4553-6F77-4F48-A1AD-7D10B99B20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16" name="Text Box 536">
          <a:extLst>
            <a:ext uri="{FF2B5EF4-FFF2-40B4-BE49-F238E27FC236}">
              <a16:creationId xmlns:a16="http://schemas.microsoft.com/office/drawing/2014/main" id="{3F13B331-79B2-4BBD-BC5C-3810365935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17" name="Text Box 537">
          <a:extLst>
            <a:ext uri="{FF2B5EF4-FFF2-40B4-BE49-F238E27FC236}">
              <a16:creationId xmlns:a16="http://schemas.microsoft.com/office/drawing/2014/main" id="{985496F4-A0F8-4276-B134-CFF5B649BF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18" name="Text Box 538">
          <a:extLst>
            <a:ext uri="{FF2B5EF4-FFF2-40B4-BE49-F238E27FC236}">
              <a16:creationId xmlns:a16="http://schemas.microsoft.com/office/drawing/2014/main" id="{CC83C600-4F1C-4E79-9790-E6F13028F7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19" name="Text Box 539">
          <a:extLst>
            <a:ext uri="{FF2B5EF4-FFF2-40B4-BE49-F238E27FC236}">
              <a16:creationId xmlns:a16="http://schemas.microsoft.com/office/drawing/2014/main" id="{152162A5-3DD8-409C-9780-7CEFDCCD77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20" name="Text Box 540">
          <a:extLst>
            <a:ext uri="{FF2B5EF4-FFF2-40B4-BE49-F238E27FC236}">
              <a16:creationId xmlns:a16="http://schemas.microsoft.com/office/drawing/2014/main" id="{369AED74-7D15-4DA7-AA6E-46F6546EA4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21" name="Text Box 541">
          <a:extLst>
            <a:ext uri="{FF2B5EF4-FFF2-40B4-BE49-F238E27FC236}">
              <a16:creationId xmlns:a16="http://schemas.microsoft.com/office/drawing/2014/main" id="{B5C4B72D-41CE-4FB5-86B2-C7D5B21D7B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22" name="Text Box 542">
          <a:extLst>
            <a:ext uri="{FF2B5EF4-FFF2-40B4-BE49-F238E27FC236}">
              <a16:creationId xmlns:a16="http://schemas.microsoft.com/office/drawing/2014/main" id="{C97BEE8A-AA97-4016-B52B-C9761FAEBB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23" name="Text Box 543">
          <a:extLst>
            <a:ext uri="{FF2B5EF4-FFF2-40B4-BE49-F238E27FC236}">
              <a16:creationId xmlns:a16="http://schemas.microsoft.com/office/drawing/2014/main" id="{6BA2BC18-4F97-4F15-BFC8-D13D69D5AC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24" name="Text Box 544">
          <a:extLst>
            <a:ext uri="{FF2B5EF4-FFF2-40B4-BE49-F238E27FC236}">
              <a16:creationId xmlns:a16="http://schemas.microsoft.com/office/drawing/2014/main" id="{8F032363-049C-443C-9B65-CB2EAF2E35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25" name="Text Box 545">
          <a:extLst>
            <a:ext uri="{FF2B5EF4-FFF2-40B4-BE49-F238E27FC236}">
              <a16:creationId xmlns:a16="http://schemas.microsoft.com/office/drawing/2014/main" id="{7628083F-81FC-4A70-9065-A7E8F5BF7C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26" name="Text Box 546">
          <a:extLst>
            <a:ext uri="{FF2B5EF4-FFF2-40B4-BE49-F238E27FC236}">
              <a16:creationId xmlns:a16="http://schemas.microsoft.com/office/drawing/2014/main" id="{B5B243F3-F54E-4E83-BFC9-ADE872128A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27" name="Text Box 547">
          <a:extLst>
            <a:ext uri="{FF2B5EF4-FFF2-40B4-BE49-F238E27FC236}">
              <a16:creationId xmlns:a16="http://schemas.microsoft.com/office/drawing/2014/main" id="{1EC6CBA2-8FEE-47E5-B131-7F6EDF2B26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28" name="Text Box 548">
          <a:extLst>
            <a:ext uri="{FF2B5EF4-FFF2-40B4-BE49-F238E27FC236}">
              <a16:creationId xmlns:a16="http://schemas.microsoft.com/office/drawing/2014/main" id="{15CEAF9F-88F0-4700-9E58-1C82A1528A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29" name="Text Box 549">
          <a:extLst>
            <a:ext uri="{FF2B5EF4-FFF2-40B4-BE49-F238E27FC236}">
              <a16:creationId xmlns:a16="http://schemas.microsoft.com/office/drawing/2014/main" id="{790D2656-A788-4352-95E1-9B8B6EA676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30" name="Text Box 550">
          <a:extLst>
            <a:ext uri="{FF2B5EF4-FFF2-40B4-BE49-F238E27FC236}">
              <a16:creationId xmlns:a16="http://schemas.microsoft.com/office/drawing/2014/main" id="{7B34A749-AE6B-4C1D-9E07-7689375221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31" name="Text Box 551">
          <a:extLst>
            <a:ext uri="{FF2B5EF4-FFF2-40B4-BE49-F238E27FC236}">
              <a16:creationId xmlns:a16="http://schemas.microsoft.com/office/drawing/2014/main" id="{BCEACD14-3BA6-4321-B5A9-75D25CEE7C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32" name="Text Box 552">
          <a:extLst>
            <a:ext uri="{FF2B5EF4-FFF2-40B4-BE49-F238E27FC236}">
              <a16:creationId xmlns:a16="http://schemas.microsoft.com/office/drawing/2014/main" id="{3BC75D2C-2642-4461-B2D9-E8461B3C44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33" name="Text Box 553">
          <a:extLst>
            <a:ext uri="{FF2B5EF4-FFF2-40B4-BE49-F238E27FC236}">
              <a16:creationId xmlns:a16="http://schemas.microsoft.com/office/drawing/2014/main" id="{59D23121-86FA-4B93-8A36-EFD32F8F5D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34" name="Text Box 554">
          <a:extLst>
            <a:ext uri="{FF2B5EF4-FFF2-40B4-BE49-F238E27FC236}">
              <a16:creationId xmlns:a16="http://schemas.microsoft.com/office/drawing/2014/main" id="{264F74B4-F7BA-430E-AA24-7E080F6C7A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35" name="Text Box 555">
          <a:extLst>
            <a:ext uri="{FF2B5EF4-FFF2-40B4-BE49-F238E27FC236}">
              <a16:creationId xmlns:a16="http://schemas.microsoft.com/office/drawing/2014/main" id="{FBCF44CB-65A4-425E-B7F6-4F9627130A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36" name="Text Box 556">
          <a:extLst>
            <a:ext uri="{FF2B5EF4-FFF2-40B4-BE49-F238E27FC236}">
              <a16:creationId xmlns:a16="http://schemas.microsoft.com/office/drawing/2014/main" id="{A70545DA-E29F-483D-95F1-FE608CF083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37" name="Text Box 557">
          <a:extLst>
            <a:ext uri="{FF2B5EF4-FFF2-40B4-BE49-F238E27FC236}">
              <a16:creationId xmlns:a16="http://schemas.microsoft.com/office/drawing/2014/main" id="{72C601DB-B46F-4923-A498-D688EA0548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38" name="Text Box 558">
          <a:extLst>
            <a:ext uri="{FF2B5EF4-FFF2-40B4-BE49-F238E27FC236}">
              <a16:creationId xmlns:a16="http://schemas.microsoft.com/office/drawing/2014/main" id="{2B7B237E-3540-407D-9681-325132821E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39" name="Text Box 559">
          <a:extLst>
            <a:ext uri="{FF2B5EF4-FFF2-40B4-BE49-F238E27FC236}">
              <a16:creationId xmlns:a16="http://schemas.microsoft.com/office/drawing/2014/main" id="{6FC4DAB2-9517-4E5F-B7AB-A9435C5858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40" name="Text Box 560">
          <a:extLst>
            <a:ext uri="{FF2B5EF4-FFF2-40B4-BE49-F238E27FC236}">
              <a16:creationId xmlns:a16="http://schemas.microsoft.com/office/drawing/2014/main" id="{F3755912-55DD-49EE-BFE9-2B552C4214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41" name="Text Box 561">
          <a:extLst>
            <a:ext uri="{FF2B5EF4-FFF2-40B4-BE49-F238E27FC236}">
              <a16:creationId xmlns:a16="http://schemas.microsoft.com/office/drawing/2014/main" id="{ED47CA20-09B7-4778-BFDD-C85931838C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42" name="Text Box 562">
          <a:extLst>
            <a:ext uri="{FF2B5EF4-FFF2-40B4-BE49-F238E27FC236}">
              <a16:creationId xmlns:a16="http://schemas.microsoft.com/office/drawing/2014/main" id="{761759EF-893D-4A62-80DA-4CCE1624C7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43" name="Text Box 563">
          <a:extLst>
            <a:ext uri="{FF2B5EF4-FFF2-40B4-BE49-F238E27FC236}">
              <a16:creationId xmlns:a16="http://schemas.microsoft.com/office/drawing/2014/main" id="{4411CEA9-9768-4A71-A5D2-786599412A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44" name="Text Box 564">
          <a:extLst>
            <a:ext uri="{FF2B5EF4-FFF2-40B4-BE49-F238E27FC236}">
              <a16:creationId xmlns:a16="http://schemas.microsoft.com/office/drawing/2014/main" id="{25377FDF-26AF-41B9-9B77-598AA9B2BC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45" name="Text Box 565">
          <a:extLst>
            <a:ext uri="{FF2B5EF4-FFF2-40B4-BE49-F238E27FC236}">
              <a16:creationId xmlns:a16="http://schemas.microsoft.com/office/drawing/2014/main" id="{65F37104-E5CC-4251-9BE4-285E878A39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46" name="Text Box 566">
          <a:extLst>
            <a:ext uri="{FF2B5EF4-FFF2-40B4-BE49-F238E27FC236}">
              <a16:creationId xmlns:a16="http://schemas.microsoft.com/office/drawing/2014/main" id="{D8FC7A2C-2F21-4D10-96AD-9BE037BF60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47" name="Text Box 567">
          <a:extLst>
            <a:ext uri="{FF2B5EF4-FFF2-40B4-BE49-F238E27FC236}">
              <a16:creationId xmlns:a16="http://schemas.microsoft.com/office/drawing/2014/main" id="{03992AD4-3F73-45F4-976B-3880DFE5E3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48" name="Text Box 568">
          <a:extLst>
            <a:ext uri="{FF2B5EF4-FFF2-40B4-BE49-F238E27FC236}">
              <a16:creationId xmlns:a16="http://schemas.microsoft.com/office/drawing/2014/main" id="{13B0CAB2-A3EC-4EE6-8614-ED0A195ACB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49" name="Text Box 569">
          <a:extLst>
            <a:ext uri="{FF2B5EF4-FFF2-40B4-BE49-F238E27FC236}">
              <a16:creationId xmlns:a16="http://schemas.microsoft.com/office/drawing/2014/main" id="{82CAFA4E-41D8-49A1-9E69-84357B7A9F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50" name="Text Box 570">
          <a:extLst>
            <a:ext uri="{FF2B5EF4-FFF2-40B4-BE49-F238E27FC236}">
              <a16:creationId xmlns:a16="http://schemas.microsoft.com/office/drawing/2014/main" id="{9ACCE4C4-BC6D-41A5-B182-D193AB42D5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51" name="Text Box 571">
          <a:extLst>
            <a:ext uri="{FF2B5EF4-FFF2-40B4-BE49-F238E27FC236}">
              <a16:creationId xmlns:a16="http://schemas.microsoft.com/office/drawing/2014/main" id="{A6B24764-BFE7-4FAE-A6B0-6DE3788807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52" name="Text Box 572">
          <a:extLst>
            <a:ext uri="{FF2B5EF4-FFF2-40B4-BE49-F238E27FC236}">
              <a16:creationId xmlns:a16="http://schemas.microsoft.com/office/drawing/2014/main" id="{23768497-D1E8-4DAE-890C-F6B982775E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53" name="Text Box 573">
          <a:extLst>
            <a:ext uri="{FF2B5EF4-FFF2-40B4-BE49-F238E27FC236}">
              <a16:creationId xmlns:a16="http://schemas.microsoft.com/office/drawing/2014/main" id="{DE7E37C4-16D4-45A6-82A5-86D235AA02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54" name="Text Box 574">
          <a:extLst>
            <a:ext uri="{FF2B5EF4-FFF2-40B4-BE49-F238E27FC236}">
              <a16:creationId xmlns:a16="http://schemas.microsoft.com/office/drawing/2014/main" id="{6FC50618-4265-4032-9B79-6A7268198A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55" name="Text Box 575">
          <a:extLst>
            <a:ext uri="{FF2B5EF4-FFF2-40B4-BE49-F238E27FC236}">
              <a16:creationId xmlns:a16="http://schemas.microsoft.com/office/drawing/2014/main" id="{AA8FCEDB-E603-4918-9ED6-A86FCD5B73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56" name="Text Box 576">
          <a:extLst>
            <a:ext uri="{FF2B5EF4-FFF2-40B4-BE49-F238E27FC236}">
              <a16:creationId xmlns:a16="http://schemas.microsoft.com/office/drawing/2014/main" id="{7C072348-F3E4-43F6-817E-BE22E92E83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57" name="Text Box 577">
          <a:extLst>
            <a:ext uri="{FF2B5EF4-FFF2-40B4-BE49-F238E27FC236}">
              <a16:creationId xmlns:a16="http://schemas.microsoft.com/office/drawing/2014/main" id="{521540A7-69B3-482E-BA2F-5F9B245178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58" name="Text Box 578">
          <a:extLst>
            <a:ext uri="{FF2B5EF4-FFF2-40B4-BE49-F238E27FC236}">
              <a16:creationId xmlns:a16="http://schemas.microsoft.com/office/drawing/2014/main" id="{AFEA3224-5336-4617-A9D7-9025F55361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59" name="Text Box 579">
          <a:extLst>
            <a:ext uri="{FF2B5EF4-FFF2-40B4-BE49-F238E27FC236}">
              <a16:creationId xmlns:a16="http://schemas.microsoft.com/office/drawing/2014/main" id="{D9794A9A-8695-42E0-9BCC-24B37A1748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60" name="Text Box 580">
          <a:extLst>
            <a:ext uri="{FF2B5EF4-FFF2-40B4-BE49-F238E27FC236}">
              <a16:creationId xmlns:a16="http://schemas.microsoft.com/office/drawing/2014/main" id="{13062927-2C61-4347-B250-16B1167DF4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61" name="Text Box 581">
          <a:extLst>
            <a:ext uri="{FF2B5EF4-FFF2-40B4-BE49-F238E27FC236}">
              <a16:creationId xmlns:a16="http://schemas.microsoft.com/office/drawing/2014/main" id="{368909E6-D644-4580-9FEF-EB087DE61F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62" name="Text Box 582">
          <a:extLst>
            <a:ext uri="{FF2B5EF4-FFF2-40B4-BE49-F238E27FC236}">
              <a16:creationId xmlns:a16="http://schemas.microsoft.com/office/drawing/2014/main" id="{C56C82EF-9D0E-4C35-B526-09C5E336FA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63" name="Text Box 583">
          <a:extLst>
            <a:ext uri="{FF2B5EF4-FFF2-40B4-BE49-F238E27FC236}">
              <a16:creationId xmlns:a16="http://schemas.microsoft.com/office/drawing/2014/main" id="{C2614A6F-C9B7-4802-BC71-D13135CF13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64" name="Text Box 584">
          <a:extLst>
            <a:ext uri="{FF2B5EF4-FFF2-40B4-BE49-F238E27FC236}">
              <a16:creationId xmlns:a16="http://schemas.microsoft.com/office/drawing/2014/main" id="{33786996-374E-4D58-9F4C-9E881FD50A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65" name="Text Box 585">
          <a:extLst>
            <a:ext uri="{FF2B5EF4-FFF2-40B4-BE49-F238E27FC236}">
              <a16:creationId xmlns:a16="http://schemas.microsoft.com/office/drawing/2014/main" id="{B60409AB-E6D6-477A-B70A-BF3A0749CB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66" name="Text Box 586">
          <a:extLst>
            <a:ext uri="{FF2B5EF4-FFF2-40B4-BE49-F238E27FC236}">
              <a16:creationId xmlns:a16="http://schemas.microsoft.com/office/drawing/2014/main" id="{E5CF2EB5-73BB-4859-B73B-A2077872CA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67" name="Text Box 587">
          <a:extLst>
            <a:ext uri="{FF2B5EF4-FFF2-40B4-BE49-F238E27FC236}">
              <a16:creationId xmlns:a16="http://schemas.microsoft.com/office/drawing/2014/main" id="{A26EEDCB-EFB4-414B-9B20-53309FF8AF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68" name="Text Box 588">
          <a:extLst>
            <a:ext uri="{FF2B5EF4-FFF2-40B4-BE49-F238E27FC236}">
              <a16:creationId xmlns:a16="http://schemas.microsoft.com/office/drawing/2014/main" id="{A56834D1-991C-4B4F-A77E-BEA93244BF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69" name="Text Box 589">
          <a:extLst>
            <a:ext uri="{FF2B5EF4-FFF2-40B4-BE49-F238E27FC236}">
              <a16:creationId xmlns:a16="http://schemas.microsoft.com/office/drawing/2014/main" id="{81D9AE7D-4E9B-4672-A134-AEB04EA475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70" name="Text Box 590">
          <a:extLst>
            <a:ext uri="{FF2B5EF4-FFF2-40B4-BE49-F238E27FC236}">
              <a16:creationId xmlns:a16="http://schemas.microsoft.com/office/drawing/2014/main" id="{D578B7B6-73EB-46F8-AA92-B567D56906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71" name="Text Box 591">
          <a:extLst>
            <a:ext uri="{FF2B5EF4-FFF2-40B4-BE49-F238E27FC236}">
              <a16:creationId xmlns:a16="http://schemas.microsoft.com/office/drawing/2014/main" id="{59005566-799E-4FDC-ADDC-317395F969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72" name="Text Box 592">
          <a:extLst>
            <a:ext uri="{FF2B5EF4-FFF2-40B4-BE49-F238E27FC236}">
              <a16:creationId xmlns:a16="http://schemas.microsoft.com/office/drawing/2014/main" id="{A1C0863E-476E-4E6F-BE63-C8375D1A36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73" name="Text Box 593">
          <a:extLst>
            <a:ext uri="{FF2B5EF4-FFF2-40B4-BE49-F238E27FC236}">
              <a16:creationId xmlns:a16="http://schemas.microsoft.com/office/drawing/2014/main" id="{A1C5B61F-FB22-40E6-A20D-5189A787A1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74" name="Text Box 594">
          <a:extLst>
            <a:ext uri="{FF2B5EF4-FFF2-40B4-BE49-F238E27FC236}">
              <a16:creationId xmlns:a16="http://schemas.microsoft.com/office/drawing/2014/main" id="{9DA27F26-0830-4108-9AA3-F83AB0D0F1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75" name="Text Box 595">
          <a:extLst>
            <a:ext uri="{FF2B5EF4-FFF2-40B4-BE49-F238E27FC236}">
              <a16:creationId xmlns:a16="http://schemas.microsoft.com/office/drawing/2014/main" id="{2EA55077-910B-41DB-93A9-283DD27D7B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76" name="Text Box 596">
          <a:extLst>
            <a:ext uri="{FF2B5EF4-FFF2-40B4-BE49-F238E27FC236}">
              <a16:creationId xmlns:a16="http://schemas.microsoft.com/office/drawing/2014/main" id="{783788CD-0281-4EF7-B6CB-BBFA7710D5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77" name="Text Box 597">
          <a:extLst>
            <a:ext uri="{FF2B5EF4-FFF2-40B4-BE49-F238E27FC236}">
              <a16:creationId xmlns:a16="http://schemas.microsoft.com/office/drawing/2014/main" id="{E75FF885-C312-41A7-A030-7411FF849C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78" name="Text Box 598">
          <a:extLst>
            <a:ext uri="{FF2B5EF4-FFF2-40B4-BE49-F238E27FC236}">
              <a16:creationId xmlns:a16="http://schemas.microsoft.com/office/drawing/2014/main" id="{560FA36F-850F-4C30-BEEC-E3162FA80F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79" name="Text Box 599">
          <a:extLst>
            <a:ext uri="{FF2B5EF4-FFF2-40B4-BE49-F238E27FC236}">
              <a16:creationId xmlns:a16="http://schemas.microsoft.com/office/drawing/2014/main" id="{B49BCB92-67E5-48BE-A2A7-4CD1606D52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80" name="Text Box 600">
          <a:extLst>
            <a:ext uri="{FF2B5EF4-FFF2-40B4-BE49-F238E27FC236}">
              <a16:creationId xmlns:a16="http://schemas.microsoft.com/office/drawing/2014/main" id="{06E5EFEA-58F0-41DD-A2C7-94E54F6828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81" name="Text Box 601">
          <a:extLst>
            <a:ext uri="{FF2B5EF4-FFF2-40B4-BE49-F238E27FC236}">
              <a16:creationId xmlns:a16="http://schemas.microsoft.com/office/drawing/2014/main" id="{F58FB906-092D-49D2-9B11-1D14485E4D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82" name="Text Box 602">
          <a:extLst>
            <a:ext uri="{FF2B5EF4-FFF2-40B4-BE49-F238E27FC236}">
              <a16:creationId xmlns:a16="http://schemas.microsoft.com/office/drawing/2014/main" id="{FBEB3D1B-8241-4783-B128-7220EF3005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83" name="Text Box 603">
          <a:extLst>
            <a:ext uri="{FF2B5EF4-FFF2-40B4-BE49-F238E27FC236}">
              <a16:creationId xmlns:a16="http://schemas.microsoft.com/office/drawing/2014/main" id="{53FE503F-139A-443A-92BA-A03FF83A3C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84" name="Text Box 604">
          <a:extLst>
            <a:ext uri="{FF2B5EF4-FFF2-40B4-BE49-F238E27FC236}">
              <a16:creationId xmlns:a16="http://schemas.microsoft.com/office/drawing/2014/main" id="{BEB9E946-C6E1-46B9-B60F-5513E1F858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85" name="Text Box 605">
          <a:extLst>
            <a:ext uri="{FF2B5EF4-FFF2-40B4-BE49-F238E27FC236}">
              <a16:creationId xmlns:a16="http://schemas.microsoft.com/office/drawing/2014/main" id="{A31E8223-D232-4ACD-AEAE-9C3A0EDB8C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286" name="Text Box 606">
          <a:extLst>
            <a:ext uri="{FF2B5EF4-FFF2-40B4-BE49-F238E27FC236}">
              <a16:creationId xmlns:a16="http://schemas.microsoft.com/office/drawing/2014/main" id="{DB88E37B-3824-4B9A-A164-0DC491DC67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287" name="Text Box 607">
          <a:extLst>
            <a:ext uri="{FF2B5EF4-FFF2-40B4-BE49-F238E27FC236}">
              <a16:creationId xmlns:a16="http://schemas.microsoft.com/office/drawing/2014/main" id="{7D905544-E359-4ECC-BEC9-BB14A7FB93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88" name="Text Box 608">
          <a:extLst>
            <a:ext uri="{FF2B5EF4-FFF2-40B4-BE49-F238E27FC236}">
              <a16:creationId xmlns:a16="http://schemas.microsoft.com/office/drawing/2014/main" id="{1E9AFE52-B736-4706-B91E-EE25EF2ED2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89" name="Text Box 609">
          <a:extLst>
            <a:ext uri="{FF2B5EF4-FFF2-40B4-BE49-F238E27FC236}">
              <a16:creationId xmlns:a16="http://schemas.microsoft.com/office/drawing/2014/main" id="{4B517440-B214-4D23-B7DE-A9D19418D3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290" name="Text Box 610">
          <a:extLst>
            <a:ext uri="{FF2B5EF4-FFF2-40B4-BE49-F238E27FC236}">
              <a16:creationId xmlns:a16="http://schemas.microsoft.com/office/drawing/2014/main" id="{C601B5F8-809D-4469-8F16-1D4F106227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91" name="Text Box 611">
          <a:extLst>
            <a:ext uri="{FF2B5EF4-FFF2-40B4-BE49-F238E27FC236}">
              <a16:creationId xmlns:a16="http://schemas.microsoft.com/office/drawing/2014/main" id="{1D60BA9D-DE1B-4956-BD5B-F16A97D6B9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92" name="Text Box 612">
          <a:extLst>
            <a:ext uri="{FF2B5EF4-FFF2-40B4-BE49-F238E27FC236}">
              <a16:creationId xmlns:a16="http://schemas.microsoft.com/office/drawing/2014/main" id="{5A876ACB-DEC0-4FAC-851C-B3F65C782F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293" name="Text Box 613">
          <a:extLst>
            <a:ext uri="{FF2B5EF4-FFF2-40B4-BE49-F238E27FC236}">
              <a16:creationId xmlns:a16="http://schemas.microsoft.com/office/drawing/2014/main" id="{C554C91B-0479-4188-B7A8-82C92BF811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94" name="Text Box 614">
          <a:extLst>
            <a:ext uri="{FF2B5EF4-FFF2-40B4-BE49-F238E27FC236}">
              <a16:creationId xmlns:a16="http://schemas.microsoft.com/office/drawing/2014/main" id="{C36566EA-57BF-4DE7-8941-6DF634CD32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95" name="Text Box 615">
          <a:extLst>
            <a:ext uri="{FF2B5EF4-FFF2-40B4-BE49-F238E27FC236}">
              <a16:creationId xmlns:a16="http://schemas.microsoft.com/office/drawing/2014/main" id="{9BCC9990-9805-43A9-8854-DC68942DEF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296" name="Text Box 616">
          <a:extLst>
            <a:ext uri="{FF2B5EF4-FFF2-40B4-BE49-F238E27FC236}">
              <a16:creationId xmlns:a16="http://schemas.microsoft.com/office/drawing/2014/main" id="{A9CACD7B-AFD9-4169-88EE-759DBA08EE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97" name="Text Box 617">
          <a:extLst>
            <a:ext uri="{FF2B5EF4-FFF2-40B4-BE49-F238E27FC236}">
              <a16:creationId xmlns:a16="http://schemas.microsoft.com/office/drawing/2014/main" id="{AD34C738-4EC5-452C-8A3B-2291BAA6B5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298" name="Text Box 618">
          <a:extLst>
            <a:ext uri="{FF2B5EF4-FFF2-40B4-BE49-F238E27FC236}">
              <a16:creationId xmlns:a16="http://schemas.microsoft.com/office/drawing/2014/main" id="{49D172FD-D977-4545-82DB-1ED38D734B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299" name="Text Box 619">
          <a:extLst>
            <a:ext uri="{FF2B5EF4-FFF2-40B4-BE49-F238E27FC236}">
              <a16:creationId xmlns:a16="http://schemas.microsoft.com/office/drawing/2014/main" id="{35355F68-7F38-4C1B-A6BA-A29D3B1D42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00" name="Text Box 620">
          <a:extLst>
            <a:ext uri="{FF2B5EF4-FFF2-40B4-BE49-F238E27FC236}">
              <a16:creationId xmlns:a16="http://schemas.microsoft.com/office/drawing/2014/main" id="{A7182DCE-074E-4E68-BE3D-2782D685A7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01" name="Text Box 621">
          <a:extLst>
            <a:ext uri="{FF2B5EF4-FFF2-40B4-BE49-F238E27FC236}">
              <a16:creationId xmlns:a16="http://schemas.microsoft.com/office/drawing/2014/main" id="{1E0936FE-C9A6-4C80-897B-7FA4A3C4B3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02" name="Text Box 622">
          <a:extLst>
            <a:ext uri="{FF2B5EF4-FFF2-40B4-BE49-F238E27FC236}">
              <a16:creationId xmlns:a16="http://schemas.microsoft.com/office/drawing/2014/main" id="{B54E0888-3D14-4DDB-95EA-1E6EB29B94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03" name="Text Box 623">
          <a:extLst>
            <a:ext uri="{FF2B5EF4-FFF2-40B4-BE49-F238E27FC236}">
              <a16:creationId xmlns:a16="http://schemas.microsoft.com/office/drawing/2014/main" id="{7AAD5981-7004-479F-AE66-3EEFB30E22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04" name="Text Box 624">
          <a:extLst>
            <a:ext uri="{FF2B5EF4-FFF2-40B4-BE49-F238E27FC236}">
              <a16:creationId xmlns:a16="http://schemas.microsoft.com/office/drawing/2014/main" id="{32ACD8DE-08F9-4D03-BA44-DFD0991D6B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05" name="Text Box 625">
          <a:extLst>
            <a:ext uri="{FF2B5EF4-FFF2-40B4-BE49-F238E27FC236}">
              <a16:creationId xmlns:a16="http://schemas.microsoft.com/office/drawing/2014/main" id="{39B1FE77-1918-4E8E-91CA-FC2353BD05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06" name="Text Box 626">
          <a:extLst>
            <a:ext uri="{FF2B5EF4-FFF2-40B4-BE49-F238E27FC236}">
              <a16:creationId xmlns:a16="http://schemas.microsoft.com/office/drawing/2014/main" id="{C0A8EBB0-1D30-47A5-A939-382E9479C7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07" name="Text Box 627">
          <a:extLst>
            <a:ext uri="{FF2B5EF4-FFF2-40B4-BE49-F238E27FC236}">
              <a16:creationId xmlns:a16="http://schemas.microsoft.com/office/drawing/2014/main" id="{BEB1E57E-AA24-442A-87D6-67BAB5CEC0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08" name="Text Box 628">
          <a:extLst>
            <a:ext uri="{FF2B5EF4-FFF2-40B4-BE49-F238E27FC236}">
              <a16:creationId xmlns:a16="http://schemas.microsoft.com/office/drawing/2014/main" id="{672F6806-62ED-4F37-A41C-CCD1E3D259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09" name="Text Box 629">
          <a:extLst>
            <a:ext uri="{FF2B5EF4-FFF2-40B4-BE49-F238E27FC236}">
              <a16:creationId xmlns:a16="http://schemas.microsoft.com/office/drawing/2014/main" id="{6FFEE9F6-E5FB-4EB8-9C05-F268D17CF4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10" name="Text Box 630">
          <a:extLst>
            <a:ext uri="{FF2B5EF4-FFF2-40B4-BE49-F238E27FC236}">
              <a16:creationId xmlns:a16="http://schemas.microsoft.com/office/drawing/2014/main" id="{25AC0EB1-0748-4835-8C47-53DB6FEA05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11" name="Text Box 631">
          <a:extLst>
            <a:ext uri="{FF2B5EF4-FFF2-40B4-BE49-F238E27FC236}">
              <a16:creationId xmlns:a16="http://schemas.microsoft.com/office/drawing/2014/main" id="{499A2F96-EE3C-4350-B8CE-9AE4FD1F63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12" name="Text Box 632">
          <a:extLst>
            <a:ext uri="{FF2B5EF4-FFF2-40B4-BE49-F238E27FC236}">
              <a16:creationId xmlns:a16="http://schemas.microsoft.com/office/drawing/2014/main" id="{6EC71E45-DCBC-42C2-8C9D-B28330423C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13" name="Text Box 633">
          <a:extLst>
            <a:ext uri="{FF2B5EF4-FFF2-40B4-BE49-F238E27FC236}">
              <a16:creationId xmlns:a16="http://schemas.microsoft.com/office/drawing/2014/main" id="{DC2DF50D-BC8A-4F26-B9E7-07AD080B09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14" name="Text Box 634">
          <a:extLst>
            <a:ext uri="{FF2B5EF4-FFF2-40B4-BE49-F238E27FC236}">
              <a16:creationId xmlns:a16="http://schemas.microsoft.com/office/drawing/2014/main" id="{6198C865-D266-4D2A-8614-E6A6324CEA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15" name="Text Box 635">
          <a:extLst>
            <a:ext uri="{FF2B5EF4-FFF2-40B4-BE49-F238E27FC236}">
              <a16:creationId xmlns:a16="http://schemas.microsoft.com/office/drawing/2014/main" id="{E230E7C4-9B94-4C44-858E-6D1BEB6C3F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16" name="Text Box 636">
          <a:extLst>
            <a:ext uri="{FF2B5EF4-FFF2-40B4-BE49-F238E27FC236}">
              <a16:creationId xmlns:a16="http://schemas.microsoft.com/office/drawing/2014/main" id="{6B5C8562-D2D0-437B-9304-609C2FC834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17" name="Text Box 637">
          <a:extLst>
            <a:ext uri="{FF2B5EF4-FFF2-40B4-BE49-F238E27FC236}">
              <a16:creationId xmlns:a16="http://schemas.microsoft.com/office/drawing/2014/main" id="{AC7ACAAB-E8AB-4808-A387-ACBFD8FD3F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18" name="Text Box 638">
          <a:extLst>
            <a:ext uri="{FF2B5EF4-FFF2-40B4-BE49-F238E27FC236}">
              <a16:creationId xmlns:a16="http://schemas.microsoft.com/office/drawing/2014/main" id="{DE81037C-4F55-4535-BDD7-DD55790588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19" name="Text Box 639">
          <a:extLst>
            <a:ext uri="{FF2B5EF4-FFF2-40B4-BE49-F238E27FC236}">
              <a16:creationId xmlns:a16="http://schemas.microsoft.com/office/drawing/2014/main" id="{66CCF4EF-1000-4F8A-8197-9F02A16040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20" name="Text Box 640">
          <a:extLst>
            <a:ext uri="{FF2B5EF4-FFF2-40B4-BE49-F238E27FC236}">
              <a16:creationId xmlns:a16="http://schemas.microsoft.com/office/drawing/2014/main" id="{0C81CB32-52FB-43D4-910A-D21D8989C2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21" name="Text Box 641">
          <a:extLst>
            <a:ext uri="{FF2B5EF4-FFF2-40B4-BE49-F238E27FC236}">
              <a16:creationId xmlns:a16="http://schemas.microsoft.com/office/drawing/2014/main" id="{6B671726-2B5C-4014-B40B-DBA1D09D47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322" name="Text Box 642">
          <a:extLst>
            <a:ext uri="{FF2B5EF4-FFF2-40B4-BE49-F238E27FC236}">
              <a16:creationId xmlns:a16="http://schemas.microsoft.com/office/drawing/2014/main" id="{8A28DECB-8B9D-429F-A137-D001AC8016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23" name="Text Box 643">
          <a:extLst>
            <a:ext uri="{FF2B5EF4-FFF2-40B4-BE49-F238E27FC236}">
              <a16:creationId xmlns:a16="http://schemas.microsoft.com/office/drawing/2014/main" id="{62EBF5D1-5B79-4F10-9D18-2BF21DA5E6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24" name="Text Box 644">
          <a:extLst>
            <a:ext uri="{FF2B5EF4-FFF2-40B4-BE49-F238E27FC236}">
              <a16:creationId xmlns:a16="http://schemas.microsoft.com/office/drawing/2014/main" id="{A2ED2876-DC59-479E-9EC1-CB3D6B7173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25" name="Text Box 645">
          <a:extLst>
            <a:ext uri="{FF2B5EF4-FFF2-40B4-BE49-F238E27FC236}">
              <a16:creationId xmlns:a16="http://schemas.microsoft.com/office/drawing/2014/main" id="{9EFEFFC3-B284-4293-971E-B3BC8AF03F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26" name="Text Box 646">
          <a:extLst>
            <a:ext uri="{FF2B5EF4-FFF2-40B4-BE49-F238E27FC236}">
              <a16:creationId xmlns:a16="http://schemas.microsoft.com/office/drawing/2014/main" id="{8D1AAA73-0226-4399-809B-F37D9A94A5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27" name="Text Box 647">
          <a:extLst>
            <a:ext uri="{FF2B5EF4-FFF2-40B4-BE49-F238E27FC236}">
              <a16:creationId xmlns:a16="http://schemas.microsoft.com/office/drawing/2014/main" id="{4CB36DDB-56A7-48F6-BF26-979C8DA885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28" name="Text Box 648">
          <a:extLst>
            <a:ext uri="{FF2B5EF4-FFF2-40B4-BE49-F238E27FC236}">
              <a16:creationId xmlns:a16="http://schemas.microsoft.com/office/drawing/2014/main" id="{43FB089B-60D4-41E2-B290-8259D93117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29" name="Text Box 649">
          <a:extLst>
            <a:ext uri="{FF2B5EF4-FFF2-40B4-BE49-F238E27FC236}">
              <a16:creationId xmlns:a16="http://schemas.microsoft.com/office/drawing/2014/main" id="{1A0AC4E3-1524-4139-83E0-8921C55270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30" name="Text Box 650">
          <a:extLst>
            <a:ext uri="{FF2B5EF4-FFF2-40B4-BE49-F238E27FC236}">
              <a16:creationId xmlns:a16="http://schemas.microsoft.com/office/drawing/2014/main" id="{8577E8B7-FD89-4396-AFDC-50ABFE475C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31" name="Text Box 651">
          <a:extLst>
            <a:ext uri="{FF2B5EF4-FFF2-40B4-BE49-F238E27FC236}">
              <a16:creationId xmlns:a16="http://schemas.microsoft.com/office/drawing/2014/main" id="{3428EB5E-75C1-4BF5-96B1-AF245D5BF0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32" name="Text Box 652">
          <a:extLst>
            <a:ext uri="{FF2B5EF4-FFF2-40B4-BE49-F238E27FC236}">
              <a16:creationId xmlns:a16="http://schemas.microsoft.com/office/drawing/2014/main" id="{328C9910-CEDB-477F-8631-AFBFE7C0FE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33" name="Text Box 653">
          <a:extLst>
            <a:ext uri="{FF2B5EF4-FFF2-40B4-BE49-F238E27FC236}">
              <a16:creationId xmlns:a16="http://schemas.microsoft.com/office/drawing/2014/main" id="{A7DE5CE6-C92C-4716-B92A-E01D6C5CBE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34" name="Text Box 654">
          <a:extLst>
            <a:ext uri="{FF2B5EF4-FFF2-40B4-BE49-F238E27FC236}">
              <a16:creationId xmlns:a16="http://schemas.microsoft.com/office/drawing/2014/main" id="{8C43B6F7-E370-4736-9FDA-7949E7360F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35" name="Text Box 655">
          <a:extLst>
            <a:ext uri="{FF2B5EF4-FFF2-40B4-BE49-F238E27FC236}">
              <a16:creationId xmlns:a16="http://schemas.microsoft.com/office/drawing/2014/main" id="{D00E5653-E29B-4289-BBCD-E025158FBF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36" name="Text Box 656">
          <a:extLst>
            <a:ext uri="{FF2B5EF4-FFF2-40B4-BE49-F238E27FC236}">
              <a16:creationId xmlns:a16="http://schemas.microsoft.com/office/drawing/2014/main" id="{0F0A4676-2FDD-4276-9FCC-F5B5690976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37" name="Text Box 657">
          <a:extLst>
            <a:ext uri="{FF2B5EF4-FFF2-40B4-BE49-F238E27FC236}">
              <a16:creationId xmlns:a16="http://schemas.microsoft.com/office/drawing/2014/main" id="{8693F503-624E-4225-9134-B59C01C59E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38" name="Text Box 658">
          <a:extLst>
            <a:ext uri="{FF2B5EF4-FFF2-40B4-BE49-F238E27FC236}">
              <a16:creationId xmlns:a16="http://schemas.microsoft.com/office/drawing/2014/main" id="{1EC23CDB-F425-42A5-9FFE-BB34231739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39" name="Text Box 659">
          <a:extLst>
            <a:ext uri="{FF2B5EF4-FFF2-40B4-BE49-F238E27FC236}">
              <a16:creationId xmlns:a16="http://schemas.microsoft.com/office/drawing/2014/main" id="{5659FBA4-DF7B-4E2D-906E-B5B120F26C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40" name="Text Box 660">
          <a:extLst>
            <a:ext uri="{FF2B5EF4-FFF2-40B4-BE49-F238E27FC236}">
              <a16:creationId xmlns:a16="http://schemas.microsoft.com/office/drawing/2014/main" id="{F85DDB7F-3B48-4949-946E-720FFCA5D2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41" name="Text Box 661">
          <a:extLst>
            <a:ext uri="{FF2B5EF4-FFF2-40B4-BE49-F238E27FC236}">
              <a16:creationId xmlns:a16="http://schemas.microsoft.com/office/drawing/2014/main" id="{14734CD1-A699-47D3-9DF5-5631AF4B3C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42" name="Text Box 662">
          <a:extLst>
            <a:ext uri="{FF2B5EF4-FFF2-40B4-BE49-F238E27FC236}">
              <a16:creationId xmlns:a16="http://schemas.microsoft.com/office/drawing/2014/main" id="{AD532842-0547-47C2-BD4F-D1D132D090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43" name="Text Box 663">
          <a:extLst>
            <a:ext uri="{FF2B5EF4-FFF2-40B4-BE49-F238E27FC236}">
              <a16:creationId xmlns:a16="http://schemas.microsoft.com/office/drawing/2014/main" id="{3D22C2FF-CADB-4A9B-8D8B-F7338263DE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44" name="Text Box 664">
          <a:extLst>
            <a:ext uri="{FF2B5EF4-FFF2-40B4-BE49-F238E27FC236}">
              <a16:creationId xmlns:a16="http://schemas.microsoft.com/office/drawing/2014/main" id="{20E24C3C-8D42-4F03-97C3-BF1EC3F47F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45" name="Text Box 665">
          <a:extLst>
            <a:ext uri="{FF2B5EF4-FFF2-40B4-BE49-F238E27FC236}">
              <a16:creationId xmlns:a16="http://schemas.microsoft.com/office/drawing/2014/main" id="{D411EC29-967F-4E27-8325-BB3077F750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46" name="Text Box 666">
          <a:extLst>
            <a:ext uri="{FF2B5EF4-FFF2-40B4-BE49-F238E27FC236}">
              <a16:creationId xmlns:a16="http://schemas.microsoft.com/office/drawing/2014/main" id="{385EDD55-5778-4A53-9C4F-3850EF64EC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47" name="Text Box 667">
          <a:extLst>
            <a:ext uri="{FF2B5EF4-FFF2-40B4-BE49-F238E27FC236}">
              <a16:creationId xmlns:a16="http://schemas.microsoft.com/office/drawing/2014/main" id="{9F56DDDE-440C-4306-B8F5-163DDC54D3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48" name="Text Box 668">
          <a:extLst>
            <a:ext uri="{FF2B5EF4-FFF2-40B4-BE49-F238E27FC236}">
              <a16:creationId xmlns:a16="http://schemas.microsoft.com/office/drawing/2014/main" id="{833280D9-E6B9-490C-A74F-03E5AD1E83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49" name="Text Box 669">
          <a:extLst>
            <a:ext uri="{FF2B5EF4-FFF2-40B4-BE49-F238E27FC236}">
              <a16:creationId xmlns:a16="http://schemas.microsoft.com/office/drawing/2014/main" id="{FE908219-730D-4677-B29A-AA77618BCC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50" name="Text Box 670">
          <a:extLst>
            <a:ext uri="{FF2B5EF4-FFF2-40B4-BE49-F238E27FC236}">
              <a16:creationId xmlns:a16="http://schemas.microsoft.com/office/drawing/2014/main" id="{B8B0ED66-AAD7-4234-8BCA-FF60FA0E83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51" name="Text Box 671">
          <a:extLst>
            <a:ext uri="{FF2B5EF4-FFF2-40B4-BE49-F238E27FC236}">
              <a16:creationId xmlns:a16="http://schemas.microsoft.com/office/drawing/2014/main" id="{6D07A7A6-F94E-499A-8EC9-3E2F532E96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52" name="Text Box 672">
          <a:extLst>
            <a:ext uri="{FF2B5EF4-FFF2-40B4-BE49-F238E27FC236}">
              <a16:creationId xmlns:a16="http://schemas.microsoft.com/office/drawing/2014/main" id="{E37A9A73-0887-43F0-A3E5-7E98F392CA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53" name="Text Box 673">
          <a:extLst>
            <a:ext uri="{FF2B5EF4-FFF2-40B4-BE49-F238E27FC236}">
              <a16:creationId xmlns:a16="http://schemas.microsoft.com/office/drawing/2014/main" id="{D5E6D505-AB46-45AF-B085-1E4DDD0152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54" name="Text Box 674">
          <a:extLst>
            <a:ext uri="{FF2B5EF4-FFF2-40B4-BE49-F238E27FC236}">
              <a16:creationId xmlns:a16="http://schemas.microsoft.com/office/drawing/2014/main" id="{18AA4768-A72E-4DCB-B4E1-BA13F17C4D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55" name="Text Box 675">
          <a:extLst>
            <a:ext uri="{FF2B5EF4-FFF2-40B4-BE49-F238E27FC236}">
              <a16:creationId xmlns:a16="http://schemas.microsoft.com/office/drawing/2014/main" id="{7518FBA2-F018-42B1-8A1B-16F1D1A962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56" name="Text Box 676">
          <a:extLst>
            <a:ext uri="{FF2B5EF4-FFF2-40B4-BE49-F238E27FC236}">
              <a16:creationId xmlns:a16="http://schemas.microsoft.com/office/drawing/2014/main" id="{78499898-C860-47B9-AE99-1D0F78BF1B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57" name="Text Box 677">
          <a:extLst>
            <a:ext uri="{FF2B5EF4-FFF2-40B4-BE49-F238E27FC236}">
              <a16:creationId xmlns:a16="http://schemas.microsoft.com/office/drawing/2014/main" id="{306BE9F9-F2E0-4FD2-833D-D39D836E64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58" name="Text Box 678">
          <a:extLst>
            <a:ext uri="{FF2B5EF4-FFF2-40B4-BE49-F238E27FC236}">
              <a16:creationId xmlns:a16="http://schemas.microsoft.com/office/drawing/2014/main" id="{5D221575-3589-4245-A87E-79A1F36231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59" name="Text Box 679">
          <a:extLst>
            <a:ext uri="{FF2B5EF4-FFF2-40B4-BE49-F238E27FC236}">
              <a16:creationId xmlns:a16="http://schemas.microsoft.com/office/drawing/2014/main" id="{576DB474-D501-423E-AA06-5CEBC4F2F2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60" name="Text Box 680">
          <a:extLst>
            <a:ext uri="{FF2B5EF4-FFF2-40B4-BE49-F238E27FC236}">
              <a16:creationId xmlns:a16="http://schemas.microsoft.com/office/drawing/2014/main" id="{D450FE32-2BCA-486F-BA3E-6B6A025592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61" name="Text Box 681">
          <a:extLst>
            <a:ext uri="{FF2B5EF4-FFF2-40B4-BE49-F238E27FC236}">
              <a16:creationId xmlns:a16="http://schemas.microsoft.com/office/drawing/2014/main" id="{E403F304-17EE-4BA9-B382-3E72705A59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62" name="Text Box 682">
          <a:extLst>
            <a:ext uri="{FF2B5EF4-FFF2-40B4-BE49-F238E27FC236}">
              <a16:creationId xmlns:a16="http://schemas.microsoft.com/office/drawing/2014/main" id="{756F74E1-000C-45F4-84D0-8BE9FF3C0D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363" name="Text Box 683">
          <a:extLst>
            <a:ext uri="{FF2B5EF4-FFF2-40B4-BE49-F238E27FC236}">
              <a16:creationId xmlns:a16="http://schemas.microsoft.com/office/drawing/2014/main" id="{14996891-8678-43E2-AE24-255CFCC04B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64" name="Text Box 684">
          <a:extLst>
            <a:ext uri="{FF2B5EF4-FFF2-40B4-BE49-F238E27FC236}">
              <a16:creationId xmlns:a16="http://schemas.microsoft.com/office/drawing/2014/main" id="{9A8008FA-6393-4072-BBAF-3F333CDD60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65" name="Text Box 685">
          <a:extLst>
            <a:ext uri="{FF2B5EF4-FFF2-40B4-BE49-F238E27FC236}">
              <a16:creationId xmlns:a16="http://schemas.microsoft.com/office/drawing/2014/main" id="{2C638019-4283-445F-8B31-09A8ECB827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366" name="Text Box 686">
          <a:extLst>
            <a:ext uri="{FF2B5EF4-FFF2-40B4-BE49-F238E27FC236}">
              <a16:creationId xmlns:a16="http://schemas.microsoft.com/office/drawing/2014/main" id="{6E921151-64E8-4AD7-8EFF-5B2A84DE61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67" name="Text Box 687">
          <a:extLst>
            <a:ext uri="{FF2B5EF4-FFF2-40B4-BE49-F238E27FC236}">
              <a16:creationId xmlns:a16="http://schemas.microsoft.com/office/drawing/2014/main" id="{83E3B92C-4969-4D07-A652-E934CCA500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68" name="Text Box 688">
          <a:extLst>
            <a:ext uri="{FF2B5EF4-FFF2-40B4-BE49-F238E27FC236}">
              <a16:creationId xmlns:a16="http://schemas.microsoft.com/office/drawing/2014/main" id="{AA6BE4B1-7C0E-47BE-994A-64F09BEC03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369" name="Text Box 689">
          <a:extLst>
            <a:ext uri="{FF2B5EF4-FFF2-40B4-BE49-F238E27FC236}">
              <a16:creationId xmlns:a16="http://schemas.microsoft.com/office/drawing/2014/main" id="{4CD75B63-6DEA-409B-8C3C-F262E0A7CC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370" name="Text Box 690">
          <a:extLst>
            <a:ext uri="{FF2B5EF4-FFF2-40B4-BE49-F238E27FC236}">
              <a16:creationId xmlns:a16="http://schemas.microsoft.com/office/drawing/2014/main" id="{AFF9BD29-9DB0-4227-B24A-614A758073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71" name="Text Box 691">
          <a:extLst>
            <a:ext uri="{FF2B5EF4-FFF2-40B4-BE49-F238E27FC236}">
              <a16:creationId xmlns:a16="http://schemas.microsoft.com/office/drawing/2014/main" id="{EBE2433D-68CE-4E7A-B74E-849A537CF2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72" name="Text Box 692">
          <a:extLst>
            <a:ext uri="{FF2B5EF4-FFF2-40B4-BE49-F238E27FC236}">
              <a16:creationId xmlns:a16="http://schemas.microsoft.com/office/drawing/2014/main" id="{00C3BE8D-11E3-43C5-9DBA-E04C7DEFCA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373" name="Text Box 693">
          <a:extLst>
            <a:ext uri="{FF2B5EF4-FFF2-40B4-BE49-F238E27FC236}">
              <a16:creationId xmlns:a16="http://schemas.microsoft.com/office/drawing/2014/main" id="{31A9FB60-B590-4504-8978-B5F1807899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74" name="Text Box 694">
          <a:extLst>
            <a:ext uri="{FF2B5EF4-FFF2-40B4-BE49-F238E27FC236}">
              <a16:creationId xmlns:a16="http://schemas.microsoft.com/office/drawing/2014/main" id="{49C5F9EE-EBD6-4904-B2AD-CDC2B4241C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75" name="Text Box 695">
          <a:extLst>
            <a:ext uri="{FF2B5EF4-FFF2-40B4-BE49-F238E27FC236}">
              <a16:creationId xmlns:a16="http://schemas.microsoft.com/office/drawing/2014/main" id="{07A27C2C-1219-4BAF-86B1-CF0CE176FF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376" name="Text Box 696">
          <a:extLst>
            <a:ext uri="{FF2B5EF4-FFF2-40B4-BE49-F238E27FC236}">
              <a16:creationId xmlns:a16="http://schemas.microsoft.com/office/drawing/2014/main" id="{CA3C4F58-FDA1-4E85-B97F-9EC3C5E75D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77" name="Text Box 697">
          <a:extLst>
            <a:ext uri="{FF2B5EF4-FFF2-40B4-BE49-F238E27FC236}">
              <a16:creationId xmlns:a16="http://schemas.microsoft.com/office/drawing/2014/main" id="{9C6CC06F-F1C1-4451-A0C9-BFF30FB1CA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78" name="Text Box 698">
          <a:extLst>
            <a:ext uri="{FF2B5EF4-FFF2-40B4-BE49-F238E27FC236}">
              <a16:creationId xmlns:a16="http://schemas.microsoft.com/office/drawing/2014/main" id="{9299CC28-74F4-45DC-9AF6-BE6B5F7B53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379" name="Text Box 699">
          <a:extLst>
            <a:ext uri="{FF2B5EF4-FFF2-40B4-BE49-F238E27FC236}">
              <a16:creationId xmlns:a16="http://schemas.microsoft.com/office/drawing/2014/main" id="{66817A68-65CB-4A09-A721-DBB74B423E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80" name="Text Box 700">
          <a:extLst>
            <a:ext uri="{FF2B5EF4-FFF2-40B4-BE49-F238E27FC236}">
              <a16:creationId xmlns:a16="http://schemas.microsoft.com/office/drawing/2014/main" id="{DFC53BB4-A220-42CF-BFB4-042BA7204C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81" name="Text Box 701">
          <a:extLst>
            <a:ext uri="{FF2B5EF4-FFF2-40B4-BE49-F238E27FC236}">
              <a16:creationId xmlns:a16="http://schemas.microsoft.com/office/drawing/2014/main" id="{388F3D97-9A82-41FD-9542-912302C4B0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82" name="Text Box 702">
          <a:extLst>
            <a:ext uri="{FF2B5EF4-FFF2-40B4-BE49-F238E27FC236}">
              <a16:creationId xmlns:a16="http://schemas.microsoft.com/office/drawing/2014/main" id="{92DDA83C-FC9A-46CB-AC3B-5D96C0CCCF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83" name="Text Box 703">
          <a:extLst>
            <a:ext uri="{FF2B5EF4-FFF2-40B4-BE49-F238E27FC236}">
              <a16:creationId xmlns:a16="http://schemas.microsoft.com/office/drawing/2014/main" id="{DBE7CF64-4F5D-48B4-9181-A483C6666D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84" name="Text Box 704">
          <a:extLst>
            <a:ext uri="{FF2B5EF4-FFF2-40B4-BE49-F238E27FC236}">
              <a16:creationId xmlns:a16="http://schemas.microsoft.com/office/drawing/2014/main" id="{97673E69-CAF1-47EC-B18B-BB23542360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85" name="Text Box 705">
          <a:extLst>
            <a:ext uri="{FF2B5EF4-FFF2-40B4-BE49-F238E27FC236}">
              <a16:creationId xmlns:a16="http://schemas.microsoft.com/office/drawing/2014/main" id="{7448C387-9E11-40F3-B50E-73E0EC712B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86" name="Text Box 706">
          <a:extLst>
            <a:ext uri="{FF2B5EF4-FFF2-40B4-BE49-F238E27FC236}">
              <a16:creationId xmlns:a16="http://schemas.microsoft.com/office/drawing/2014/main" id="{7560D9E0-960C-4DD2-9BED-BBD126E1F9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87" name="Text Box 707">
          <a:extLst>
            <a:ext uri="{FF2B5EF4-FFF2-40B4-BE49-F238E27FC236}">
              <a16:creationId xmlns:a16="http://schemas.microsoft.com/office/drawing/2014/main" id="{CCA32598-6013-4E28-BB58-88BD785B66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88" name="Text Box 708">
          <a:extLst>
            <a:ext uri="{FF2B5EF4-FFF2-40B4-BE49-F238E27FC236}">
              <a16:creationId xmlns:a16="http://schemas.microsoft.com/office/drawing/2014/main" id="{202ED4AB-8F12-40E3-851D-54D5E6FCA9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89" name="Text Box 709">
          <a:extLst>
            <a:ext uri="{FF2B5EF4-FFF2-40B4-BE49-F238E27FC236}">
              <a16:creationId xmlns:a16="http://schemas.microsoft.com/office/drawing/2014/main" id="{A6B9B66A-2CFA-40BB-986A-9B3BE4496E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90" name="Text Box 710">
          <a:extLst>
            <a:ext uri="{FF2B5EF4-FFF2-40B4-BE49-F238E27FC236}">
              <a16:creationId xmlns:a16="http://schemas.microsoft.com/office/drawing/2014/main" id="{836AD568-25A5-4103-AB62-D46456E166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91" name="Text Box 711">
          <a:extLst>
            <a:ext uri="{FF2B5EF4-FFF2-40B4-BE49-F238E27FC236}">
              <a16:creationId xmlns:a16="http://schemas.microsoft.com/office/drawing/2014/main" id="{3D809785-66D6-4972-A12D-765136E1A2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92" name="Text Box 712">
          <a:extLst>
            <a:ext uri="{FF2B5EF4-FFF2-40B4-BE49-F238E27FC236}">
              <a16:creationId xmlns:a16="http://schemas.microsoft.com/office/drawing/2014/main" id="{000B19CA-A96B-4251-A599-D096CCCDE9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93" name="Text Box 713">
          <a:extLst>
            <a:ext uri="{FF2B5EF4-FFF2-40B4-BE49-F238E27FC236}">
              <a16:creationId xmlns:a16="http://schemas.microsoft.com/office/drawing/2014/main" id="{9DC8EF82-A811-403B-99BF-45984F4B53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94" name="Text Box 714">
          <a:extLst>
            <a:ext uri="{FF2B5EF4-FFF2-40B4-BE49-F238E27FC236}">
              <a16:creationId xmlns:a16="http://schemas.microsoft.com/office/drawing/2014/main" id="{80C1CED0-B8DA-4D82-9302-DC1845BBA9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95" name="Text Box 715">
          <a:extLst>
            <a:ext uri="{FF2B5EF4-FFF2-40B4-BE49-F238E27FC236}">
              <a16:creationId xmlns:a16="http://schemas.microsoft.com/office/drawing/2014/main" id="{3A08A748-D721-4F93-960D-47BD21ECBD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396" name="Text Box 716">
          <a:extLst>
            <a:ext uri="{FF2B5EF4-FFF2-40B4-BE49-F238E27FC236}">
              <a16:creationId xmlns:a16="http://schemas.microsoft.com/office/drawing/2014/main" id="{15BCD7BE-BB22-4AB0-81E4-B7DEAD1197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397" name="Text Box 717">
          <a:extLst>
            <a:ext uri="{FF2B5EF4-FFF2-40B4-BE49-F238E27FC236}">
              <a16:creationId xmlns:a16="http://schemas.microsoft.com/office/drawing/2014/main" id="{988D8F9F-6F7C-4DA6-A21B-753EE20507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98" name="Text Box 718">
          <a:extLst>
            <a:ext uri="{FF2B5EF4-FFF2-40B4-BE49-F238E27FC236}">
              <a16:creationId xmlns:a16="http://schemas.microsoft.com/office/drawing/2014/main" id="{689624A3-9919-446C-8974-025C823097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399" name="Text Box 719">
          <a:extLst>
            <a:ext uri="{FF2B5EF4-FFF2-40B4-BE49-F238E27FC236}">
              <a16:creationId xmlns:a16="http://schemas.microsoft.com/office/drawing/2014/main" id="{48A016A7-56A9-417F-A4D7-73F1384AFA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00" name="Text Box 720">
          <a:extLst>
            <a:ext uri="{FF2B5EF4-FFF2-40B4-BE49-F238E27FC236}">
              <a16:creationId xmlns:a16="http://schemas.microsoft.com/office/drawing/2014/main" id="{BC781321-E22D-4DAE-81C5-7B690DC0F4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01" name="Text Box 721">
          <a:extLst>
            <a:ext uri="{FF2B5EF4-FFF2-40B4-BE49-F238E27FC236}">
              <a16:creationId xmlns:a16="http://schemas.microsoft.com/office/drawing/2014/main" id="{DB578957-8CE7-45D5-A36C-056BCFCBE5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02" name="Text Box 722">
          <a:extLst>
            <a:ext uri="{FF2B5EF4-FFF2-40B4-BE49-F238E27FC236}">
              <a16:creationId xmlns:a16="http://schemas.microsoft.com/office/drawing/2014/main" id="{DB37CD57-8AEE-4CE3-8A58-2A1FC45213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03" name="Text Box 723">
          <a:extLst>
            <a:ext uri="{FF2B5EF4-FFF2-40B4-BE49-F238E27FC236}">
              <a16:creationId xmlns:a16="http://schemas.microsoft.com/office/drawing/2014/main" id="{44A1ED93-F6A3-485C-A9BA-4E1DC936AD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04" name="Text Box 724">
          <a:extLst>
            <a:ext uri="{FF2B5EF4-FFF2-40B4-BE49-F238E27FC236}">
              <a16:creationId xmlns:a16="http://schemas.microsoft.com/office/drawing/2014/main" id="{2640F8FB-D661-4F9D-AE8A-66CD12F25D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05" name="Text Box 725">
          <a:extLst>
            <a:ext uri="{FF2B5EF4-FFF2-40B4-BE49-F238E27FC236}">
              <a16:creationId xmlns:a16="http://schemas.microsoft.com/office/drawing/2014/main" id="{97CAEF03-1ACC-4F0D-9C44-E0EC16A250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06" name="Text Box 726">
          <a:extLst>
            <a:ext uri="{FF2B5EF4-FFF2-40B4-BE49-F238E27FC236}">
              <a16:creationId xmlns:a16="http://schemas.microsoft.com/office/drawing/2014/main" id="{F2452096-C3F1-42BD-A6DE-84C540BAD0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07" name="Text Box 727">
          <a:extLst>
            <a:ext uri="{FF2B5EF4-FFF2-40B4-BE49-F238E27FC236}">
              <a16:creationId xmlns:a16="http://schemas.microsoft.com/office/drawing/2014/main" id="{69AA4DB3-C6BC-451A-B11B-E1434E0DBE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08" name="Text Box 728">
          <a:extLst>
            <a:ext uri="{FF2B5EF4-FFF2-40B4-BE49-F238E27FC236}">
              <a16:creationId xmlns:a16="http://schemas.microsoft.com/office/drawing/2014/main" id="{621F3A20-A78B-4048-8EB9-EA26509A98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09" name="Text Box 729">
          <a:extLst>
            <a:ext uri="{FF2B5EF4-FFF2-40B4-BE49-F238E27FC236}">
              <a16:creationId xmlns:a16="http://schemas.microsoft.com/office/drawing/2014/main" id="{FF4C970C-C068-42E4-A0A1-E343D2A929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10" name="Text Box 730">
          <a:extLst>
            <a:ext uri="{FF2B5EF4-FFF2-40B4-BE49-F238E27FC236}">
              <a16:creationId xmlns:a16="http://schemas.microsoft.com/office/drawing/2014/main" id="{96BFF550-3F54-4BDC-BDB3-68D9C7F49F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11" name="Text Box 731">
          <a:extLst>
            <a:ext uri="{FF2B5EF4-FFF2-40B4-BE49-F238E27FC236}">
              <a16:creationId xmlns:a16="http://schemas.microsoft.com/office/drawing/2014/main" id="{CFE903E4-049C-4DE3-B4FA-D1AF99BCC8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12" name="Text Box 732">
          <a:extLst>
            <a:ext uri="{FF2B5EF4-FFF2-40B4-BE49-F238E27FC236}">
              <a16:creationId xmlns:a16="http://schemas.microsoft.com/office/drawing/2014/main" id="{73044B1B-78A1-4A11-9253-84518544F2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13" name="Text Box 733">
          <a:extLst>
            <a:ext uri="{FF2B5EF4-FFF2-40B4-BE49-F238E27FC236}">
              <a16:creationId xmlns:a16="http://schemas.microsoft.com/office/drawing/2014/main" id="{7527C48B-5484-48D6-B4C6-6B2F1DAAD7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14" name="Text Box 734">
          <a:extLst>
            <a:ext uri="{FF2B5EF4-FFF2-40B4-BE49-F238E27FC236}">
              <a16:creationId xmlns:a16="http://schemas.microsoft.com/office/drawing/2014/main" id="{383BCF03-9977-46ED-8460-BDDB669180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15" name="Text Box 735">
          <a:extLst>
            <a:ext uri="{FF2B5EF4-FFF2-40B4-BE49-F238E27FC236}">
              <a16:creationId xmlns:a16="http://schemas.microsoft.com/office/drawing/2014/main" id="{6CF6CE9B-9AD5-490E-A1E1-B9CE87AEF1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16" name="Text Box 736">
          <a:extLst>
            <a:ext uri="{FF2B5EF4-FFF2-40B4-BE49-F238E27FC236}">
              <a16:creationId xmlns:a16="http://schemas.microsoft.com/office/drawing/2014/main" id="{748AE678-C670-4A95-9967-4EC5B492EB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17" name="Text Box 737">
          <a:extLst>
            <a:ext uri="{FF2B5EF4-FFF2-40B4-BE49-F238E27FC236}">
              <a16:creationId xmlns:a16="http://schemas.microsoft.com/office/drawing/2014/main" id="{0391BB9E-FDB0-4F03-A14F-17A6C8A228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18" name="Text Box 738">
          <a:extLst>
            <a:ext uri="{FF2B5EF4-FFF2-40B4-BE49-F238E27FC236}">
              <a16:creationId xmlns:a16="http://schemas.microsoft.com/office/drawing/2014/main" id="{44F14B5B-D162-4BDB-A097-115D13F656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19" name="Text Box 739">
          <a:extLst>
            <a:ext uri="{FF2B5EF4-FFF2-40B4-BE49-F238E27FC236}">
              <a16:creationId xmlns:a16="http://schemas.microsoft.com/office/drawing/2014/main" id="{95700BF1-C2E5-4436-9CE7-C1E90FD2B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20" name="Text Box 740">
          <a:extLst>
            <a:ext uri="{FF2B5EF4-FFF2-40B4-BE49-F238E27FC236}">
              <a16:creationId xmlns:a16="http://schemas.microsoft.com/office/drawing/2014/main" id="{F4ABFF24-8FC6-4859-AD99-A86416C3FB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21" name="Text Box 741">
          <a:extLst>
            <a:ext uri="{FF2B5EF4-FFF2-40B4-BE49-F238E27FC236}">
              <a16:creationId xmlns:a16="http://schemas.microsoft.com/office/drawing/2014/main" id="{C1FD7E96-6166-4DF3-BCFE-10DDDDB56E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22" name="Text Box 742">
          <a:extLst>
            <a:ext uri="{FF2B5EF4-FFF2-40B4-BE49-F238E27FC236}">
              <a16:creationId xmlns:a16="http://schemas.microsoft.com/office/drawing/2014/main" id="{05EE488F-6D9E-45E0-92B0-09AFA873A8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23" name="Text Box 743">
          <a:extLst>
            <a:ext uri="{FF2B5EF4-FFF2-40B4-BE49-F238E27FC236}">
              <a16:creationId xmlns:a16="http://schemas.microsoft.com/office/drawing/2014/main" id="{B1F801AA-F749-43B1-B0CC-D635D07AB2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24" name="Text Box 744">
          <a:extLst>
            <a:ext uri="{FF2B5EF4-FFF2-40B4-BE49-F238E27FC236}">
              <a16:creationId xmlns:a16="http://schemas.microsoft.com/office/drawing/2014/main" id="{785C0603-19C5-405B-90D6-89D3B4DE71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25" name="Text Box 745">
          <a:extLst>
            <a:ext uri="{FF2B5EF4-FFF2-40B4-BE49-F238E27FC236}">
              <a16:creationId xmlns:a16="http://schemas.microsoft.com/office/drawing/2014/main" id="{40325DAF-D869-4A45-9BB3-5B1BC2B224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26" name="Text Box 746">
          <a:extLst>
            <a:ext uri="{FF2B5EF4-FFF2-40B4-BE49-F238E27FC236}">
              <a16:creationId xmlns:a16="http://schemas.microsoft.com/office/drawing/2014/main" id="{74000C1F-B69C-4C05-8B9F-97A5DC55B4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27" name="Text Box 747">
          <a:extLst>
            <a:ext uri="{FF2B5EF4-FFF2-40B4-BE49-F238E27FC236}">
              <a16:creationId xmlns:a16="http://schemas.microsoft.com/office/drawing/2014/main" id="{879EC73B-DE7D-41A6-B041-7E865ABD3F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28" name="Text Box 748">
          <a:extLst>
            <a:ext uri="{FF2B5EF4-FFF2-40B4-BE49-F238E27FC236}">
              <a16:creationId xmlns:a16="http://schemas.microsoft.com/office/drawing/2014/main" id="{CEE4FBD1-45BE-4503-AE53-8CA7BAF548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29" name="Text Box 749">
          <a:extLst>
            <a:ext uri="{FF2B5EF4-FFF2-40B4-BE49-F238E27FC236}">
              <a16:creationId xmlns:a16="http://schemas.microsoft.com/office/drawing/2014/main" id="{0C2B2595-16BB-4415-A1DC-9E38DA870B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30" name="Text Box 750">
          <a:extLst>
            <a:ext uri="{FF2B5EF4-FFF2-40B4-BE49-F238E27FC236}">
              <a16:creationId xmlns:a16="http://schemas.microsoft.com/office/drawing/2014/main" id="{51DB7D0C-D452-4457-9694-DCFC9754DE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31" name="Text Box 751">
          <a:extLst>
            <a:ext uri="{FF2B5EF4-FFF2-40B4-BE49-F238E27FC236}">
              <a16:creationId xmlns:a16="http://schemas.microsoft.com/office/drawing/2014/main" id="{90E35E9E-3EAB-4BC7-B242-4C775931A1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32" name="Text Box 752">
          <a:extLst>
            <a:ext uri="{FF2B5EF4-FFF2-40B4-BE49-F238E27FC236}">
              <a16:creationId xmlns:a16="http://schemas.microsoft.com/office/drawing/2014/main" id="{D2B39034-608A-4734-B4D6-87BECC06CC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33" name="Text Box 753">
          <a:extLst>
            <a:ext uri="{FF2B5EF4-FFF2-40B4-BE49-F238E27FC236}">
              <a16:creationId xmlns:a16="http://schemas.microsoft.com/office/drawing/2014/main" id="{E84EEAFE-40BD-499F-8039-7B32AACC1E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34" name="Text Box 754">
          <a:extLst>
            <a:ext uri="{FF2B5EF4-FFF2-40B4-BE49-F238E27FC236}">
              <a16:creationId xmlns:a16="http://schemas.microsoft.com/office/drawing/2014/main" id="{C3842E26-B808-4F13-936D-0D8B01D256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35" name="Text Box 755">
          <a:extLst>
            <a:ext uri="{FF2B5EF4-FFF2-40B4-BE49-F238E27FC236}">
              <a16:creationId xmlns:a16="http://schemas.microsoft.com/office/drawing/2014/main" id="{F85D6B05-9CF2-485B-BA50-664612EB84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36" name="Text Box 756">
          <a:extLst>
            <a:ext uri="{FF2B5EF4-FFF2-40B4-BE49-F238E27FC236}">
              <a16:creationId xmlns:a16="http://schemas.microsoft.com/office/drawing/2014/main" id="{054E2C70-E409-4ACA-9829-1D13CD7DAB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37" name="Text Box 757">
          <a:extLst>
            <a:ext uri="{FF2B5EF4-FFF2-40B4-BE49-F238E27FC236}">
              <a16:creationId xmlns:a16="http://schemas.microsoft.com/office/drawing/2014/main" id="{3868CC09-9F21-4C73-B315-B78F31F0C5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38" name="Text Box 758">
          <a:extLst>
            <a:ext uri="{FF2B5EF4-FFF2-40B4-BE49-F238E27FC236}">
              <a16:creationId xmlns:a16="http://schemas.microsoft.com/office/drawing/2014/main" id="{8F6DB1EF-CE46-489D-9D31-62D0F727D8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39" name="Text Box 759">
          <a:extLst>
            <a:ext uri="{FF2B5EF4-FFF2-40B4-BE49-F238E27FC236}">
              <a16:creationId xmlns:a16="http://schemas.microsoft.com/office/drawing/2014/main" id="{677C05FA-F20C-48E8-88C2-45E3480C9B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40" name="Text Box 760">
          <a:extLst>
            <a:ext uri="{FF2B5EF4-FFF2-40B4-BE49-F238E27FC236}">
              <a16:creationId xmlns:a16="http://schemas.microsoft.com/office/drawing/2014/main" id="{0C02A8F9-1C4E-4029-A83F-10E6A02FD2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41" name="Text Box 761">
          <a:extLst>
            <a:ext uri="{FF2B5EF4-FFF2-40B4-BE49-F238E27FC236}">
              <a16:creationId xmlns:a16="http://schemas.microsoft.com/office/drawing/2014/main" id="{058E6ED8-F58D-456F-8463-132D8224A7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42" name="Text Box 762">
          <a:extLst>
            <a:ext uri="{FF2B5EF4-FFF2-40B4-BE49-F238E27FC236}">
              <a16:creationId xmlns:a16="http://schemas.microsoft.com/office/drawing/2014/main" id="{8AD4A1D0-4265-408E-BD1A-5619801DD7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43" name="Text Box 763">
          <a:extLst>
            <a:ext uri="{FF2B5EF4-FFF2-40B4-BE49-F238E27FC236}">
              <a16:creationId xmlns:a16="http://schemas.microsoft.com/office/drawing/2014/main" id="{30AD8920-8FD7-4776-AD83-CFCBD8DE7B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44" name="Text Box 764">
          <a:extLst>
            <a:ext uri="{FF2B5EF4-FFF2-40B4-BE49-F238E27FC236}">
              <a16:creationId xmlns:a16="http://schemas.microsoft.com/office/drawing/2014/main" id="{757CB353-6E34-4207-8345-F69E6D6B03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45" name="Text Box 765">
          <a:extLst>
            <a:ext uri="{FF2B5EF4-FFF2-40B4-BE49-F238E27FC236}">
              <a16:creationId xmlns:a16="http://schemas.microsoft.com/office/drawing/2014/main" id="{AF9E79B1-7A74-44C3-88C4-5FD3C78AE2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46" name="Text Box 766">
          <a:extLst>
            <a:ext uri="{FF2B5EF4-FFF2-40B4-BE49-F238E27FC236}">
              <a16:creationId xmlns:a16="http://schemas.microsoft.com/office/drawing/2014/main" id="{D29A15B5-A7C8-4931-931C-C0FC1021FB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47" name="Text Box 767">
          <a:extLst>
            <a:ext uri="{FF2B5EF4-FFF2-40B4-BE49-F238E27FC236}">
              <a16:creationId xmlns:a16="http://schemas.microsoft.com/office/drawing/2014/main" id="{86ECA142-777F-4C90-9B04-A8F8594F5F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48" name="Text Box 768">
          <a:extLst>
            <a:ext uri="{FF2B5EF4-FFF2-40B4-BE49-F238E27FC236}">
              <a16:creationId xmlns:a16="http://schemas.microsoft.com/office/drawing/2014/main" id="{F1370924-EC31-47E4-A303-E97638A3E2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49" name="Text Box 769">
          <a:extLst>
            <a:ext uri="{FF2B5EF4-FFF2-40B4-BE49-F238E27FC236}">
              <a16:creationId xmlns:a16="http://schemas.microsoft.com/office/drawing/2014/main" id="{31269B0F-E9AA-40A0-B73F-96F9885C10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50" name="Text Box 770">
          <a:extLst>
            <a:ext uri="{FF2B5EF4-FFF2-40B4-BE49-F238E27FC236}">
              <a16:creationId xmlns:a16="http://schemas.microsoft.com/office/drawing/2014/main" id="{5759494A-4D52-4601-991C-DEC23B30E2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51" name="Text Box 771">
          <a:extLst>
            <a:ext uri="{FF2B5EF4-FFF2-40B4-BE49-F238E27FC236}">
              <a16:creationId xmlns:a16="http://schemas.microsoft.com/office/drawing/2014/main" id="{C9657C38-675F-42AE-A7C2-C78832111D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52" name="Text Box 772">
          <a:extLst>
            <a:ext uri="{FF2B5EF4-FFF2-40B4-BE49-F238E27FC236}">
              <a16:creationId xmlns:a16="http://schemas.microsoft.com/office/drawing/2014/main" id="{45304601-AB81-43DF-A4B2-EDEB1FCB68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53" name="Text Box 773">
          <a:extLst>
            <a:ext uri="{FF2B5EF4-FFF2-40B4-BE49-F238E27FC236}">
              <a16:creationId xmlns:a16="http://schemas.microsoft.com/office/drawing/2014/main" id="{5E67BFF8-19D2-41B7-A890-D7BC607511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54" name="Text Box 774">
          <a:extLst>
            <a:ext uri="{FF2B5EF4-FFF2-40B4-BE49-F238E27FC236}">
              <a16:creationId xmlns:a16="http://schemas.microsoft.com/office/drawing/2014/main" id="{95429E03-15A8-49A0-AA2E-5C8E058532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55" name="Text Box 775">
          <a:extLst>
            <a:ext uri="{FF2B5EF4-FFF2-40B4-BE49-F238E27FC236}">
              <a16:creationId xmlns:a16="http://schemas.microsoft.com/office/drawing/2014/main" id="{3EC21969-362C-42E9-B203-E9AD5D7A10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56" name="Text Box 776">
          <a:extLst>
            <a:ext uri="{FF2B5EF4-FFF2-40B4-BE49-F238E27FC236}">
              <a16:creationId xmlns:a16="http://schemas.microsoft.com/office/drawing/2014/main" id="{DFA610F8-4358-411D-A00E-018283351F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57" name="Text Box 777">
          <a:extLst>
            <a:ext uri="{FF2B5EF4-FFF2-40B4-BE49-F238E27FC236}">
              <a16:creationId xmlns:a16="http://schemas.microsoft.com/office/drawing/2014/main" id="{F6AD101D-6725-4AFB-9D3D-EDB473B752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58" name="Text Box 778">
          <a:extLst>
            <a:ext uri="{FF2B5EF4-FFF2-40B4-BE49-F238E27FC236}">
              <a16:creationId xmlns:a16="http://schemas.microsoft.com/office/drawing/2014/main" id="{6064DC49-B4BB-4912-9345-9499D4F0D4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59" name="Text Box 779">
          <a:extLst>
            <a:ext uri="{FF2B5EF4-FFF2-40B4-BE49-F238E27FC236}">
              <a16:creationId xmlns:a16="http://schemas.microsoft.com/office/drawing/2014/main" id="{A5D9D915-6A07-4385-A4C8-69E46BDF32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60" name="Text Box 780">
          <a:extLst>
            <a:ext uri="{FF2B5EF4-FFF2-40B4-BE49-F238E27FC236}">
              <a16:creationId xmlns:a16="http://schemas.microsoft.com/office/drawing/2014/main" id="{0207FACC-5D0C-4474-B874-AF5202552E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61" name="Text Box 781">
          <a:extLst>
            <a:ext uri="{FF2B5EF4-FFF2-40B4-BE49-F238E27FC236}">
              <a16:creationId xmlns:a16="http://schemas.microsoft.com/office/drawing/2014/main" id="{0D535E77-5876-4971-B1E6-4D5C16FF5A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62" name="Text Box 782">
          <a:extLst>
            <a:ext uri="{FF2B5EF4-FFF2-40B4-BE49-F238E27FC236}">
              <a16:creationId xmlns:a16="http://schemas.microsoft.com/office/drawing/2014/main" id="{3EF5680F-5AC7-480F-BF22-21B268E958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63" name="Text Box 783">
          <a:extLst>
            <a:ext uri="{FF2B5EF4-FFF2-40B4-BE49-F238E27FC236}">
              <a16:creationId xmlns:a16="http://schemas.microsoft.com/office/drawing/2014/main" id="{5BEE45F8-5312-482B-BAA8-BC39B048D1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64" name="Text Box 784">
          <a:extLst>
            <a:ext uri="{FF2B5EF4-FFF2-40B4-BE49-F238E27FC236}">
              <a16:creationId xmlns:a16="http://schemas.microsoft.com/office/drawing/2014/main" id="{C4766DD5-8D4D-41D8-B73A-96DDB2606F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65" name="Text Box 785">
          <a:extLst>
            <a:ext uri="{FF2B5EF4-FFF2-40B4-BE49-F238E27FC236}">
              <a16:creationId xmlns:a16="http://schemas.microsoft.com/office/drawing/2014/main" id="{434CD528-37DE-4797-9D8E-24ED2DE6B6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66" name="Text Box 786">
          <a:extLst>
            <a:ext uri="{FF2B5EF4-FFF2-40B4-BE49-F238E27FC236}">
              <a16:creationId xmlns:a16="http://schemas.microsoft.com/office/drawing/2014/main" id="{D61B22E5-4FDA-4FA1-9A08-916393D0CF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67" name="Text Box 787">
          <a:extLst>
            <a:ext uri="{FF2B5EF4-FFF2-40B4-BE49-F238E27FC236}">
              <a16:creationId xmlns:a16="http://schemas.microsoft.com/office/drawing/2014/main" id="{24A2BE34-CAC5-46D5-A076-BFBC7022A1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68" name="Text Box 788">
          <a:extLst>
            <a:ext uri="{FF2B5EF4-FFF2-40B4-BE49-F238E27FC236}">
              <a16:creationId xmlns:a16="http://schemas.microsoft.com/office/drawing/2014/main" id="{BFC8B4BF-2FA3-41A0-8709-C9C2E5E165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69" name="Text Box 789">
          <a:extLst>
            <a:ext uri="{FF2B5EF4-FFF2-40B4-BE49-F238E27FC236}">
              <a16:creationId xmlns:a16="http://schemas.microsoft.com/office/drawing/2014/main" id="{1FBE336C-DEF9-4C59-A6A4-31DD5909BF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70" name="Text Box 790">
          <a:extLst>
            <a:ext uri="{FF2B5EF4-FFF2-40B4-BE49-F238E27FC236}">
              <a16:creationId xmlns:a16="http://schemas.microsoft.com/office/drawing/2014/main" id="{BAB80ABF-5C7E-4A36-84EC-710F8416F4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71" name="Text Box 791">
          <a:extLst>
            <a:ext uri="{FF2B5EF4-FFF2-40B4-BE49-F238E27FC236}">
              <a16:creationId xmlns:a16="http://schemas.microsoft.com/office/drawing/2014/main" id="{AFB7B470-8C36-44F4-8173-CD35912F87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72" name="Text Box 792">
          <a:extLst>
            <a:ext uri="{FF2B5EF4-FFF2-40B4-BE49-F238E27FC236}">
              <a16:creationId xmlns:a16="http://schemas.microsoft.com/office/drawing/2014/main" id="{21AC9BBE-33B9-49C8-8C72-45B7851F20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73" name="Text Box 793">
          <a:extLst>
            <a:ext uri="{FF2B5EF4-FFF2-40B4-BE49-F238E27FC236}">
              <a16:creationId xmlns:a16="http://schemas.microsoft.com/office/drawing/2014/main" id="{76487FA2-F778-4282-B88A-0EC3CBC4AA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74" name="Text Box 794">
          <a:extLst>
            <a:ext uri="{FF2B5EF4-FFF2-40B4-BE49-F238E27FC236}">
              <a16:creationId xmlns:a16="http://schemas.microsoft.com/office/drawing/2014/main" id="{64FD6464-EBFF-4179-8877-701528A6CA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75" name="Text Box 795">
          <a:extLst>
            <a:ext uri="{FF2B5EF4-FFF2-40B4-BE49-F238E27FC236}">
              <a16:creationId xmlns:a16="http://schemas.microsoft.com/office/drawing/2014/main" id="{E572B668-9C2E-434A-A893-590C5C10DB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76" name="Text Box 796">
          <a:extLst>
            <a:ext uri="{FF2B5EF4-FFF2-40B4-BE49-F238E27FC236}">
              <a16:creationId xmlns:a16="http://schemas.microsoft.com/office/drawing/2014/main" id="{0450D8D8-93D1-416A-AE2F-7E7208A0CA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77" name="Text Box 797">
          <a:extLst>
            <a:ext uri="{FF2B5EF4-FFF2-40B4-BE49-F238E27FC236}">
              <a16:creationId xmlns:a16="http://schemas.microsoft.com/office/drawing/2014/main" id="{C86B846D-6C9B-4020-9BF5-E606E6DBFD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78" name="Text Box 798">
          <a:extLst>
            <a:ext uri="{FF2B5EF4-FFF2-40B4-BE49-F238E27FC236}">
              <a16:creationId xmlns:a16="http://schemas.microsoft.com/office/drawing/2014/main" id="{2E82CC72-79B8-44AB-85AA-DEBEA57763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79" name="Text Box 799">
          <a:extLst>
            <a:ext uri="{FF2B5EF4-FFF2-40B4-BE49-F238E27FC236}">
              <a16:creationId xmlns:a16="http://schemas.microsoft.com/office/drawing/2014/main" id="{13BD5E8C-C948-4C7C-9EF0-C5976E77FD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80" name="Text Box 800">
          <a:extLst>
            <a:ext uri="{FF2B5EF4-FFF2-40B4-BE49-F238E27FC236}">
              <a16:creationId xmlns:a16="http://schemas.microsoft.com/office/drawing/2014/main" id="{2CDE4B11-8968-4D2B-91B5-FB42A310D3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81" name="Text Box 801">
          <a:extLst>
            <a:ext uri="{FF2B5EF4-FFF2-40B4-BE49-F238E27FC236}">
              <a16:creationId xmlns:a16="http://schemas.microsoft.com/office/drawing/2014/main" id="{FD84581D-9987-4E40-BEE2-DD2639F410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82" name="Text Box 802">
          <a:extLst>
            <a:ext uri="{FF2B5EF4-FFF2-40B4-BE49-F238E27FC236}">
              <a16:creationId xmlns:a16="http://schemas.microsoft.com/office/drawing/2014/main" id="{83B5173B-A534-47BF-A85A-476BDCF6A2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83" name="Text Box 803">
          <a:extLst>
            <a:ext uri="{FF2B5EF4-FFF2-40B4-BE49-F238E27FC236}">
              <a16:creationId xmlns:a16="http://schemas.microsoft.com/office/drawing/2014/main" id="{864072BB-7142-473F-970C-27560A6BD4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84" name="Text Box 804">
          <a:extLst>
            <a:ext uri="{FF2B5EF4-FFF2-40B4-BE49-F238E27FC236}">
              <a16:creationId xmlns:a16="http://schemas.microsoft.com/office/drawing/2014/main" id="{BC5936E8-0FDF-46C1-9F7F-EC16487D57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85" name="Text Box 805">
          <a:extLst>
            <a:ext uri="{FF2B5EF4-FFF2-40B4-BE49-F238E27FC236}">
              <a16:creationId xmlns:a16="http://schemas.microsoft.com/office/drawing/2014/main" id="{71AFAD9B-DE3D-4444-B777-1ECF89E3DE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86" name="Text Box 806">
          <a:extLst>
            <a:ext uri="{FF2B5EF4-FFF2-40B4-BE49-F238E27FC236}">
              <a16:creationId xmlns:a16="http://schemas.microsoft.com/office/drawing/2014/main" id="{D7EA3E32-C84F-45A3-98A4-D633EE3E7C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487" name="Text Box 807">
          <a:extLst>
            <a:ext uri="{FF2B5EF4-FFF2-40B4-BE49-F238E27FC236}">
              <a16:creationId xmlns:a16="http://schemas.microsoft.com/office/drawing/2014/main" id="{EA2E4927-CEC8-43D0-A64F-B02B3E3E03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88" name="Text Box 808">
          <a:extLst>
            <a:ext uri="{FF2B5EF4-FFF2-40B4-BE49-F238E27FC236}">
              <a16:creationId xmlns:a16="http://schemas.microsoft.com/office/drawing/2014/main" id="{8939DEA8-1B30-4709-8756-083B4B38D2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89" name="Text Box 809">
          <a:extLst>
            <a:ext uri="{FF2B5EF4-FFF2-40B4-BE49-F238E27FC236}">
              <a16:creationId xmlns:a16="http://schemas.microsoft.com/office/drawing/2014/main" id="{A3674941-3696-4286-A40F-46BEEF87AB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90" name="Text Box 810">
          <a:extLst>
            <a:ext uri="{FF2B5EF4-FFF2-40B4-BE49-F238E27FC236}">
              <a16:creationId xmlns:a16="http://schemas.microsoft.com/office/drawing/2014/main" id="{4B4050A3-8E41-4B1D-AF58-2F455BEEE2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91" name="Text Box 811">
          <a:extLst>
            <a:ext uri="{FF2B5EF4-FFF2-40B4-BE49-F238E27FC236}">
              <a16:creationId xmlns:a16="http://schemas.microsoft.com/office/drawing/2014/main" id="{FF5E7AEA-3283-47A8-B65D-AFF3BD8B08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92" name="Text Box 812">
          <a:extLst>
            <a:ext uri="{FF2B5EF4-FFF2-40B4-BE49-F238E27FC236}">
              <a16:creationId xmlns:a16="http://schemas.microsoft.com/office/drawing/2014/main" id="{A9C21D6F-D6DA-45A0-8278-2439AE58CB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93" name="Text Box 813">
          <a:extLst>
            <a:ext uri="{FF2B5EF4-FFF2-40B4-BE49-F238E27FC236}">
              <a16:creationId xmlns:a16="http://schemas.microsoft.com/office/drawing/2014/main" id="{0CB204F7-1EC4-4015-BCAD-D14484E802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94" name="Text Box 814">
          <a:extLst>
            <a:ext uri="{FF2B5EF4-FFF2-40B4-BE49-F238E27FC236}">
              <a16:creationId xmlns:a16="http://schemas.microsoft.com/office/drawing/2014/main" id="{7F54C244-8043-477A-9EBC-C667C453E6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95" name="Text Box 815">
          <a:extLst>
            <a:ext uri="{FF2B5EF4-FFF2-40B4-BE49-F238E27FC236}">
              <a16:creationId xmlns:a16="http://schemas.microsoft.com/office/drawing/2014/main" id="{B9310649-29A4-44F6-92C2-B46136ACB8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96" name="Text Box 816">
          <a:extLst>
            <a:ext uri="{FF2B5EF4-FFF2-40B4-BE49-F238E27FC236}">
              <a16:creationId xmlns:a16="http://schemas.microsoft.com/office/drawing/2014/main" id="{FAD02DBA-92D0-4D48-A527-7068146661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497" name="Text Box 817">
          <a:extLst>
            <a:ext uri="{FF2B5EF4-FFF2-40B4-BE49-F238E27FC236}">
              <a16:creationId xmlns:a16="http://schemas.microsoft.com/office/drawing/2014/main" id="{6D557091-0054-446E-9990-14096A658E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98" name="Text Box 818">
          <a:extLst>
            <a:ext uri="{FF2B5EF4-FFF2-40B4-BE49-F238E27FC236}">
              <a16:creationId xmlns:a16="http://schemas.microsoft.com/office/drawing/2014/main" id="{B94C1B49-3692-47BC-BBF0-E6A4EC16D7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499" name="Text Box 819">
          <a:extLst>
            <a:ext uri="{FF2B5EF4-FFF2-40B4-BE49-F238E27FC236}">
              <a16:creationId xmlns:a16="http://schemas.microsoft.com/office/drawing/2014/main" id="{BC048BDC-504A-46F8-AF13-7E9C636442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500" name="Text Box 820">
          <a:extLst>
            <a:ext uri="{FF2B5EF4-FFF2-40B4-BE49-F238E27FC236}">
              <a16:creationId xmlns:a16="http://schemas.microsoft.com/office/drawing/2014/main" id="{ADAECF2D-0FBF-4A69-89B3-9CA1C2CACA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01" name="Text Box 821">
          <a:extLst>
            <a:ext uri="{FF2B5EF4-FFF2-40B4-BE49-F238E27FC236}">
              <a16:creationId xmlns:a16="http://schemas.microsoft.com/office/drawing/2014/main" id="{97F5B86D-D4AA-411B-8AB8-E7D3D91077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02" name="Text Box 822">
          <a:extLst>
            <a:ext uri="{FF2B5EF4-FFF2-40B4-BE49-F238E27FC236}">
              <a16:creationId xmlns:a16="http://schemas.microsoft.com/office/drawing/2014/main" id="{B2C85555-5F64-43AC-B731-329D7C5A46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503" name="Text Box 823">
          <a:extLst>
            <a:ext uri="{FF2B5EF4-FFF2-40B4-BE49-F238E27FC236}">
              <a16:creationId xmlns:a16="http://schemas.microsoft.com/office/drawing/2014/main" id="{F1F1C508-AE80-4E61-B27B-46EDBA3112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04" name="Text Box 824">
          <a:extLst>
            <a:ext uri="{FF2B5EF4-FFF2-40B4-BE49-F238E27FC236}">
              <a16:creationId xmlns:a16="http://schemas.microsoft.com/office/drawing/2014/main" id="{B5539588-C2BC-4E8F-8A7F-C2115AB3EE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05" name="Text Box 825">
          <a:extLst>
            <a:ext uri="{FF2B5EF4-FFF2-40B4-BE49-F238E27FC236}">
              <a16:creationId xmlns:a16="http://schemas.microsoft.com/office/drawing/2014/main" id="{F60F8019-E5B0-4554-AC24-D24B74F467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506" name="Text Box 826">
          <a:extLst>
            <a:ext uri="{FF2B5EF4-FFF2-40B4-BE49-F238E27FC236}">
              <a16:creationId xmlns:a16="http://schemas.microsoft.com/office/drawing/2014/main" id="{13718BA5-9AF0-4F9D-BB40-D264B8F1F5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07" name="Text Box 827">
          <a:extLst>
            <a:ext uri="{FF2B5EF4-FFF2-40B4-BE49-F238E27FC236}">
              <a16:creationId xmlns:a16="http://schemas.microsoft.com/office/drawing/2014/main" id="{59ACC56F-1B6B-4914-A1AE-D225580E2C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08" name="Text Box 828">
          <a:extLst>
            <a:ext uri="{FF2B5EF4-FFF2-40B4-BE49-F238E27FC236}">
              <a16:creationId xmlns:a16="http://schemas.microsoft.com/office/drawing/2014/main" id="{D0A2C392-CC87-4F46-B65D-DD567A9305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09" name="Text Box 829">
          <a:extLst>
            <a:ext uri="{FF2B5EF4-FFF2-40B4-BE49-F238E27FC236}">
              <a16:creationId xmlns:a16="http://schemas.microsoft.com/office/drawing/2014/main" id="{312AB71B-8288-47D0-B242-B9F8A84DC8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10" name="Text Box 830">
          <a:extLst>
            <a:ext uri="{FF2B5EF4-FFF2-40B4-BE49-F238E27FC236}">
              <a16:creationId xmlns:a16="http://schemas.microsoft.com/office/drawing/2014/main" id="{BC1C6BB7-C7BF-4FC4-8413-F94601E976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11" name="Text Box 831">
          <a:extLst>
            <a:ext uri="{FF2B5EF4-FFF2-40B4-BE49-F238E27FC236}">
              <a16:creationId xmlns:a16="http://schemas.microsoft.com/office/drawing/2014/main" id="{66CA3D47-AC72-41E8-A859-C1DB2B5FE3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12" name="Text Box 832">
          <a:extLst>
            <a:ext uri="{FF2B5EF4-FFF2-40B4-BE49-F238E27FC236}">
              <a16:creationId xmlns:a16="http://schemas.microsoft.com/office/drawing/2014/main" id="{A3F183DF-7179-43C2-B612-4561E5F69C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13" name="Text Box 833">
          <a:extLst>
            <a:ext uri="{FF2B5EF4-FFF2-40B4-BE49-F238E27FC236}">
              <a16:creationId xmlns:a16="http://schemas.microsoft.com/office/drawing/2014/main" id="{BE9CE3A3-7A44-4BC5-A714-DCBCE1FB3F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14" name="Text Box 834">
          <a:extLst>
            <a:ext uri="{FF2B5EF4-FFF2-40B4-BE49-F238E27FC236}">
              <a16:creationId xmlns:a16="http://schemas.microsoft.com/office/drawing/2014/main" id="{CCFC11EE-D785-4050-BB39-3A6E33CC95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15" name="Text Box 835">
          <a:extLst>
            <a:ext uri="{FF2B5EF4-FFF2-40B4-BE49-F238E27FC236}">
              <a16:creationId xmlns:a16="http://schemas.microsoft.com/office/drawing/2014/main" id="{29C909E8-7776-47A9-BCC9-EC2986605C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16" name="Text Box 836">
          <a:extLst>
            <a:ext uri="{FF2B5EF4-FFF2-40B4-BE49-F238E27FC236}">
              <a16:creationId xmlns:a16="http://schemas.microsoft.com/office/drawing/2014/main" id="{DD3BCB4A-2B03-41F5-8987-EA35B59479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17" name="Text Box 837">
          <a:extLst>
            <a:ext uri="{FF2B5EF4-FFF2-40B4-BE49-F238E27FC236}">
              <a16:creationId xmlns:a16="http://schemas.microsoft.com/office/drawing/2014/main" id="{74C19B9E-FA9B-4676-8A84-6737033FA4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18" name="Text Box 838">
          <a:extLst>
            <a:ext uri="{FF2B5EF4-FFF2-40B4-BE49-F238E27FC236}">
              <a16:creationId xmlns:a16="http://schemas.microsoft.com/office/drawing/2014/main" id="{F8D93D62-08F1-4116-8BF3-49D271E2E4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19" name="Text Box 839">
          <a:extLst>
            <a:ext uri="{FF2B5EF4-FFF2-40B4-BE49-F238E27FC236}">
              <a16:creationId xmlns:a16="http://schemas.microsoft.com/office/drawing/2014/main" id="{C60F4A42-CE4F-4737-A09E-9EFB01DDB6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20" name="Text Box 840">
          <a:extLst>
            <a:ext uri="{FF2B5EF4-FFF2-40B4-BE49-F238E27FC236}">
              <a16:creationId xmlns:a16="http://schemas.microsoft.com/office/drawing/2014/main" id="{423FE941-9CCE-4B61-BA07-C85BA9E115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21" name="Text Box 841">
          <a:extLst>
            <a:ext uri="{FF2B5EF4-FFF2-40B4-BE49-F238E27FC236}">
              <a16:creationId xmlns:a16="http://schemas.microsoft.com/office/drawing/2014/main" id="{5D86BACC-710D-4913-9137-9EBC1E8754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22" name="Text Box 842">
          <a:extLst>
            <a:ext uri="{FF2B5EF4-FFF2-40B4-BE49-F238E27FC236}">
              <a16:creationId xmlns:a16="http://schemas.microsoft.com/office/drawing/2014/main" id="{63DC9E57-B960-400D-8B14-89DCFCDB47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23" name="Text Box 843">
          <a:extLst>
            <a:ext uri="{FF2B5EF4-FFF2-40B4-BE49-F238E27FC236}">
              <a16:creationId xmlns:a16="http://schemas.microsoft.com/office/drawing/2014/main" id="{9D9C80CE-20D9-438C-9B06-E286903FF6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24" name="Text Box 844">
          <a:extLst>
            <a:ext uri="{FF2B5EF4-FFF2-40B4-BE49-F238E27FC236}">
              <a16:creationId xmlns:a16="http://schemas.microsoft.com/office/drawing/2014/main" id="{FC469083-8E47-4F47-9334-EF8B594D4D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25" name="Text Box 845">
          <a:extLst>
            <a:ext uri="{FF2B5EF4-FFF2-40B4-BE49-F238E27FC236}">
              <a16:creationId xmlns:a16="http://schemas.microsoft.com/office/drawing/2014/main" id="{7C4D477A-D278-4925-90C2-3F62805799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26" name="Text Box 846">
          <a:extLst>
            <a:ext uri="{FF2B5EF4-FFF2-40B4-BE49-F238E27FC236}">
              <a16:creationId xmlns:a16="http://schemas.microsoft.com/office/drawing/2014/main" id="{152FF30F-89EC-4AF5-9A11-E8C47EA6A3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27" name="Text Box 847">
          <a:extLst>
            <a:ext uri="{FF2B5EF4-FFF2-40B4-BE49-F238E27FC236}">
              <a16:creationId xmlns:a16="http://schemas.microsoft.com/office/drawing/2014/main" id="{D055CB51-BB21-4F54-8437-0A789FD423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28" name="Text Box 848">
          <a:extLst>
            <a:ext uri="{FF2B5EF4-FFF2-40B4-BE49-F238E27FC236}">
              <a16:creationId xmlns:a16="http://schemas.microsoft.com/office/drawing/2014/main" id="{B8A1D8B3-D488-44FC-AD96-50E9E7F4CC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29" name="Text Box 849">
          <a:extLst>
            <a:ext uri="{FF2B5EF4-FFF2-40B4-BE49-F238E27FC236}">
              <a16:creationId xmlns:a16="http://schemas.microsoft.com/office/drawing/2014/main" id="{151811A2-F4C7-44E7-8FCA-EA162D3319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30" name="Text Box 850">
          <a:extLst>
            <a:ext uri="{FF2B5EF4-FFF2-40B4-BE49-F238E27FC236}">
              <a16:creationId xmlns:a16="http://schemas.microsoft.com/office/drawing/2014/main" id="{98F756A5-52AD-4E35-9713-937A2A87DB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31" name="Text Box 851">
          <a:extLst>
            <a:ext uri="{FF2B5EF4-FFF2-40B4-BE49-F238E27FC236}">
              <a16:creationId xmlns:a16="http://schemas.microsoft.com/office/drawing/2014/main" id="{0FF7BC90-B0F2-4739-BA35-6F5EA5120B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32" name="Text Box 852">
          <a:extLst>
            <a:ext uri="{FF2B5EF4-FFF2-40B4-BE49-F238E27FC236}">
              <a16:creationId xmlns:a16="http://schemas.microsoft.com/office/drawing/2014/main" id="{ADD650CB-EBD7-495A-8C27-A09795A912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33" name="Text Box 853">
          <a:extLst>
            <a:ext uri="{FF2B5EF4-FFF2-40B4-BE49-F238E27FC236}">
              <a16:creationId xmlns:a16="http://schemas.microsoft.com/office/drawing/2014/main" id="{71FA81B4-839A-4E82-A846-0F071DDFA8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34" name="Text Box 854">
          <a:extLst>
            <a:ext uri="{FF2B5EF4-FFF2-40B4-BE49-F238E27FC236}">
              <a16:creationId xmlns:a16="http://schemas.microsoft.com/office/drawing/2014/main" id="{7BD79704-16B1-421C-A5D0-A6EAA3E32F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35" name="Text Box 855">
          <a:extLst>
            <a:ext uri="{FF2B5EF4-FFF2-40B4-BE49-F238E27FC236}">
              <a16:creationId xmlns:a16="http://schemas.microsoft.com/office/drawing/2014/main" id="{3E55466B-B2B1-4172-8E9B-D9851B2A51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36" name="Text Box 856">
          <a:extLst>
            <a:ext uri="{FF2B5EF4-FFF2-40B4-BE49-F238E27FC236}">
              <a16:creationId xmlns:a16="http://schemas.microsoft.com/office/drawing/2014/main" id="{19E4B9C5-49A0-480F-A157-D071DAF27E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37" name="Text Box 857">
          <a:extLst>
            <a:ext uri="{FF2B5EF4-FFF2-40B4-BE49-F238E27FC236}">
              <a16:creationId xmlns:a16="http://schemas.microsoft.com/office/drawing/2014/main" id="{6C30F713-6A3F-4A71-8DF6-A29D1F73BB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38" name="Text Box 858">
          <a:extLst>
            <a:ext uri="{FF2B5EF4-FFF2-40B4-BE49-F238E27FC236}">
              <a16:creationId xmlns:a16="http://schemas.microsoft.com/office/drawing/2014/main" id="{5603F3E6-5B8D-49A8-9BD3-358FDB738C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39" name="Text Box 859">
          <a:extLst>
            <a:ext uri="{FF2B5EF4-FFF2-40B4-BE49-F238E27FC236}">
              <a16:creationId xmlns:a16="http://schemas.microsoft.com/office/drawing/2014/main" id="{4A0B15EF-5484-4282-B4A4-B2A9807E9A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40" name="Text Box 860">
          <a:extLst>
            <a:ext uri="{FF2B5EF4-FFF2-40B4-BE49-F238E27FC236}">
              <a16:creationId xmlns:a16="http://schemas.microsoft.com/office/drawing/2014/main" id="{D0FD8E59-0B33-4B0B-AB9E-A71F62001D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41" name="Text Box 861">
          <a:extLst>
            <a:ext uri="{FF2B5EF4-FFF2-40B4-BE49-F238E27FC236}">
              <a16:creationId xmlns:a16="http://schemas.microsoft.com/office/drawing/2014/main" id="{9D795F00-E4B1-401F-938B-7C29CDD8D5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42" name="Text Box 862">
          <a:extLst>
            <a:ext uri="{FF2B5EF4-FFF2-40B4-BE49-F238E27FC236}">
              <a16:creationId xmlns:a16="http://schemas.microsoft.com/office/drawing/2014/main" id="{8640F6B9-A817-47F5-A4B0-89EC7E1AA1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43" name="Text Box 863">
          <a:extLst>
            <a:ext uri="{FF2B5EF4-FFF2-40B4-BE49-F238E27FC236}">
              <a16:creationId xmlns:a16="http://schemas.microsoft.com/office/drawing/2014/main" id="{1A9764CF-2967-422D-A0C3-D5B9426F1F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44" name="Text Box 864">
          <a:extLst>
            <a:ext uri="{FF2B5EF4-FFF2-40B4-BE49-F238E27FC236}">
              <a16:creationId xmlns:a16="http://schemas.microsoft.com/office/drawing/2014/main" id="{C9149F25-39FE-443A-995D-953A6179F1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45" name="Text Box 865">
          <a:extLst>
            <a:ext uri="{FF2B5EF4-FFF2-40B4-BE49-F238E27FC236}">
              <a16:creationId xmlns:a16="http://schemas.microsoft.com/office/drawing/2014/main" id="{D4A9A370-7659-492A-B906-1099F34EF5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46" name="Text Box 866">
          <a:extLst>
            <a:ext uri="{FF2B5EF4-FFF2-40B4-BE49-F238E27FC236}">
              <a16:creationId xmlns:a16="http://schemas.microsoft.com/office/drawing/2014/main" id="{60BA4E99-06F5-470B-B74F-A503040886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47" name="Text Box 867">
          <a:extLst>
            <a:ext uri="{FF2B5EF4-FFF2-40B4-BE49-F238E27FC236}">
              <a16:creationId xmlns:a16="http://schemas.microsoft.com/office/drawing/2014/main" id="{AABE4B8C-DBA5-4F86-ABD6-43609B26D8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40</xdr:row>
      <xdr:rowOff>0</xdr:rowOff>
    </xdr:from>
    <xdr:ext cx="0" cy="38100"/>
    <xdr:sp macro="" textlink="">
      <xdr:nvSpPr>
        <xdr:cNvPr id="11548" name="Text Box 868">
          <a:extLst>
            <a:ext uri="{FF2B5EF4-FFF2-40B4-BE49-F238E27FC236}">
              <a16:creationId xmlns:a16="http://schemas.microsoft.com/office/drawing/2014/main" id="{604B5E30-B35A-4667-877D-68F591B96FDD}"/>
            </a:ext>
          </a:extLst>
        </xdr:cNvPr>
        <xdr:cNvSpPr txBox="1">
          <a:spLocks noChangeArrowheads="1"/>
        </xdr:cNvSpPr>
      </xdr:nvSpPr>
      <xdr:spPr bwMode="auto">
        <a:xfrm>
          <a:off x="153246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40</xdr:row>
      <xdr:rowOff>0</xdr:rowOff>
    </xdr:from>
    <xdr:ext cx="0" cy="38100"/>
    <xdr:sp macro="" textlink="">
      <xdr:nvSpPr>
        <xdr:cNvPr id="11549" name="Text Box 869">
          <a:extLst>
            <a:ext uri="{FF2B5EF4-FFF2-40B4-BE49-F238E27FC236}">
              <a16:creationId xmlns:a16="http://schemas.microsoft.com/office/drawing/2014/main" id="{F5B4D937-A479-4819-A220-4DFFFB93BD53}"/>
            </a:ext>
          </a:extLst>
        </xdr:cNvPr>
        <xdr:cNvSpPr txBox="1">
          <a:spLocks noChangeArrowheads="1"/>
        </xdr:cNvSpPr>
      </xdr:nvSpPr>
      <xdr:spPr bwMode="auto">
        <a:xfrm>
          <a:off x="3342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50" name="Text Box 101">
          <a:extLst>
            <a:ext uri="{FF2B5EF4-FFF2-40B4-BE49-F238E27FC236}">
              <a16:creationId xmlns:a16="http://schemas.microsoft.com/office/drawing/2014/main" id="{8E297A82-2246-49CB-8D8D-03A26283F9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51" name="Text Box 102">
          <a:extLst>
            <a:ext uri="{FF2B5EF4-FFF2-40B4-BE49-F238E27FC236}">
              <a16:creationId xmlns:a16="http://schemas.microsoft.com/office/drawing/2014/main" id="{57CF3FBC-9B65-4AA2-909B-A1E540E35E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2" name="Text Box 103">
          <a:extLst>
            <a:ext uri="{FF2B5EF4-FFF2-40B4-BE49-F238E27FC236}">
              <a16:creationId xmlns:a16="http://schemas.microsoft.com/office/drawing/2014/main" id="{C59DD102-1C31-4586-9A3E-6EB71C647F4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3" name="Text Box 104">
          <a:extLst>
            <a:ext uri="{FF2B5EF4-FFF2-40B4-BE49-F238E27FC236}">
              <a16:creationId xmlns:a16="http://schemas.microsoft.com/office/drawing/2014/main" id="{5255859D-CF60-4249-A6D3-1EF5006429B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4" name="Text Box 105">
          <a:extLst>
            <a:ext uri="{FF2B5EF4-FFF2-40B4-BE49-F238E27FC236}">
              <a16:creationId xmlns:a16="http://schemas.microsoft.com/office/drawing/2014/main" id="{5C0FB81F-962E-4F0B-918D-7CE990B396C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5" name="Text Box 106">
          <a:extLst>
            <a:ext uri="{FF2B5EF4-FFF2-40B4-BE49-F238E27FC236}">
              <a16:creationId xmlns:a16="http://schemas.microsoft.com/office/drawing/2014/main" id="{C5166434-7332-4AC3-AC49-B59A1D8B1F8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6" name="Text Box 107">
          <a:extLst>
            <a:ext uri="{FF2B5EF4-FFF2-40B4-BE49-F238E27FC236}">
              <a16:creationId xmlns:a16="http://schemas.microsoft.com/office/drawing/2014/main" id="{AEA100B0-10AA-4FA6-84CD-A6E61AD25AA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7" name="Text Box 108">
          <a:extLst>
            <a:ext uri="{FF2B5EF4-FFF2-40B4-BE49-F238E27FC236}">
              <a16:creationId xmlns:a16="http://schemas.microsoft.com/office/drawing/2014/main" id="{20D02282-7E7E-466C-8D5E-342C2F53FCB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8" name="Text Box 109">
          <a:extLst>
            <a:ext uri="{FF2B5EF4-FFF2-40B4-BE49-F238E27FC236}">
              <a16:creationId xmlns:a16="http://schemas.microsoft.com/office/drawing/2014/main" id="{86685519-068A-4BDA-AA28-6BCFEB14604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59" name="Text Box 110">
          <a:extLst>
            <a:ext uri="{FF2B5EF4-FFF2-40B4-BE49-F238E27FC236}">
              <a16:creationId xmlns:a16="http://schemas.microsoft.com/office/drawing/2014/main" id="{90D10D9A-262B-4D67-B118-084FB6BE1B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0" name="Text Box 111">
          <a:extLst>
            <a:ext uri="{FF2B5EF4-FFF2-40B4-BE49-F238E27FC236}">
              <a16:creationId xmlns:a16="http://schemas.microsoft.com/office/drawing/2014/main" id="{7BB55565-B504-4E70-9CA4-F11A89FD93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1" name="Text Box 112">
          <a:extLst>
            <a:ext uri="{FF2B5EF4-FFF2-40B4-BE49-F238E27FC236}">
              <a16:creationId xmlns:a16="http://schemas.microsoft.com/office/drawing/2014/main" id="{58EA71A3-0F30-47B0-9C3D-4C55CE68C0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2" name="Text Box 113">
          <a:extLst>
            <a:ext uri="{FF2B5EF4-FFF2-40B4-BE49-F238E27FC236}">
              <a16:creationId xmlns:a16="http://schemas.microsoft.com/office/drawing/2014/main" id="{81BAB421-7ADE-4430-9F3D-26945C62B7C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3" name="Text Box 114">
          <a:extLst>
            <a:ext uri="{FF2B5EF4-FFF2-40B4-BE49-F238E27FC236}">
              <a16:creationId xmlns:a16="http://schemas.microsoft.com/office/drawing/2014/main" id="{3D419754-06CD-42DF-A74B-4343C67FA7C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4" name="Text Box 115">
          <a:extLst>
            <a:ext uri="{FF2B5EF4-FFF2-40B4-BE49-F238E27FC236}">
              <a16:creationId xmlns:a16="http://schemas.microsoft.com/office/drawing/2014/main" id="{B203FF74-50FA-49CD-B2FD-D856D109D4B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5" name="Text Box 116">
          <a:extLst>
            <a:ext uri="{FF2B5EF4-FFF2-40B4-BE49-F238E27FC236}">
              <a16:creationId xmlns:a16="http://schemas.microsoft.com/office/drawing/2014/main" id="{0A668055-156C-4626-B36C-90397C548C7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6" name="Text Box 117">
          <a:extLst>
            <a:ext uri="{FF2B5EF4-FFF2-40B4-BE49-F238E27FC236}">
              <a16:creationId xmlns:a16="http://schemas.microsoft.com/office/drawing/2014/main" id="{724DB52A-DA0B-4DA6-84AC-0F9551FFBF2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7" name="Text Box 118">
          <a:extLst>
            <a:ext uri="{FF2B5EF4-FFF2-40B4-BE49-F238E27FC236}">
              <a16:creationId xmlns:a16="http://schemas.microsoft.com/office/drawing/2014/main" id="{261AAA31-D56C-4117-9142-639C141D2D2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8" name="Text Box 119">
          <a:extLst>
            <a:ext uri="{FF2B5EF4-FFF2-40B4-BE49-F238E27FC236}">
              <a16:creationId xmlns:a16="http://schemas.microsoft.com/office/drawing/2014/main" id="{723C445A-0532-4BA3-8A7F-3DA5E3661AA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69" name="Text Box 120">
          <a:extLst>
            <a:ext uri="{FF2B5EF4-FFF2-40B4-BE49-F238E27FC236}">
              <a16:creationId xmlns:a16="http://schemas.microsoft.com/office/drawing/2014/main" id="{D2E233F1-D816-4F9D-AF70-0F5DFCC62A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0" name="Text Box 121">
          <a:extLst>
            <a:ext uri="{FF2B5EF4-FFF2-40B4-BE49-F238E27FC236}">
              <a16:creationId xmlns:a16="http://schemas.microsoft.com/office/drawing/2014/main" id="{6A263291-7B72-4182-A105-981991B663D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1" name="Text Box 122">
          <a:extLst>
            <a:ext uri="{FF2B5EF4-FFF2-40B4-BE49-F238E27FC236}">
              <a16:creationId xmlns:a16="http://schemas.microsoft.com/office/drawing/2014/main" id="{D1394A0C-6187-4533-9E39-D2EF99570B3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2" name="Text Box 123">
          <a:extLst>
            <a:ext uri="{FF2B5EF4-FFF2-40B4-BE49-F238E27FC236}">
              <a16:creationId xmlns:a16="http://schemas.microsoft.com/office/drawing/2014/main" id="{9A252CAE-2311-4E69-8DDD-752AAE71BC6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3" name="Text Box 124">
          <a:extLst>
            <a:ext uri="{FF2B5EF4-FFF2-40B4-BE49-F238E27FC236}">
              <a16:creationId xmlns:a16="http://schemas.microsoft.com/office/drawing/2014/main" id="{E36A270D-4D92-41B6-9D6E-06860B2CF4F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4" name="Text Box 125">
          <a:extLst>
            <a:ext uri="{FF2B5EF4-FFF2-40B4-BE49-F238E27FC236}">
              <a16:creationId xmlns:a16="http://schemas.microsoft.com/office/drawing/2014/main" id="{D94B46FF-C6E7-4CD5-ABC5-CE809EC489E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5" name="Text Box 126">
          <a:extLst>
            <a:ext uri="{FF2B5EF4-FFF2-40B4-BE49-F238E27FC236}">
              <a16:creationId xmlns:a16="http://schemas.microsoft.com/office/drawing/2014/main" id="{9FDC3899-1EE9-4D03-A974-1E3091AC91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6" name="Text Box 127">
          <a:extLst>
            <a:ext uri="{FF2B5EF4-FFF2-40B4-BE49-F238E27FC236}">
              <a16:creationId xmlns:a16="http://schemas.microsoft.com/office/drawing/2014/main" id="{983FA537-9FA5-4FDE-A855-5C5503526C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7" name="Text Box 128">
          <a:extLst>
            <a:ext uri="{FF2B5EF4-FFF2-40B4-BE49-F238E27FC236}">
              <a16:creationId xmlns:a16="http://schemas.microsoft.com/office/drawing/2014/main" id="{C8E75001-7D5E-4AE9-8750-B676085AC9B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578" name="Text Box 129">
          <a:extLst>
            <a:ext uri="{FF2B5EF4-FFF2-40B4-BE49-F238E27FC236}">
              <a16:creationId xmlns:a16="http://schemas.microsoft.com/office/drawing/2014/main" id="{E37267FC-BD78-4279-A0CF-E6B0A9738AA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11579" name="Text Box 130">
          <a:extLst>
            <a:ext uri="{FF2B5EF4-FFF2-40B4-BE49-F238E27FC236}">
              <a16:creationId xmlns:a16="http://schemas.microsoft.com/office/drawing/2014/main" id="{52EC6D58-F892-4CFD-AEB6-D7B66B523A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580" name="Text Box 131">
          <a:extLst>
            <a:ext uri="{FF2B5EF4-FFF2-40B4-BE49-F238E27FC236}">
              <a16:creationId xmlns:a16="http://schemas.microsoft.com/office/drawing/2014/main" id="{19D0475A-D99A-449A-A10C-671548E21F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81" name="Text Box 132">
          <a:extLst>
            <a:ext uri="{FF2B5EF4-FFF2-40B4-BE49-F238E27FC236}">
              <a16:creationId xmlns:a16="http://schemas.microsoft.com/office/drawing/2014/main" id="{C6A17116-9C96-4A13-A50B-8418A25BD7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82" name="Text Box 133">
          <a:extLst>
            <a:ext uri="{FF2B5EF4-FFF2-40B4-BE49-F238E27FC236}">
              <a16:creationId xmlns:a16="http://schemas.microsoft.com/office/drawing/2014/main" id="{E7D56F61-C20A-4713-B474-633AE2289F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83" name="Text Box 134">
          <a:extLst>
            <a:ext uri="{FF2B5EF4-FFF2-40B4-BE49-F238E27FC236}">
              <a16:creationId xmlns:a16="http://schemas.microsoft.com/office/drawing/2014/main" id="{6BDDF0BF-31C4-4098-BE3E-7C374971FC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84" name="Text Box 135">
          <a:extLst>
            <a:ext uri="{FF2B5EF4-FFF2-40B4-BE49-F238E27FC236}">
              <a16:creationId xmlns:a16="http://schemas.microsoft.com/office/drawing/2014/main" id="{0E3A2B12-3430-4008-8817-C97D5E3267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85" name="Text Box 136">
          <a:extLst>
            <a:ext uri="{FF2B5EF4-FFF2-40B4-BE49-F238E27FC236}">
              <a16:creationId xmlns:a16="http://schemas.microsoft.com/office/drawing/2014/main" id="{BDB91D30-0505-4CFD-8C43-93C77B1119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586" name="Text Box 137">
          <a:extLst>
            <a:ext uri="{FF2B5EF4-FFF2-40B4-BE49-F238E27FC236}">
              <a16:creationId xmlns:a16="http://schemas.microsoft.com/office/drawing/2014/main" id="{806FD10A-D36E-4371-AD0B-CF7F2683B7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87" name="Text Box 138">
          <a:extLst>
            <a:ext uri="{FF2B5EF4-FFF2-40B4-BE49-F238E27FC236}">
              <a16:creationId xmlns:a16="http://schemas.microsoft.com/office/drawing/2014/main" id="{9B2736B1-E0EC-47D5-84E3-304E584E98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88" name="Text Box 139">
          <a:extLst>
            <a:ext uri="{FF2B5EF4-FFF2-40B4-BE49-F238E27FC236}">
              <a16:creationId xmlns:a16="http://schemas.microsoft.com/office/drawing/2014/main" id="{B33DA078-865A-49B4-B15B-9EEF2FF326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89" name="Text Box 140">
          <a:extLst>
            <a:ext uri="{FF2B5EF4-FFF2-40B4-BE49-F238E27FC236}">
              <a16:creationId xmlns:a16="http://schemas.microsoft.com/office/drawing/2014/main" id="{6D3D68A7-49A7-4A8A-9623-6CD7CF59C2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90" name="Text Box 141">
          <a:extLst>
            <a:ext uri="{FF2B5EF4-FFF2-40B4-BE49-F238E27FC236}">
              <a16:creationId xmlns:a16="http://schemas.microsoft.com/office/drawing/2014/main" id="{19697F18-E1F3-4126-A731-60A28ECD25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91" name="Text Box 142">
          <a:extLst>
            <a:ext uri="{FF2B5EF4-FFF2-40B4-BE49-F238E27FC236}">
              <a16:creationId xmlns:a16="http://schemas.microsoft.com/office/drawing/2014/main" id="{FFEA1CC8-257E-4767-AB09-A2295044D9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592" name="Text Box 143">
          <a:extLst>
            <a:ext uri="{FF2B5EF4-FFF2-40B4-BE49-F238E27FC236}">
              <a16:creationId xmlns:a16="http://schemas.microsoft.com/office/drawing/2014/main" id="{B93A409C-C74E-470E-9DC8-FDB37154C0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93" name="Text Box 144">
          <a:extLst>
            <a:ext uri="{FF2B5EF4-FFF2-40B4-BE49-F238E27FC236}">
              <a16:creationId xmlns:a16="http://schemas.microsoft.com/office/drawing/2014/main" id="{F177D90C-ECAF-4374-813D-DE2E4D4E42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94" name="Text Box 145">
          <a:extLst>
            <a:ext uri="{FF2B5EF4-FFF2-40B4-BE49-F238E27FC236}">
              <a16:creationId xmlns:a16="http://schemas.microsoft.com/office/drawing/2014/main" id="{C0A05F3C-41DF-4532-A0DC-7C312B1D6A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595" name="Text Box 146">
          <a:extLst>
            <a:ext uri="{FF2B5EF4-FFF2-40B4-BE49-F238E27FC236}">
              <a16:creationId xmlns:a16="http://schemas.microsoft.com/office/drawing/2014/main" id="{7A81C585-BFC5-41F9-8C83-092EE7011B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596" name="Text Box 147">
          <a:extLst>
            <a:ext uri="{FF2B5EF4-FFF2-40B4-BE49-F238E27FC236}">
              <a16:creationId xmlns:a16="http://schemas.microsoft.com/office/drawing/2014/main" id="{314F665B-3164-4A1B-A94A-AA3C509276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97" name="Text Box 148">
          <a:extLst>
            <a:ext uri="{FF2B5EF4-FFF2-40B4-BE49-F238E27FC236}">
              <a16:creationId xmlns:a16="http://schemas.microsoft.com/office/drawing/2014/main" id="{267D9E30-CED0-44DD-A85B-5CFEF399F0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598" name="Text Box 149">
          <a:extLst>
            <a:ext uri="{FF2B5EF4-FFF2-40B4-BE49-F238E27FC236}">
              <a16:creationId xmlns:a16="http://schemas.microsoft.com/office/drawing/2014/main" id="{D2509F28-ACA9-4389-BA44-44AB3BE379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599" name="Text Box 150">
          <a:extLst>
            <a:ext uri="{FF2B5EF4-FFF2-40B4-BE49-F238E27FC236}">
              <a16:creationId xmlns:a16="http://schemas.microsoft.com/office/drawing/2014/main" id="{9E7E0295-2D68-4F6A-9057-47A0819441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00" name="Text Box 151">
          <a:extLst>
            <a:ext uri="{FF2B5EF4-FFF2-40B4-BE49-F238E27FC236}">
              <a16:creationId xmlns:a16="http://schemas.microsoft.com/office/drawing/2014/main" id="{03FB97CD-961E-419B-884C-A4D8A4BC5F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01" name="Text Box 152">
          <a:extLst>
            <a:ext uri="{FF2B5EF4-FFF2-40B4-BE49-F238E27FC236}">
              <a16:creationId xmlns:a16="http://schemas.microsoft.com/office/drawing/2014/main" id="{8A91C1E4-58C5-44CF-B788-95E051F1AD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02" name="Text Box 153">
          <a:extLst>
            <a:ext uri="{FF2B5EF4-FFF2-40B4-BE49-F238E27FC236}">
              <a16:creationId xmlns:a16="http://schemas.microsoft.com/office/drawing/2014/main" id="{9E6EA4B6-70AE-4BCF-99BB-0B771F8C76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03" name="Text Box 154">
          <a:extLst>
            <a:ext uri="{FF2B5EF4-FFF2-40B4-BE49-F238E27FC236}">
              <a16:creationId xmlns:a16="http://schemas.microsoft.com/office/drawing/2014/main" id="{9668ADDC-D081-44D3-89E6-A63A315D95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04" name="Text Box 155">
          <a:extLst>
            <a:ext uri="{FF2B5EF4-FFF2-40B4-BE49-F238E27FC236}">
              <a16:creationId xmlns:a16="http://schemas.microsoft.com/office/drawing/2014/main" id="{884DFB54-C3CF-45EB-8A27-5EAF431808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605" name="Text Box 156">
          <a:extLst>
            <a:ext uri="{FF2B5EF4-FFF2-40B4-BE49-F238E27FC236}">
              <a16:creationId xmlns:a16="http://schemas.microsoft.com/office/drawing/2014/main" id="{016F43CE-48E6-44D8-BE80-113507E27D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06" name="Text Box 157">
          <a:extLst>
            <a:ext uri="{FF2B5EF4-FFF2-40B4-BE49-F238E27FC236}">
              <a16:creationId xmlns:a16="http://schemas.microsoft.com/office/drawing/2014/main" id="{3B121D2F-DFE6-441A-BFB5-B143E9D5BB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07" name="Text Box 158">
          <a:extLst>
            <a:ext uri="{FF2B5EF4-FFF2-40B4-BE49-F238E27FC236}">
              <a16:creationId xmlns:a16="http://schemas.microsoft.com/office/drawing/2014/main" id="{E2F3A86C-0F5B-4297-8CDF-FC74970FD8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08" name="Text Box 159">
          <a:extLst>
            <a:ext uri="{FF2B5EF4-FFF2-40B4-BE49-F238E27FC236}">
              <a16:creationId xmlns:a16="http://schemas.microsoft.com/office/drawing/2014/main" id="{FADC322F-ACF0-4259-8892-B6A3DA96C6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09" name="Text Box 160">
          <a:extLst>
            <a:ext uri="{FF2B5EF4-FFF2-40B4-BE49-F238E27FC236}">
              <a16:creationId xmlns:a16="http://schemas.microsoft.com/office/drawing/2014/main" id="{6EB232D9-D70A-43BB-B88C-4209E791DF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10" name="Text Box 161">
          <a:extLst>
            <a:ext uri="{FF2B5EF4-FFF2-40B4-BE49-F238E27FC236}">
              <a16:creationId xmlns:a16="http://schemas.microsoft.com/office/drawing/2014/main" id="{ACB3C4D4-4948-495D-B05D-864F6D536A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611" name="Text Box 162">
          <a:extLst>
            <a:ext uri="{FF2B5EF4-FFF2-40B4-BE49-F238E27FC236}">
              <a16:creationId xmlns:a16="http://schemas.microsoft.com/office/drawing/2014/main" id="{DFAD41D6-39BB-4C65-81ED-F22BD6CC7C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12" name="Text Box 163">
          <a:extLst>
            <a:ext uri="{FF2B5EF4-FFF2-40B4-BE49-F238E27FC236}">
              <a16:creationId xmlns:a16="http://schemas.microsoft.com/office/drawing/2014/main" id="{3D8CA3EE-07C1-47D6-AD2F-6465222D5F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13" name="Text Box 164">
          <a:extLst>
            <a:ext uri="{FF2B5EF4-FFF2-40B4-BE49-F238E27FC236}">
              <a16:creationId xmlns:a16="http://schemas.microsoft.com/office/drawing/2014/main" id="{D33BBF35-92D0-4829-BC2F-ECF2E53D36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14" name="Text Box 165">
          <a:extLst>
            <a:ext uri="{FF2B5EF4-FFF2-40B4-BE49-F238E27FC236}">
              <a16:creationId xmlns:a16="http://schemas.microsoft.com/office/drawing/2014/main" id="{9BF88E7F-7F7D-4725-857A-10DCF789C0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615" name="Text Box 166">
          <a:extLst>
            <a:ext uri="{FF2B5EF4-FFF2-40B4-BE49-F238E27FC236}">
              <a16:creationId xmlns:a16="http://schemas.microsoft.com/office/drawing/2014/main" id="{C6CB526B-E337-4F70-BACB-2856804F27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16" name="Text Box 167">
          <a:extLst>
            <a:ext uri="{FF2B5EF4-FFF2-40B4-BE49-F238E27FC236}">
              <a16:creationId xmlns:a16="http://schemas.microsoft.com/office/drawing/2014/main" id="{8E13AC2D-DA48-4870-BCD8-C0E66B2695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17" name="Text Box 168">
          <a:extLst>
            <a:ext uri="{FF2B5EF4-FFF2-40B4-BE49-F238E27FC236}">
              <a16:creationId xmlns:a16="http://schemas.microsoft.com/office/drawing/2014/main" id="{69A56600-9131-417E-83A2-86D090AB81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18" name="Text Box 169">
          <a:extLst>
            <a:ext uri="{FF2B5EF4-FFF2-40B4-BE49-F238E27FC236}">
              <a16:creationId xmlns:a16="http://schemas.microsoft.com/office/drawing/2014/main" id="{093F7539-BD45-49C6-A517-6B7ABF5C8E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19" name="Text Box 170">
          <a:extLst>
            <a:ext uri="{FF2B5EF4-FFF2-40B4-BE49-F238E27FC236}">
              <a16:creationId xmlns:a16="http://schemas.microsoft.com/office/drawing/2014/main" id="{E67FFE32-5A73-47C1-A813-45A2915688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20" name="Text Box 171">
          <a:extLst>
            <a:ext uri="{FF2B5EF4-FFF2-40B4-BE49-F238E27FC236}">
              <a16:creationId xmlns:a16="http://schemas.microsoft.com/office/drawing/2014/main" id="{57C3D027-1A7E-4326-8AB5-9B746B20E5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621" name="Text Box 172">
          <a:extLst>
            <a:ext uri="{FF2B5EF4-FFF2-40B4-BE49-F238E27FC236}">
              <a16:creationId xmlns:a16="http://schemas.microsoft.com/office/drawing/2014/main" id="{E6BFFCCF-CAE7-4DEF-8B91-B9424B6384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22" name="Text Box 173">
          <a:extLst>
            <a:ext uri="{FF2B5EF4-FFF2-40B4-BE49-F238E27FC236}">
              <a16:creationId xmlns:a16="http://schemas.microsoft.com/office/drawing/2014/main" id="{D7AEBB11-BE38-48E9-91CD-C043803AF4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23" name="Text Box 174">
          <a:extLst>
            <a:ext uri="{FF2B5EF4-FFF2-40B4-BE49-F238E27FC236}">
              <a16:creationId xmlns:a16="http://schemas.microsoft.com/office/drawing/2014/main" id="{94072552-DF95-442E-AB40-F1805FE32F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24" name="Text Box 175">
          <a:extLst>
            <a:ext uri="{FF2B5EF4-FFF2-40B4-BE49-F238E27FC236}">
              <a16:creationId xmlns:a16="http://schemas.microsoft.com/office/drawing/2014/main" id="{30403925-EE78-4FFC-87EC-B44FDAE965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25" name="Text Box 176">
          <a:extLst>
            <a:ext uri="{FF2B5EF4-FFF2-40B4-BE49-F238E27FC236}">
              <a16:creationId xmlns:a16="http://schemas.microsoft.com/office/drawing/2014/main" id="{EB6B0E07-7089-41E2-9792-EC55A7C399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26" name="Text Box 177">
          <a:extLst>
            <a:ext uri="{FF2B5EF4-FFF2-40B4-BE49-F238E27FC236}">
              <a16:creationId xmlns:a16="http://schemas.microsoft.com/office/drawing/2014/main" id="{749CF556-3663-4D25-B6D2-E478151846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627" name="Text Box 178">
          <a:extLst>
            <a:ext uri="{FF2B5EF4-FFF2-40B4-BE49-F238E27FC236}">
              <a16:creationId xmlns:a16="http://schemas.microsoft.com/office/drawing/2014/main" id="{0BA2544D-5554-4F79-8EA9-457A262EA5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28" name="Text Box 179">
          <a:extLst>
            <a:ext uri="{FF2B5EF4-FFF2-40B4-BE49-F238E27FC236}">
              <a16:creationId xmlns:a16="http://schemas.microsoft.com/office/drawing/2014/main" id="{E0F2DA6F-FA94-4C88-8D37-BB468AAB22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29" name="Text Box 180">
          <a:extLst>
            <a:ext uri="{FF2B5EF4-FFF2-40B4-BE49-F238E27FC236}">
              <a16:creationId xmlns:a16="http://schemas.microsoft.com/office/drawing/2014/main" id="{A117C1CB-8D08-4002-8E15-561A021CE6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0" name="Text Box 181">
          <a:extLst>
            <a:ext uri="{FF2B5EF4-FFF2-40B4-BE49-F238E27FC236}">
              <a16:creationId xmlns:a16="http://schemas.microsoft.com/office/drawing/2014/main" id="{A2F62562-C010-4D67-AC9D-7BC16739980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1" name="Text Box 182">
          <a:extLst>
            <a:ext uri="{FF2B5EF4-FFF2-40B4-BE49-F238E27FC236}">
              <a16:creationId xmlns:a16="http://schemas.microsoft.com/office/drawing/2014/main" id="{D6F3EA68-55F3-4DB6-9A02-CBC859DFFD2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2" name="Text Box 183">
          <a:extLst>
            <a:ext uri="{FF2B5EF4-FFF2-40B4-BE49-F238E27FC236}">
              <a16:creationId xmlns:a16="http://schemas.microsoft.com/office/drawing/2014/main" id="{6BC2CFC8-57BA-4F65-AFBA-4B6C99C2BB0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3" name="Text Box 184">
          <a:extLst>
            <a:ext uri="{FF2B5EF4-FFF2-40B4-BE49-F238E27FC236}">
              <a16:creationId xmlns:a16="http://schemas.microsoft.com/office/drawing/2014/main" id="{4B1E28CB-30D4-46E6-8DC5-0CE47039DA7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4" name="Text Box 185">
          <a:extLst>
            <a:ext uri="{FF2B5EF4-FFF2-40B4-BE49-F238E27FC236}">
              <a16:creationId xmlns:a16="http://schemas.microsoft.com/office/drawing/2014/main" id="{40980930-D01D-4C61-93C5-693B53E2955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5" name="Text Box 186">
          <a:extLst>
            <a:ext uri="{FF2B5EF4-FFF2-40B4-BE49-F238E27FC236}">
              <a16:creationId xmlns:a16="http://schemas.microsoft.com/office/drawing/2014/main" id="{E89AA65A-2079-4344-A472-9B131701C5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6" name="Text Box 187">
          <a:extLst>
            <a:ext uri="{FF2B5EF4-FFF2-40B4-BE49-F238E27FC236}">
              <a16:creationId xmlns:a16="http://schemas.microsoft.com/office/drawing/2014/main" id="{69A56962-83F4-4DD4-9E02-0D3239DF6F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7" name="Text Box 188">
          <a:extLst>
            <a:ext uri="{FF2B5EF4-FFF2-40B4-BE49-F238E27FC236}">
              <a16:creationId xmlns:a16="http://schemas.microsoft.com/office/drawing/2014/main" id="{DA29C35E-99CD-4841-BE72-ECF061B1BE3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8" name="Text Box 189">
          <a:extLst>
            <a:ext uri="{FF2B5EF4-FFF2-40B4-BE49-F238E27FC236}">
              <a16:creationId xmlns:a16="http://schemas.microsoft.com/office/drawing/2014/main" id="{C4FC902C-1CF6-4649-A99A-F62CC7BEE82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39" name="Text Box 190">
          <a:extLst>
            <a:ext uri="{FF2B5EF4-FFF2-40B4-BE49-F238E27FC236}">
              <a16:creationId xmlns:a16="http://schemas.microsoft.com/office/drawing/2014/main" id="{9DA07EB2-866E-48F8-A434-B7AB97937B5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0" name="Text Box 191">
          <a:extLst>
            <a:ext uri="{FF2B5EF4-FFF2-40B4-BE49-F238E27FC236}">
              <a16:creationId xmlns:a16="http://schemas.microsoft.com/office/drawing/2014/main" id="{E82B0C9F-F391-47A0-BC73-6D33351690C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1" name="Text Box 192">
          <a:extLst>
            <a:ext uri="{FF2B5EF4-FFF2-40B4-BE49-F238E27FC236}">
              <a16:creationId xmlns:a16="http://schemas.microsoft.com/office/drawing/2014/main" id="{AD54298A-F16A-489A-9B94-69ABC3BA935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2" name="Text Box 193">
          <a:extLst>
            <a:ext uri="{FF2B5EF4-FFF2-40B4-BE49-F238E27FC236}">
              <a16:creationId xmlns:a16="http://schemas.microsoft.com/office/drawing/2014/main" id="{FA146CF6-943F-4EF2-AE39-58C468A715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3" name="Text Box 194">
          <a:extLst>
            <a:ext uri="{FF2B5EF4-FFF2-40B4-BE49-F238E27FC236}">
              <a16:creationId xmlns:a16="http://schemas.microsoft.com/office/drawing/2014/main" id="{97B1830F-FCE6-4874-B1D3-57BED14D511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4" name="Text Box 195">
          <a:extLst>
            <a:ext uri="{FF2B5EF4-FFF2-40B4-BE49-F238E27FC236}">
              <a16:creationId xmlns:a16="http://schemas.microsoft.com/office/drawing/2014/main" id="{6912D5DC-5D80-4A43-9789-3B0EF61C42B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5" name="Text Box 196">
          <a:extLst>
            <a:ext uri="{FF2B5EF4-FFF2-40B4-BE49-F238E27FC236}">
              <a16:creationId xmlns:a16="http://schemas.microsoft.com/office/drawing/2014/main" id="{FD4B63C4-4AE2-4AFA-904C-30947CF1DF7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6" name="Text Box 197">
          <a:extLst>
            <a:ext uri="{FF2B5EF4-FFF2-40B4-BE49-F238E27FC236}">
              <a16:creationId xmlns:a16="http://schemas.microsoft.com/office/drawing/2014/main" id="{8ECD4150-565F-4B8D-B88A-69A8144226C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7" name="Text Box 198">
          <a:extLst>
            <a:ext uri="{FF2B5EF4-FFF2-40B4-BE49-F238E27FC236}">
              <a16:creationId xmlns:a16="http://schemas.microsoft.com/office/drawing/2014/main" id="{EA06569A-9D6A-40F4-A862-82E92BFF35C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8" name="Text Box 199">
          <a:extLst>
            <a:ext uri="{FF2B5EF4-FFF2-40B4-BE49-F238E27FC236}">
              <a16:creationId xmlns:a16="http://schemas.microsoft.com/office/drawing/2014/main" id="{20B9E27B-0415-4E24-866B-1226B3ACA33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49" name="Text Box 200">
          <a:extLst>
            <a:ext uri="{FF2B5EF4-FFF2-40B4-BE49-F238E27FC236}">
              <a16:creationId xmlns:a16="http://schemas.microsoft.com/office/drawing/2014/main" id="{C391E807-5EFF-4515-B138-AC8D9ADF0C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50" name="Text Box 201">
          <a:extLst>
            <a:ext uri="{FF2B5EF4-FFF2-40B4-BE49-F238E27FC236}">
              <a16:creationId xmlns:a16="http://schemas.microsoft.com/office/drawing/2014/main" id="{7F6C29E6-1661-4CFA-B70D-20FA63240D6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51" name="Text Box 202">
          <a:extLst>
            <a:ext uri="{FF2B5EF4-FFF2-40B4-BE49-F238E27FC236}">
              <a16:creationId xmlns:a16="http://schemas.microsoft.com/office/drawing/2014/main" id="{FC38F07D-A184-4D3C-A8B2-FC18A207162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52" name="Text Box 203">
          <a:extLst>
            <a:ext uri="{FF2B5EF4-FFF2-40B4-BE49-F238E27FC236}">
              <a16:creationId xmlns:a16="http://schemas.microsoft.com/office/drawing/2014/main" id="{89610FEC-8020-4653-B572-98E53968CF7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53" name="Text Box 204">
          <a:extLst>
            <a:ext uri="{FF2B5EF4-FFF2-40B4-BE49-F238E27FC236}">
              <a16:creationId xmlns:a16="http://schemas.microsoft.com/office/drawing/2014/main" id="{BB6FF3C5-FE29-4167-86BD-5FE35A7E52D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54" name="Text Box 205">
          <a:extLst>
            <a:ext uri="{FF2B5EF4-FFF2-40B4-BE49-F238E27FC236}">
              <a16:creationId xmlns:a16="http://schemas.microsoft.com/office/drawing/2014/main" id="{20A730DF-8203-49DE-8BF8-3E4DFC9A54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55" name="Text Box 206">
          <a:extLst>
            <a:ext uri="{FF2B5EF4-FFF2-40B4-BE49-F238E27FC236}">
              <a16:creationId xmlns:a16="http://schemas.microsoft.com/office/drawing/2014/main" id="{19F6B626-5030-4EC9-98AA-63B64E451B8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656" name="Text Box 207">
          <a:extLst>
            <a:ext uri="{FF2B5EF4-FFF2-40B4-BE49-F238E27FC236}">
              <a16:creationId xmlns:a16="http://schemas.microsoft.com/office/drawing/2014/main" id="{033A851A-238C-4CDA-936E-8048E48D475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657" name="Text Box 208">
          <a:extLst>
            <a:ext uri="{FF2B5EF4-FFF2-40B4-BE49-F238E27FC236}">
              <a16:creationId xmlns:a16="http://schemas.microsoft.com/office/drawing/2014/main" id="{4F5B96B9-E837-4B32-9E7E-66F9BA3EF1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58" name="Text Box 209">
          <a:extLst>
            <a:ext uri="{FF2B5EF4-FFF2-40B4-BE49-F238E27FC236}">
              <a16:creationId xmlns:a16="http://schemas.microsoft.com/office/drawing/2014/main" id="{9B8E25CC-47E5-47A2-9194-5446FD8694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59" name="Text Box 210">
          <a:extLst>
            <a:ext uri="{FF2B5EF4-FFF2-40B4-BE49-F238E27FC236}">
              <a16:creationId xmlns:a16="http://schemas.microsoft.com/office/drawing/2014/main" id="{0B20B599-D64C-4CAD-B22D-15E81FFC3A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60" name="Text Box 211">
          <a:extLst>
            <a:ext uri="{FF2B5EF4-FFF2-40B4-BE49-F238E27FC236}">
              <a16:creationId xmlns:a16="http://schemas.microsoft.com/office/drawing/2014/main" id="{830B5EBF-36FD-4C78-BE21-F2035B4402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61" name="Text Box 212">
          <a:extLst>
            <a:ext uri="{FF2B5EF4-FFF2-40B4-BE49-F238E27FC236}">
              <a16:creationId xmlns:a16="http://schemas.microsoft.com/office/drawing/2014/main" id="{68C6D6FC-7A1C-4084-9125-21FEFA16DB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62" name="Text Box 213">
          <a:extLst>
            <a:ext uri="{FF2B5EF4-FFF2-40B4-BE49-F238E27FC236}">
              <a16:creationId xmlns:a16="http://schemas.microsoft.com/office/drawing/2014/main" id="{8585F7F6-88FC-4330-B54A-4C3A0DAC95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63" name="Text Box 214">
          <a:extLst>
            <a:ext uri="{FF2B5EF4-FFF2-40B4-BE49-F238E27FC236}">
              <a16:creationId xmlns:a16="http://schemas.microsoft.com/office/drawing/2014/main" id="{5A8D4EEF-AE64-4921-B22A-93EDCA20F0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64" name="Text Box 215">
          <a:extLst>
            <a:ext uri="{FF2B5EF4-FFF2-40B4-BE49-F238E27FC236}">
              <a16:creationId xmlns:a16="http://schemas.microsoft.com/office/drawing/2014/main" id="{48158ADC-317C-43CE-A710-9A223DEFB0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65" name="Text Box 216">
          <a:extLst>
            <a:ext uri="{FF2B5EF4-FFF2-40B4-BE49-F238E27FC236}">
              <a16:creationId xmlns:a16="http://schemas.microsoft.com/office/drawing/2014/main" id="{CADC7355-16E7-49E3-B51B-E522221A77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66" name="Text Box 217">
          <a:extLst>
            <a:ext uri="{FF2B5EF4-FFF2-40B4-BE49-F238E27FC236}">
              <a16:creationId xmlns:a16="http://schemas.microsoft.com/office/drawing/2014/main" id="{AF79B27D-5352-435F-B052-85708EBC7E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67" name="Text Box 218">
          <a:extLst>
            <a:ext uri="{FF2B5EF4-FFF2-40B4-BE49-F238E27FC236}">
              <a16:creationId xmlns:a16="http://schemas.microsoft.com/office/drawing/2014/main" id="{D2F0A9F4-20EA-4A46-9324-186CE218D9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68" name="Text Box 219">
          <a:extLst>
            <a:ext uri="{FF2B5EF4-FFF2-40B4-BE49-F238E27FC236}">
              <a16:creationId xmlns:a16="http://schemas.microsoft.com/office/drawing/2014/main" id="{FC33B4D2-CC2E-4C0A-AE15-C86BD58125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69" name="Text Box 220">
          <a:extLst>
            <a:ext uri="{FF2B5EF4-FFF2-40B4-BE49-F238E27FC236}">
              <a16:creationId xmlns:a16="http://schemas.microsoft.com/office/drawing/2014/main" id="{5561E0B2-A0C1-428E-BE89-CECCD318A9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70" name="Text Box 221">
          <a:extLst>
            <a:ext uri="{FF2B5EF4-FFF2-40B4-BE49-F238E27FC236}">
              <a16:creationId xmlns:a16="http://schemas.microsoft.com/office/drawing/2014/main" id="{586902B4-BD0D-496B-B9E1-828CCE611B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71" name="Text Box 222">
          <a:extLst>
            <a:ext uri="{FF2B5EF4-FFF2-40B4-BE49-F238E27FC236}">
              <a16:creationId xmlns:a16="http://schemas.microsoft.com/office/drawing/2014/main" id="{39E38A94-9B9F-4BD8-ACF7-54F7CD4A33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72" name="Text Box 223">
          <a:extLst>
            <a:ext uri="{FF2B5EF4-FFF2-40B4-BE49-F238E27FC236}">
              <a16:creationId xmlns:a16="http://schemas.microsoft.com/office/drawing/2014/main" id="{15E096EB-FE60-4DC2-A832-85DC2D24DC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73" name="Text Box 224">
          <a:extLst>
            <a:ext uri="{FF2B5EF4-FFF2-40B4-BE49-F238E27FC236}">
              <a16:creationId xmlns:a16="http://schemas.microsoft.com/office/drawing/2014/main" id="{72934CD5-AE68-4E35-BFBB-548A6EE416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74" name="Text Box 225">
          <a:extLst>
            <a:ext uri="{FF2B5EF4-FFF2-40B4-BE49-F238E27FC236}">
              <a16:creationId xmlns:a16="http://schemas.microsoft.com/office/drawing/2014/main" id="{20448A0A-B351-4ADE-9CEF-6D15AC5148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75" name="Text Box 226">
          <a:extLst>
            <a:ext uri="{FF2B5EF4-FFF2-40B4-BE49-F238E27FC236}">
              <a16:creationId xmlns:a16="http://schemas.microsoft.com/office/drawing/2014/main" id="{9F6D6EBF-40CD-42D1-A36B-F31E433C92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76" name="Text Box 227">
          <a:extLst>
            <a:ext uri="{FF2B5EF4-FFF2-40B4-BE49-F238E27FC236}">
              <a16:creationId xmlns:a16="http://schemas.microsoft.com/office/drawing/2014/main" id="{05E792A1-ABF3-45B2-B7DB-D1EA218144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77" name="Text Box 228">
          <a:extLst>
            <a:ext uri="{FF2B5EF4-FFF2-40B4-BE49-F238E27FC236}">
              <a16:creationId xmlns:a16="http://schemas.microsoft.com/office/drawing/2014/main" id="{2D8C165B-7786-4226-891D-630CF8140A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78" name="Text Box 229">
          <a:extLst>
            <a:ext uri="{FF2B5EF4-FFF2-40B4-BE49-F238E27FC236}">
              <a16:creationId xmlns:a16="http://schemas.microsoft.com/office/drawing/2014/main" id="{806F2243-0091-4D30-A2B3-DCB230BA96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79" name="Text Box 230">
          <a:extLst>
            <a:ext uri="{FF2B5EF4-FFF2-40B4-BE49-F238E27FC236}">
              <a16:creationId xmlns:a16="http://schemas.microsoft.com/office/drawing/2014/main" id="{034AB0FC-1DAA-4370-8165-3DAC1E4A6B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80" name="Text Box 231">
          <a:extLst>
            <a:ext uri="{FF2B5EF4-FFF2-40B4-BE49-F238E27FC236}">
              <a16:creationId xmlns:a16="http://schemas.microsoft.com/office/drawing/2014/main" id="{89702C62-0DBD-4B27-B186-4BFC4EBA5C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81" name="Text Box 232">
          <a:extLst>
            <a:ext uri="{FF2B5EF4-FFF2-40B4-BE49-F238E27FC236}">
              <a16:creationId xmlns:a16="http://schemas.microsoft.com/office/drawing/2014/main" id="{147FE4F2-483B-487A-B280-507BBEC852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82" name="Text Box 233">
          <a:extLst>
            <a:ext uri="{FF2B5EF4-FFF2-40B4-BE49-F238E27FC236}">
              <a16:creationId xmlns:a16="http://schemas.microsoft.com/office/drawing/2014/main" id="{70D2691E-6F29-4F91-8F5F-568ED7A633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83" name="Text Box 234">
          <a:extLst>
            <a:ext uri="{FF2B5EF4-FFF2-40B4-BE49-F238E27FC236}">
              <a16:creationId xmlns:a16="http://schemas.microsoft.com/office/drawing/2014/main" id="{93E5755D-6291-493D-9D61-0A3E8A03CF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84" name="Text Box 235">
          <a:extLst>
            <a:ext uri="{FF2B5EF4-FFF2-40B4-BE49-F238E27FC236}">
              <a16:creationId xmlns:a16="http://schemas.microsoft.com/office/drawing/2014/main" id="{407E3999-E3C7-4080-97B4-13BFB8C045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85" name="Text Box 236">
          <a:extLst>
            <a:ext uri="{FF2B5EF4-FFF2-40B4-BE49-F238E27FC236}">
              <a16:creationId xmlns:a16="http://schemas.microsoft.com/office/drawing/2014/main" id="{5FC7594D-DF7D-4C57-9765-0429C346EE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86" name="Text Box 237">
          <a:extLst>
            <a:ext uri="{FF2B5EF4-FFF2-40B4-BE49-F238E27FC236}">
              <a16:creationId xmlns:a16="http://schemas.microsoft.com/office/drawing/2014/main" id="{D596FBBF-8F12-4196-8621-13DD63E7EA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87" name="Text Box 238">
          <a:extLst>
            <a:ext uri="{FF2B5EF4-FFF2-40B4-BE49-F238E27FC236}">
              <a16:creationId xmlns:a16="http://schemas.microsoft.com/office/drawing/2014/main" id="{1B0EB2D2-8534-4FEF-BE7A-89F2A03C15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88" name="Text Box 239">
          <a:extLst>
            <a:ext uri="{FF2B5EF4-FFF2-40B4-BE49-F238E27FC236}">
              <a16:creationId xmlns:a16="http://schemas.microsoft.com/office/drawing/2014/main" id="{12047F4C-315F-4727-AA88-DE0C59CA96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89" name="Text Box 240">
          <a:extLst>
            <a:ext uri="{FF2B5EF4-FFF2-40B4-BE49-F238E27FC236}">
              <a16:creationId xmlns:a16="http://schemas.microsoft.com/office/drawing/2014/main" id="{8C2092AF-C4D3-40CA-977C-E46E56648A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90" name="Text Box 241">
          <a:extLst>
            <a:ext uri="{FF2B5EF4-FFF2-40B4-BE49-F238E27FC236}">
              <a16:creationId xmlns:a16="http://schemas.microsoft.com/office/drawing/2014/main" id="{61D326B1-ED63-4459-82BF-B95CE2DC0E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91" name="Text Box 242">
          <a:extLst>
            <a:ext uri="{FF2B5EF4-FFF2-40B4-BE49-F238E27FC236}">
              <a16:creationId xmlns:a16="http://schemas.microsoft.com/office/drawing/2014/main" id="{E9DCC430-4031-47ED-B217-A81C6E7824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92" name="Text Box 243">
          <a:extLst>
            <a:ext uri="{FF2B5EF4-FFF2-40B4-BE49-F238E27FC236}">
              <a16:creationId xmlns:a16="http://schemas.microsoft.com/office/drawing/2014/main" id="{7650C67E-C43B-4B42-B21A-EE5C58D1E3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93" name="Text Box 244">
          <a:extLst>
            <a:ext uri="{FF2B5EF4-FFF2-40B4-BE49-F238E27FC236}">
              <a16:creationId xmlns:a16="http://schemas.microsoft.com/office/drawing/2014/main" id="{CDA42799-7178-43A2-B51C-3049F91181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94" name="Text Box 245">
          <a:extLst>
            <a:ext uri="{FF2B5EF4-FFF2-40B4-BE49-F238E27FC236}">
              <a16:creationId xmlns:a16="http://schemas.microsoft.com/office/drawing/2014/main" id="{BD75644F-F429-42A2-BA20-824238A518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95" name="Text Box 246">
          <a:extLst>
            <a:ext uri="{FF2B5EF4-FFF2-40B4-BE49-F238E27FC236}">
              <a16:creationId xmlns:a16="http://schemas.microsoft.com/office/drawing/2014/main" id="{9B31F8D3-75DA-47F0-8685-570B19D31C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696" name="Text Box 247">
          <a:extLst>
            <a:ext uri="{FF2B5EF4-FFF2-40B4-BE49-F238E27FC236}">
              <a16:creationId xmlns:a16="http://schemas.microsoft.com/office/drawing/2014/main" id="{8522C10B-5633-42B6-BD46-F6AD7E4470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697" name="Text Box 248">
          <a:extLst>
            <a:ext uri="{FF2B5EF4-FFF2-40B4-BE49-F238E27FC236}">
              <a16:creationId xmlns:a16="http://schemas.microsoft.com/office/drawing/2014/main" id="{09362C4B-4678-4A6F-BFA4-E96211782B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98" name="Text Box 249">
          <a:extLst>
            <a:ext uri="{FF2B5EF4-FFF2-40B4-BE49-F238E27FC236}">
              <a16:creationId xmlns:a16="http://schemas.microsoft.com/office/drawing/2014/main" id="{6C60C30C-55B4-443A-A335-0D0BC2B083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699" name="Text Box 250">
          <a:extLst>
            <a:ext uri="{FF2B5EF4-FFF2-40B4-BE49-F238E27FC236}">
              <a16:creationId xmlns:a16="http://schemas.microsoft.com/office/drawing/2014/main" id="{342A2AAB-201C-43D6-B4AF-B80B1B2F79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700" name="Text Box 251">
          <a:extLst>
            <a:ext uri="{FF2B5EF4-FFF2-40B4-BE49-F238E27FC236}">
              <a16:creationId xmlns:a16="http://schemas.microsoft.com/office/drawing/2014/main" id="{1CFDDA92-9FE3-45CB-9EDD-28A5D4493B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01" name="Text Box 252">
          <a:extLst>
            <a:ext uri="{FF2B5EF4-FFF2-40B4-BE49-F238E27FC236}">
              <a16:creationId xmlns:a16="http://schemas.microsoft.com/office/drawing/2014/main" id="{7177AD0C-5290-46C8-97E3-2521F15740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02" name="Text Box 253">
          <a:extLst>
            <a:ext uri="{FF2B5EF4-FFF2-40B4-BE49-F238E27FC236}">
              <a16:creationId xmlns:a16="http://schemas.microsoft.com/office/drawing/2014/main" id="{09173B6B-912C-4204-B34A-B6E2B08044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703" name="Text Box 254">
          <a:extLst>
            <a:ext uri="{FF2B5EF4-FFF2-40B4-BE49-F238E27FC236}">
              <a16:creationId xmlns:a16="http://schemas.microsoft.com/office/drawing/2014/main" id="{5F678E6B-0BB9-4C33-8496-B0DEE70DD0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04" name="Text Box 255">
          <a:extLst>
            <a:ext uri="{FF2B5EF4-FFF2-40B4-BE49-F238E27FC236}">
              <a16:creationId xmlns:a16="http://schemas.microsoft.com/office/drawing/2014/main" id="{8CED7147-30FB-41F9-B134-12A5138D7D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05" name="Text Box 256">
          <a:extLst>
            <a:ext uri="{FF2B5EF4-FFF2-40B4-BE49-F238E27FC236}">
              <a16:creationId xmlns:a16="http://schemas.microsoft.com/office/drawing/2014/main" id="{D1517C75-528C-4397-BB79-79D994DB79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706" name="Text Box 257">
          <a:extLst>
            <a:ext uri="{FF2B5EF4-FFF2-40B4-BE49-F238E27FC236}">
              <a16:creationId xmlns:a16="http://schemas.microsoft.com/office/drawing/2014/main" id="{D161DF01-AEB6-44B3-8F7E-150B76923D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07" name="Text Box 258">
          <a:extLst>
            <a:ext uri="{FF2B5EF4-FFF2-40B4-BE49-F238E27FC236}">
              <a16:creationId xmlns:a16="http://schemas.microsoft.com/office/drawing/2014/main" id="{B3ED15FD-58A0-4F74-B2F7-C44C5F82E5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08" name="Text Box 259">
          <a:extLst>
            <a:ext uri="{FF2B5EF4-FFF2-40B4-BE49-F238E27FC236}">
              <a16:creationId xmlns:a16="http://schemas.microsoft.com/office/drawing/2014/main" id="{9FC32335-E599-4E9E-A733-FC17665347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09" name="Text Box 260">
          <a:extLst>
            <a:ext uri="{FF2B5EF4-FFF2-40B4-BE49-F238E27FC236}">
              <a16:creationId xmlns:a16="http://schemas.microsoft.com/office/drawing/2014/main" id="{CF7F495F-DE53-4CFC-AFD5-76EA3A1446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10" name="Text Box 261">
          <a:extLst>
            <a:ext uri="{FF2B5EF4-FFF2-40B4-BE49-F238E27FC236}">
              <a16:creationId xmlns:a16="http://schemas.microsoft.com/office/drawing/2014/main" id="{6407A250-7A44-4097-9A24-3F3FE36FCA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11" name="Text Box 262">
          <a:extLst>
            <a:ext uri="{FF2B5EF4-FFF2-40B4-BE49-F238E27FC236}">
              <a16:creationId xmlns:a16="http://schemas.microsoft.com/office/drawing/2014/main" id="{2F85F562-0F07-420A-97B8-88152FDE59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12" name="Text Box 263">
          <a:extLst>
            <a:ext uri="{FF2B5EF4-FFF2-40B4-BE49-F238E27FC236}">
              <a16:creationId xmlns:a16="http://schemas.microsoft.com/office/drawing/2014/main" id="{739BA113-A845-49C4-A587-BB879E5F42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13" name="Text Box 264">
          <a:extLst>
            <a:ext uri="{FF2B5EF4-FFF2-40B4-BE49-F238E27FC236}">
              <a16:creationId xmlns:a16="http://schemas.microsoft.com/office/drawing/2014/main" id="{963ED090-76D3-4611-81FE-20E500EA0D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14" name="Text Box 265">
          <a:extLst>
            <a:ext uri="{FF2B5EF4-FFF2-40B4-BE49-F238E27FC236}">
              <a16:creationId xmlns:a16="http://schemas.microsoft.com/office/drawing/2014/main" id="{F4DD6B3F-A60F-4A32-A861-EB7A51D2BE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15" name="Text Box 266">
          <a:extLst>
            <a:ext uri="{FF2B5EF4-FFF2-40B4-BE49-F238E27FC236}">
              <a16:creationId xmlns:a16="http://schemas.microsoft.com/office/drawing/2014/main" id="{FD6FA9A1-A984-44A8-9C81-0A72327318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16" name="Text Box 267">
          <a:extLst>
            <a:ext uri="{FF2B5EF4-FFF2-40B4-BE49-F238E27FC236}">
              <a16:creationId xmlns:a16="http://schemas.microsoft.com/office/drawing/2014/main" id="{C3745CCD-B705-4D71-B378-1EEFB9F469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717" name="Text Box 268">
          <a:extLst>
            <a:ext uri="{FF2B5EF4-FFF2-40B4-BE49-F238E27FC236}">
              <a16:creationId xmlns:a16="http://schemas.microsoft.com/office/drawing/2014/main" id="{512046D0-2A36-4CDA-8884-274548AF91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18" name="Text Box 269">
          <a:extLst>
            <a:ext uri="{FF2B5EF4-FFF2-40B4-BE49-F238E27FC236}">
              <a16:creationId xmlns:a16="http://schemas.microsoft.com/office/drawing/2014/main" id="{BF551254-227B-4DE0-A29F-8D96812943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19" name="Text Box 270">
          <a:extLst>
            <a:ext uri="{FF2B5EF4-FFF2-40B4-BE49-F238E27FC236}">
              <a16:creationId xmlns:a16="http://schemas.microsoft.com/office/drawing/2014/main" id="{1702B481-9C42-4F5C-9361-F37C586EC6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720" name="Text Box 271">
          <a:extLst>
            <a:ext uri="{FF2B5EF4-FFF2-40B4-BE49-F238E27FC236}">
              <a16:creationId xmlns:a16="http://schemas.microsoft.com/office/drawing/2014/main" id="{1870B209-4523-4FDA-9B0F-D1639AB07D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21" name="Text Box 272">
          <a:extLst>
            <a:ext uri="{FF2B5EF4-FFF2-40B4-BE49-F238E27FC236}">
              <a16:creationId xmlns:a16="http://schemas.microsoft.com/office/drawing/2014/main" id="{6026BEB7-32F3-412C-8542-F861B0A59D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22" name="Text Box 273">
          <a:extLst>
            <a:ext uri="{FF2B5EF4-FFF2-40B4-BE49-F238E27FC236}">
              <a16:creationId xmlns:a16="http://schemas.microsoft.com/office/drawing/2014/main" id="{1208A66E-4637-4F31-BF78-470AAE1D03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723" name="Text Box 274">
          <a:extLst>
            <a:ext uri="{FF2B5EF4-FFF2-40B4-BE49-F238E27FC236}">
              <a16:creationId xmlns:a16="http://schemas.microsoft.com/office/drawing/2014/main" id="{0F6C5B23-A504-4A50-A8B9-63C0E77BF0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24" name="Text Box 275">
          <a:extLst>
            <a:ext uri="{FF2B5EF4-FFF2-40B4-BE49-F238E27FC236}">
              <a16:creationId xmlns:a16="http://schemas.microsoft.com/office/drawing/2014/main" id="{C57F7462-AB2D-43BE-B862-C4287C1DB0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25" name="Text Box 276">
          <a:extLst>
            <a:ext uri="{FF2B5EF4-FFF2-40B4-BE49-F238E27FC236}">
              <a16:creationId xmlns:a16="http://schemas.microsoft.com/office/drawing/2014/main" id="{91FE2974-72F9-4649-81C1-3428AD289E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1726" name="Text Box 277">
          <a:extLst>
            <a:ext uri="{FF2B5EF4-FFF2-40B4-BE49-F238E27FC236}">
              <a16:creationId xmlns:a16="http://schemas.microsoft.com/office/drawing/2014/main" id="{3A946DC0-13C3-483A-ACD5-92A38D805A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27" name="Text Box 278">
          <a:extLst>
            <a:ext uri="{FF2B5EF4-FFF2-40B4-BE49-F238E27FC236}">
              <a16:creationId xmlns:a16="http://schemas.microsoft.com/office/drawing/2014/main" id="{2906A008-BBB7-4540-8C63-806891E306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28" name="Text Box 279">
          <a:extLst>
            <a:ext uri="{FF2B5EF4-FFF2-40B4-BE49-F238E27FC236}">
              <a16:creationId xmlns:a16="http://schemas.microsoft.com/office/drawing/2014/main" id="{E73C9D72-A8B2-4A46-8B34-CEB43EF144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29" name="Text Box 280">
          <a:extLst>
            <a:ext uri="{FF2B5EF4-FFF2-40B4-BE49-F238E27FC236}">
              <a16:creationId xmlns:a16="http://schemas.microsoft.com/office/drawing/2014/main" id="{6CF4C2E1-B033-40FB-8467-F5A8094638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30" name="Text Box 281">
          <a:extLst>
            <a:ext uri="{FF2B5EF4-FFF2-40B4-BE49-F238E27FC236}">
              <a16:creationId xmlns:a16="http://schemas.microsoft.com/office/drawing/2014/main" id="{7862D5EA-99C4-4E4E-9805-87B27E461C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31" name="Text Box 282">
          <a:extLst>
            <a:ext uri="{FF2B5EF4-FFF2-40B4-BE49-F238E27FC236}">
              <a16:creationId xmlns:a16="http://schemas.microsoft.com/office/drawing/2014/main" id="{7E9AF2C2-58E5-4939-933F-8E6612E727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32" name="Text Box 283">
          <a:extLst>
            <a:ext uri="{FF2B5EF4-FFF2-40B4-BE49-F238E27FC236}">
              <a16:creationId xmlns:a16="http://schemas.microsoft.com/office/drawing/2014/main" id="{DA594BD1-BDC4-4469-A0E2-2EC469C321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33" name="Text Box 284">
          <a:extLst>
            <a:ext uri="{FF2B5EF4-FFF2-40B4-BE49-F238E27FC236}">
              <a16:creationId xmlns:a16="http://schemas.microsoft.com/office/drawing/2014/main" id="{B98F6430-DB15-4326-9A49-76C5D0CC7C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34" name="Text Box 285">
          <a:extLst>
            <a:ext uri="{FF2B5EF4-FFF2-40B4-BE49-F238E27FC236}">
              <a16:creationId xmlns:a16="http://schemas.microsoft.com/office/drawing/2014/main" id="{C0684E7D-D9EB-4BD1-BDF7-73586D4310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35" name="Text Box 286">
          <a:extLst>
            <a:ext uri="{FF2B5EF4-FFF2-40B4-BE49-F238E27FC236}">
              <a16:creationId xmlns:a16="http://schemas.microsoft.com/office/drawing/2014/main" id="{60BFFE9C-874F-458B-B879-3337DB2F71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36" name="Text Box 287">
          <a:extLst>
            <a:ext uri="{FF2B5EF4-FFF2-40B4-BE49-F238E27FC236}">
              <a16:creationId xmlns:a16="http://schemas.microsoft.com/office/drawing/2014/main" id="{A8F872AE-1F07-4B2D-B61F-D02A755897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37" name="Text Box 288">
          <a:extLst>
            <a:ext uri="{FF2B5EF4-FFF2-40B4-BE49-F238E27FC236}">
              <a16:creationId xmlns:a16="http://schemas.microsoft.com/office/drawing/2014/main" id="{5C69C27F-4223-4287-A99D-D6D7AF825C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38" name="Text Box 289">
          <a:extLst>
            <a:ext uri="{FF2B5EF4-FFF2-40B4-BE49-F238E27FC236}">
              <a16:creationId xmlns:a16="http://schemas.microsoft.com/office/drawing/2014/main" id="{62480AC8-0583-4B69-8FA0-1B57F38BF8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39" name="Text Box 290">
          <a:extLst>
            <a:ext uri="{FF2B5EF4-FFF2-40B4-BE49-F238E27FC236}">
              <a16:creationId xmlns:a16="http://schemas.microsoft.com/office/drawing/2014/main" id="{8C6EC8D5-AA2D-4ED2-A9AC-2ABD74E689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40" name="Text Box 291">
          <a:extLst>
            <a:ext uri="{FF2B5EF4-FFF2-40B4-BE49-F238E27FC236}">
              <a16:creationId xmlns:a16="http://schemas.microsoft.com/office/drawing/2014/main" id="{5B4FF0E1-4081-4F79-973F-03E7132AB2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41" name="Text Box 292">
          <a:extLst>
            <a:ext uri="{FF2B5EF4-FFF2-40B4-BE49-F238E27FC236}">
              <a16:creationId xmlns:a16="http://schemas.microsoft.com/office/drawing/2014/main" id="{871157C2-91D6-4858-946E-09ECEB5996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42" name="Text Box 293">
          <a:extLst>
            <a:ext uri="{FF2B5EF4-FFF2-40B4-BE49-F238E27FC236}">
              <a16:creationId xmlns:a16="http://schemas.microsoft.com/office/drawing/2014/main" id="{550A0250-1E27-4AAC-A473-A515D337EC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43" name="Text Box 294">
          <a:extLst>
            <a:ext uri="{FF2B5EF4-FFF2-40B4-BE49-F238E27FC236}">
              <a16:creationId xmlns:a16="http://schemas.microsoft.com/office/drawing/2014/main" id="{D1F3A342-6DF2-4E9F-9A11-24E2B77C7F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44" name="Text Box 295">
          <a:extLst>
            <a:ext uri="{FF2B5EF4-FFF2-40B4-BE49-F238E27FC236}">
              <a16:creationId xmlns:a16="http://schemas.microsoft.com/office/drawing/2014/main" id="{F5C0E390-34E9-4FF7-8EDF-EF87D8CC97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45" name="Text Box 296">
          <a:extLst>
            <a:ext uri="{FF2B5EF4-FFF2-40B4-BE49-F238E27FC236}">
              <a16:creationId xmlns:a16="http://schemas.microsoft.com/office/drawing/2014/main" id="{F1395F9C-C49F-4568-AA4E-ECBF9C71DF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46" name="Text Box 297">
          <a:extLst>
            <a:ext uri="{FF2B5EF4-FFF2-40B4-BE49-F238E27FC236}">
              <a16:creationId xmlns:a16="http://schemas.microsoft.com/office/drawing/2014/main" id="{4149392A-32A1-4364-BF9D-4418CE7183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47" name="Text Box 298">
          <a:extLst>
            <a:ext uri="{FF2B5EF4-FFF2-40B4-BE49-F238E27FC236}">
              <a16:creationId xmlns:a16="http://schemas.microsoft.com/office/drawing/2014/main" id="{2C598D20-C311-4AEF-81F1-D3479E1F39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48" name="Text Box 299">
          <a:extLst>
            <a:ext uri="{FF2B5EF4-FFF2-40B4-BE49-F238E27FC236}">
              <a16:creationId xmlns:a16="http://schemas.microsoft.com/office/drawing/2014/main" id="{64C537C6-B123-435F-B091-580573B7BA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49" name="Text Box 300">
          <a:extLst>
            <a:ext uri="{FF2B5EF4-FFF2-40B4-BE49-F238E27FC236}">
              <a16:creationId xmlns:a16="http://schemas.microsoft.com/office/drawing/2014/main" id="{92DB094D-2160-46E9-AEA6-BF5D913321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50" name="Text Box 301">
          <a:extLst>
            <a:ext uri="{FF2B5EF4-FFF2-40B4-BE49-F238E27FC236}">
              <a16:creationId xmlns:a16="http://schemas.microsoft.com/office/drawing/2014/main" id="{6D833B57-4632-42F4-A05E-D4352DB9D4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51" name="Text Box 302">
          <a:extLst>
            <a:ext uri="{FF2B5EF4-FFF2-40B4-BE49-F238E27FC236}">
              <a16:creationId xmlns:a16="http://schemas.microsoft.com/office/drawing/2014/main" id="{01ABC3B6-6B33-4BF5-BAF2-561B9AF4FA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52" name="Text Box 303">
          <a:extLst>
            <a:ext uri="{FF2B5EF4-FFF2-40B4-BE49-F238E27FC236}">
              <a16:creationId xmlns:a16="http://schemas.microsoft.com/office/drawing/2014/main" id="{BBBF786B-AAC9-41F4-A66D-F7442526B4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53" name="Text Box 304">
          <a:extLst>
            <a:ext uri="{FF2B5EF4-FFF2-40B4-BE49-F238E27FC236}">
              <a16:creationId xmlns:a16="http://schemas.microsoft.com/office/drawing/2014/main" id="{F0A46686-BCDA-4ECD-AF8B-EBEC7D2BE7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54" name="Text Box 305">
          <a:extLst>
            <a:ext uri="{FF2B5EF4-FFF2-40B4-BE49-F238E27FC236}">
              <a16:creationId xmlns:a16="http://schemas.microsoft.com/office/drawing/2014/main" id="{AF3D2C9F-FFD6-4544-8A3D-77B5367F5C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55" name="Text Box 306">
          <a:extLst>
            <a:ext uri="{FF2B5EF4-FFF2-40B4-BE49-F238E27FC236}">
              <a16:creationId xmlns:a16="http://schemas.microsoft.com/office/drawing/2014/main" id="{27EC1D88-AC78-4757-ACCE-2FEFDA5A5B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56" name="Text Box 307">
          <a:extLst>
            <a:ext uri="{FF2B5EF4-FFF2-40B4-BE49-F238E27FC236}">
              <a16:creationId xmlns:a16="http://schemas.microsoft.com/office/drawing/2014/main" id="{DA6DA037-0A69-4788-97DB-389BA3D5B9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57" name="Text Box 308">
          <a:extLst>
            <a:ext uri="{FF2B5EF4-FFF2-40B4-BE49-F238E27FC236}">
              <a16:creationId xmlns:a16="http://schemas.microsoft.com/office/drawing/2014/main" id="{F33C0973-E5ED-42DE-AB17-4B41E8F4C8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58" name="Text Box 309">
          <a:extLst>
            <a:ext uri="{FF2B5EF4-FFF2-40B4-BE49-F238E27FC236}">
              <a16:creationId xmlns:a16="http://schemas.microsoft.com/office/drawing/2014/main" id="{8AC966D1-2953-4CB9-96FD-D44E05B4D79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59" name="Text Box 310">
          <a:extLst>
            <a:ext uri="{FF2B5EF4-FFF2-40B4-BE49-F238E27FC236}">
              <a16:creationId xmlns:a16="http://schemas.microsoft.com/office/drawing/2014/main" id="{5058B9EE-0D52-4C19-BAF4-419BCAE159A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0" name="Text Box 311">
          <a:extLst>
            <a:ext uri="{FF2B5EF4-FFF2-40B4-BE49-F238E27FC236}">
              <a16:creationId xmlns:a16="http://schemas.microsoft.com/office/drawing/2014/main" id="{29362621-CFFB-479D-B6EF-EBB6C7814F5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1" name="Text Box 312">
          <a:extLst>
            <a:ext uri="{FF2B5EF4-FFF2-40B4-BE49-F238E27FC236}">
              <a16:creationId xmlns:a16="http://schemas.microsoft.com/office/drawing/2014/main" id="{C4D4D5B7-6626-46A5-9ADB-965AA44EAB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2" name="Text Box 313">
          <a:extLst>
            <a:ext uri="{FF2B5EF4-FFF2-40B4-BE49-F238E27FC236}">
              <a16:creationId xmlns:a16="http://schemas.microsoft.com/office/drawing/2014/main" id="{4E19017E-E14D-4FF0-9268-7ED0E733FB4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3" name="Text Box 314">
          <a:extLst>
            <a:ext uri="{FF2B5EF4-FFF2-40B4-BE49-F238E27FC236}">
              <a16:creationId xmlns:a16="http://schemas.microsoft.com/office/drawing/2014/main" id="{AE27437D-8834-4193-8DF5-D55827BD38D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4" name="Text Box 315">
          <a:extLst>
            <a:ext uri="{FF2B5EF4-FFF2-40B4-BE49-F238E27FC236}">
              <a16:creationId xmlns:a16="http://schemas.microsoft.com/office/drawing/2014/main" id="{B60225E8-269B-429D-9F31-99435F0406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5" name="Text Box 316">
          <a:extLst>
            <a:ext uri="{FF2B5EF4-FFF2-40B4-BE49-F238E27FC236}">
              <a16:creationId xmlns:a16="http://schemas.microsoft.com/office/drawing/2014/main" id="{312B7724-64A6-45D1-8F66-FD478B26AF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6" name="Text Box 317">
          <a:extLst>
            <a:ext uri="{FF2B5EF4-FFF2-40B4-BE49-F238E27FC236}">
              <a16:creationId xmlns:a16="http://schemas.microsoft.com/office/drawing/2014/main" id="{A98AADE7-C453-4406-B680-EA843992ACE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7" name="Text Box 318">
          <a:extLst>
            <a:ext uri="{FF2B5EF4-FFF2-40B4-BE49-F238E27FC236}">
              <a16:creationId xmlns:a16="http://schemas.microsoft.com/office/drawing/2014/main" id="{A96EC419-3AFA-4AD1-8847-BBA356A9668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8" name="Text Box 319">
          <a:extLst>
            <a:ext uri="{FF2B5EF4-FFF2-40B4-BE49-F238E27FC236}">
              <a16:creationId xmlns:a16="http://schemas.microsoft.com/office/drawing/2014/main" id="{D72F71C3-ED0F-49DB-9084-07471615AE2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69" name="Text Box 320">
          <a:extLst>
            <a:ext uri="{FF2B5EF4-FFF2-40B4-BE49-F238E27FC236}">
              <a16:creationId xmlns:a16="http://schemas.microsoft.com/office/drawing/2014/main" id="{6FCB58CD-F8E4-4309-9B25-9626219AD7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0" name="Text Box 321">
          <a:extLst>
            <a:ext uri="{FF2B5EF4-FFF2-40B4-BE49-F238E27FC236}">
              <a16:creationId xmlns:a16="http://schemas.microsoft.com/office/drawing/2014/main" id="{314B6483-1CA1-4DCF-AF0F-D14378162D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1" name="Text Box 322">
          <a:extLst>
            <a:ext uri="{FF2B5EF4-FFF2-40B4-BE49-F238E27FC236}">
              <a16:creationId xmlns:a16="http://schemas.microsoft.com/office/drawing/2014/main" id="{E4070C08-0FF9-49BD-9029-42EE0385B0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2" name="Text Box 323">
          <a:extLst>
            <a:ext uri="{FF2B5EF4-FFF2-40B4-BE49-F238E27FC236}">
              <a16:creationId xmlns:a16="http://schemas.microsoft.com/office/drawing/2014/main" id="{4A2309E5-6904-4E1E-8691-47C766695A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3" name="Text Box 324">
          <a:extLst>
            <a:ext uri="{FF2B5EF4-FFF2-40B4-BE49-F238E27FC236}">
              <a16:creationId xmlns:a16="http://schemas.microsoft.com/office/drawing/2014/main" id="{8F526782-33CB-4FD4-ABAC-77930F87B7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4" name="Text Box 325">
          <a:extLst>
            <a:ext uri="{FF2B5EF4-FFF2-40B4-BE49-F238E27FC236}">
              <a16:creationId xmlns:a16="http://schemas.microsoft.com/office/drawing/2014/main" id="{41A0EC84-7218-4F8E-80A4-52D4A300D6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5" name="Text Box 326">
          <a:extLst>
            <a:ext uri="{FF2B5EF4-FFF2-40B4-BE49-F238E27FC236}">
              <a16:creationId xmlns:a16="http://schemas.microsoft.com/office/drawing/2014/main" id="{2ED71B8C-0F07-42D8-B35C-39D46225CA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6" name="Text Box 327">
          <a:extLst>
            <a:ext uri="{FF2B5EF4-FFF2-40B4-BE49-F238E27FC236}">
              <a16:creationId xmlns:a16="http://schemas.microsoft.com/office/drawing/2014/main" id="{0C733F05-4524-4E7C-9F91-E89D5F43D46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7" name="Text Box 328">
          <a:extLst>
            <a:ext uri="{FF2B5EF4-FFF2-40B4-BE49-F238E27FC236}">
              <a16:creationId xmlns:a16="http://schemas.microsoft.com/office/drawing/2014/main" id="{FB8C48A3-1EB8-4DB2-B143-7184F4E2DF4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8" name="Text Box 329">
          <a:extLst>
            <a:ext uri="{FF2B5EF4-FFF2-40B4-BE49-F238E27FC236}">
              <a16:creationId xmlns:a16="http://schemas.microsoft.com/office/drawing/2014/main" id="{833B523A-4B6A-4F1A-BE0C-CC79236AB78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79" name="Text Box 330">
          <a:extLst>
            <a:ext uri="{FF2B5EF4-FFF2-40B4-BE49-F238E27FC236}">
              <a16:creationId xmlns:a16="http://schemas.microsoft.com/office/drawing/2014/main" id="{006F976E-AD32-494F-A1EF-58AEE807E64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80" name="Text Box 331">
          <a:extLst>
            <a:ext uri="{FF2B5EF4-FFF2-40B4-BE49-F238E27FC236}">
              <a16:creationId xmlns:a16="http://schemas.microsoft.com/office/drawing/2014/main" id="{1A65ADB9-8C7E-4849-8AA5-7F230B6532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81" name="Text Box 332">
          <a:extLst>
            <a:ext uri="{FF2B5EF4-FFF2-40B4-BE49-F238E27FC236}">
              <a16:creationId xmlns:a16="http://schemas.microsoft.com/office/drawing/2014/main" id="{1C0B6F4A-8366-444C-BCF9-B0048ED897E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82" name="Text Box 333">
          <a:extLst>
            <a:ext uri="{FF2B5EF4-FFF2-40B4-BE49-F238E27FC236}">
              <a16:creationId xmlns:a16="http://schemas.microsoft.com/office/drawing/2014/main" id="{C67A1464-3E68-4B26-9B34-D8EB907A38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83" name="Text Box 334">
          <a:extLst>
            <a:ext uri="{FF2B5EF4-FFF2-40B4-BE49-F238E27FC236}">
              <a16:creationId xmlns:a16="http://schemas.microsoft.com/office/drawing/2014/main" id="{25BB7B64-0364-49B9-A9A8-28982059FE4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84" name="Text Box 335">
          <a:extLst>
            <a:ext uri="{FF2B5EF4-FFF2-40B4-BE49-F238E27FC236}">
              <a16:creationId xmlns:a16="http://schemas.microsoft.com/office/drawing/2014/main" id="{DBE42C29-9D78-488B-A6AE-357C7FBE09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85" name="Text Box 336">
          <a:extLst>
            <a:ext uri="{FF2B5EF4-FFF2-40B4-BE49-F238E27FC236}">
              <a16:creationId xmlns:a16="http://schemas.microsoft.com/office/drawing/2014/main" id="{33F7A193-CAE5-4105-97CB-779A39FC0B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86" name="Text Box 337">
          <a:extLst>
            <a:ext uri="{FF2B5EF4-FFF2-40B4-BE49-F238E27FC236}">
              <a16:creationId xmlns:a16="http://schemas.microsoft.com/office/drawing/2014/main" id="{20B726E2-0F32-477E-85A5-D4D3430C0C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87" name="Text Box 338">
          <a:extLst>
            <a:ext uri="{FF2B5EF4-FFF2-40B4-BE49-F238E27FC236}">
              <a16:creationId xmlns:a16="http://schemas.microsoft.com/office/drawing/2014/main" id="{3DF9691B-10B9-43CB-AFCD-D7D5806566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88" name="Text Box 339">
          <a:extLst>
            <a:ext uri="{FF2B5EF4-FFF2-40B4-BE49-F238E27FC236}">
              <a16:creationId xmlns:a16="http://schemas.microsoft.com/office/drawing/2014/main" id="{AD7AF87E-85D2-434A-A949-265702BAA7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89" name="Text Box 340">
          <a:extLst>
            <a:ext uri="{FF2B5EF4-FFF2-40B4-BE49-F238E27FC236}">
              <a16:creationId xmlns:a16="http://schemas.microsoft.com/office/drawing/2014/main" id="{57FD51D6-4132-4C68-9F06-84873197B9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90" name="Text Box 341">
          <a:extLst>
            <a:ext uri="{FF2B5EF4-FFF2-40B4-BE49-F238E27FC236}">
              <a16:creationId xmlns:a16="http://schemas.microsoft.com/office/drawing/2014/main" id="{92F0C282-21A7-4361-B3D7-F489FD8F18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91" name="Text Box 342">
          <a:extLst>
            <a:ext uri="{FF2B5EF4-FFF2-40B4-BE49-F238E27FC236}">
              <a16:creationId xmlns:a16="http://schemas.microsoft.com/office/drawing/2014/main" id="{BC516501-19EA-43BB-8890-D48E583726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792" name="Text Box 343">
          <a:extLst>
            <a:ext uri="{FF2B5EF4-FFF2-40B4-BE49-F238E27FC236}">
              <a16:creationId xmlns:a16="http://schemas.microsoft.com/office/drawing/2014/main" id="{ED29DA38-0E77-4AE6-986E-3304365CA5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93" name="Text Box 344">
          <a:extLst>
            <a:ext uri="{FF2B5EF4-FFF2-40B4-BE49-F238E27FC236}">
              <a16:creationId xmlns:a16="http://schemas.microsoft.com/office/drawing/2014/main" id="{9EA2B25B-3340-4853-8D74-0CE3A5FA72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794" name="Text Box 345">
          <a:extLst>
            <a:ext uri="{FF2B5EF4-FFF2-40B4-BE49-F238E27FC236}">
              <a16:creationId xmlns:a16="http://schemas.microsoft.com/office/drawing/2014/main" id="{286E3874-4670-4F78-B3E9-197E1A53EF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95" name="Text Box 346">
          <a:extLst>
            <a:ext uri="{FF2B5EF4-FFF2-40B4-BE49-F238E27FC236}">
              <a16:creationId xmlns:a16="http://schemas.microsoft.com/office/drawing/2014/main" id="{63BB7A66-00B2-4BFC-9F3A-11A177AB010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96" name="Text Box 347">
          <a:extLst>
            <a:ext uri="{FF2B5EF4-FFF2-40B4-BE49-F238E27FC236}">
              <a16:creationId xmlns:a16="http://schemas.microsoft.com/office/drawing/2014/main" id="{BEECDA96-3C81-4452-AF47-317DC8655F0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97" name="Text Box 348">
          <a:extLst>
            <a:ext uri="{FF2B5EF4-FFF2-40B4-BE49-F238E27FC236}">
              <a16:creationId xmlns:a16="http://schemas.microsoft.com/office/drawing/2014/main" id="{F3EF88AE-C97A-4EE1-AD8F-88CCD7E070B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98" name="Text Box 349">
          <a:extLst>
            <a:ext uri="{FF2B5EF4-FFF2-40B4-BE49-F238E27FC236}">
              <a16:creationId xmlns:a16="http://schemas.microsoft.com/office/drawing/2014/main" id="{18C2BCDE-A583-4BEB-A10B-E6B2BE0021C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799" name="Text Box 350">
          <a:extLst>
            <a:ext uri="{FF2B5EF4-FFF2-40B4-BE49-F238E27FC236}">
              <a16:creationId xmlns:a16="http://schemas.microsoft.com/office/drawing/2014/main" id="{6214D1E9-EC7C-4E1F-A19E-C1E60ACFACA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0" name="Text Box 351">
          <a:extLst>
            <a:ext uri="{FF2B5EF4-FFF2-40B4-BE49-F238E27FC236}">
              <a16:creationId xmlns:a16="http://schemas.microsoft.com/office/drawing/2014/main" id="{09D58EE7-0461-4932-92D2-7DBA0664A48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1" name="Text Box 352">
          <a:extLst>
            <a:ext uri="{FF2B5EF4-FFF2-40B4-BE49-F238E27FC236}">
              <a16:creationId xmlns:a16="http://schemas.microsoft.com/office/drawing/2014/main" id="{DA7633C3-B7AF-4048-9C42-BB2CE66C8C5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2" name="Text Box 353">
          <a:extLst>
            <a:ext uri="{FF2B5EF4-FFF2-40B4-BE49-F238E27FC236}">
              <a16:creationId xmlns:a16="http://schemas.microsoft.com/office/drawing/2014/main" id="{0029AB5C-7B11-4B50-B8EA-B3FB45F693F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3" name="Text Box 354">
          <a:extLst>
            <a:ext uri="{FF2B5EF4-FFF2-40B4-BE49-F238E27FC236}">
              <a16:creationId xmlns:a16="http://schemas.microsoft.com/office/drawing/2014/main" id="{607DCBD6-779A-413B-9E29-2764863EC0B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4" name="Text Box 355">
          <a:extLst>
            <a:ext uri="{FF2B5EF4-FFF2-40B4-BE49-F238E27FC236}">
              <a16:creationId xmlns:a16="http://schemas.microsoft.com/office/drawing/2014/main" id="{C7BD9233-5DEF-4A38-BFAB-A2B03A47FE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5" name="Text Box 356">
          <a:extLst>
            <a:ext uri="{FF2B5EF4-FFF2-40B4-BE49-F238E27FC236}">
              <a16:creationId xmlns:a16="http://schemas.microsoft.com/office/drawing/2014/main" id="{9D5F6E03-274F-4273-AE14-F193985E46F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6" name="Text Box 357">
          <a:extLst>
            <a:ext uri="{FF2B5EF4-FFF2-40B4-BE49-F238E27FC236}">
              <a16:creationId xmlns:a16="http://schemas.microsoft.com/office/drawing/2014/main" id="{DA9B5FDA-4341-4DD2-97BC-2AB03F0CA51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7" name="Text Box 358">
          <a:extLst>
            <a:ext uri="{FF2B5EF4-FFF2-40B4-BE49-F238E27FC236}">
              <a16:creationId xmlns:a16="http://schemas.microsoft.com/office/drawing/2014/main" id="{7F9A0383-A42A-40AD-B471-7C7B322E56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8" name="Text Box 359">
          <a:extLst>
            <a:ext uri="{FF2B5EF4-FFF2-40B4-BE49-F238E27FC236}">
              <a16:creationId xmlns:a16="http://schemas.microsoft.com/office/drawing/2014/main" id="{CCB36FF6-4CD3-42BB-A87B-176410C4949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09" name="Text Box 360">
          <a:extLst>
            <a:ext uri="{FF2B5EF4-FFF2-40B4-BE49-F238E27FC236}">
              <a16:creationId xmlns:a16="http://schemas.microsoft.com/office/drawing/2014/main" id="{7BA438A3-AF82-4041-B804-DCAB139A10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0" name="Text Box 361">
          <a:extLst>
            <a:ext uri="{FF2B5EF4-FFF2-40B4-BE49-F238E27FC236}">
              <a16:creationId xmlns:a16="http://schemas.microsoft.com/office/drawing/2014/main" id="{CD01124B-28AF-4537-A362-AE15BCE0F46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1" name="Text Box 362">
          <a:extLst>
            <a:ext uri="{FF2B5EF4-FFF2-40B4-BE49-F238E27FC236}">
              <a16:creationId xmlns:a16="http://schemas.microsoft.com/office/drawing/2014/main" id="{A70FDD5C-6812-4B1D-80CF-44125FDC6B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2" name="Text Box 363">
          <a:extLst>
            <a:ext uri="{FF2B5EF4-FFF2-40B4-BE49-F238E27FC236}">
              <a16:creationId xmlns:a16="http://schemas.microsoft.com/office/drawing/2014/main" id="{A57E72DB-10CB-47FA-BCBA-E9FE696A2E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3" name="Text Box 364">
          <a:extLst>
            <a:ext uri="{FF2B5EF4-FFF2-40B4-BE49-F238E27FC236}">
              <a16:creationId xmlns:a16="http://schemas.microsoft.com/office/drawing/2014/main" id="{8084F37B-5AAE-403F-8D78-62D69A81064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4" name="Text Box 365">
          <a:extLst>
            <a:ext uri="{FF2B5EF4-FFF2-40B4-BE49-F238E27FC236}">
              <a16:creationId xmlns:a16="http://schemas.microsoft.com/office/drawing/2014/main" id="{3E194585-C26A-48A4-B7A6-2DBCDF3DE4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5" name="Text Box 366">
          <a:extLst>
            <a:ext uri="{FF2B5EF4-FFF2-40B4-BE49-F238E27FC236}">
              <a16:creationId xmlns:a16="http://schemas.microsoft.com/office/drawing/2014/main" id="{37FB2C0F-A9BC-4597-88C0-A3E8157EFD1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6" name="Text Box 367">
          <a:extLst>
            <a:ext uri="{FF2B5EF4-FFF2-40B4-BE49-F238E27FC236}">
              <a16:creationId xmlns:a16="http://schemas.microsoft.com/office/drawing/2014/main" id="{C3591755-DAB3-49BF-A5EC-4DE1AA6810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7" name="Text Box 368">
          <a:extLst>
            <a:ext uri="{FF2B5EF4-FFF2-40B4-BE49-F238E27FC236}">
              <a16:creationId xmlns:a16="http://schemas.microsoft.com/office/drawing/2014/main" id="{3251D1C1-AF6C-4D63-B590-D4B87247A82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8" name="Text Box 369">
          <a:extLst>
            <a:ext uri="{FF2B5EF4-FFF2-40B4-BE49-F238E27FC236}">
              <a16:creationId xmlns:a16="http://schemas.microsoft.com/office/drawing/2014/main" id="{497A2AC7-2E81-4B6F-B80B-E711F691B99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19" name="Text Box 370">
          <a:extLst>
            <a:ext uri="{FF2B5EF4-FFF2-40B4-BE49-F238E27FC236}">
              <a16:creationId xmlns:a16="http://schemas.microsoft.com/office/drawing/2014/main" id="{119065E6-4642-42DA-8018-D93F3BB5DCB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20" name="Text Box 371">
          <a:extLst>
            <a:ext uri="{FF2B5EF4-FFF2-40B4-BE49-F238E27FC236}">
              <a16:creationId xmlns:a16="http://schemas.microsoft.com/office/drawing/2014/main" id="{5AAEA169-00B2-46AF-BDFC-4B43D4E46A8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21" name="Text Box 372">
          <a:extLst>
            <a:ext uri="{FF2B5EF4-FFF2-40B4-BE49-F238E27FC236}">
              <a16:creationId xmlns:a16="http://schemas.microsoft.com/office/drawing/2014/main" id="{8147A9AC-F29E-478E-9670-3375261F19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822" name="Text Box 373">
          <a:extLst>
            <a:ext uri="{FF2B5EF4-FFF2-40B4-BE49-F238E27FC236}">
              <a16:creationId xmlns:a16="http://schemas.microsoft.com/office/drawing/2014/main" id="{0596A648-56AC-4FE0-8D92-0B62806A74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823" name="Text Box 374">
          <a:extLst>
            <a:ext uri="{FF2B5EF4-FFF2-40B4-BE49-F238E27FC236}">
              <a16:creationId xmlns:a16="http://schemas.microsoft.com/office/drawing/2014/main" id="{F81A44CA-063F-4CB7-8703-C317FAE087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24" name="Text Box 375">
          <a:extLst>
            <a:ext uri="{FF2B5EF4-FFF2-40B4-BE49-F238E27FC236}">
              <a16:creationId xmlns:a16="http://schemas.microsoft.com/office/drawing/2014/main" id="{2225360E-C2D7-4AA3-A665-FB2CF5719F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25" name="Text Box 376">
          <a:extLst>
            <a:ext uri="{FF2B5EF4-FFF2-40B4-BE49-F238E27FC236}">
              <a16:creationId xmlns:a16="http://schemas.microsoft.com/office/drawing/2014/main" id="{1C340945-3966-48DB-9FAA-C419584A17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826" name="Text Box 377">
          <a:extLst>
            <a:ext uri="{FF2B5EF4-FFF2-40B4-BE49-F238E27FC236}">
              <a16:creationId xmlns:a16="http://schemas.microsoft.com/office/drawing/2014/main" id="{52D0C51F-2ED0-4931-8F28-0D035990E9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27" name="Text Box 378">
          <a:extLst>
            <a:ext uri="{FF2B5EF4-FFF2-40B4-BE49-F238E27FC236}">
              <a16:creationId xmlns:a16="http://schemas.microsoft.com/office/drawing/2014/main" id="{1E5361B6-D847-4CA9-A317-F052F4A820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28" name="Text Box 379">
          <a:extLst>
            <a:ext uri="{FF2B5EF4-FFF2-40B4-BE49-F238E27FC236}">
              <a16:creationId xmlns:a16="http://schemas.microsoft.com/office/drawing/2014/main" id="{D19D7644-27C5-4826-A3C8-FE0ECD25C9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829" name="Text Box 380">
          <a:extLst>
            <a:ext uri="{FF2B5EF4-FFF2-40B4-BE49-F238E27FC236}">
              <a16:creationId xmlns:a16="http://schemas.microsoft.com/office/drawing/2014/main" id="{A463B12C-00C3-4661-A514-AC0B653182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30" name="Text Box 381">
          <a:extLst>
            <a:ext uri="{FF2B5EF4-FFF2-40B4-BE49-F238E27FC236}">
              <a16:creationId xmlns:a16="http://schemas.microsoft.com/office/drawing/2014/main" id="{247DAF64-E8A6-4AAF-9FD5-7C19BC490D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31" name="Text Box 382">
          <a:extLst>
            <a:ext uri="{FF2B5EF4-FFF2-40B4-BE49-F238E27FC236}">
              <a16:creationId xmlns:a16="http://schemas.microsoft.com/office/drawing/2014/main" id="{64CD0D0F-71BA-4050-8E0F-5A7C9A1F8B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2" name="Text Box 383">
          <a:extLst>
            <a:ext uri="{FF2B5EF4-FFF2-40B4-BE49-F238E27FC236}">
              <a16:creationId xmlns:a16="http://schemas.microsoft.com/office/drawing/2014/main" id="{ECDD1E92-5D10-425C-AE50-BA9228E2F8A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3" name="Text Box 384">
          <a:extLst>
            <a:ext uri="{FF2B5EF4-FFF2-40B4-BE49-F238E27FC236}">
              <a16:creationId xmlns:a16="http://schemas.microsoft.com/office/drawing/2014/main" id="{E0B33939-A05A-41A5-9E4D-F14FEBAE63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4" name="Text Box 385">
          <a:extLst>
            <a:ext uri="{FF2B5EF4-FFF2-40B4-BE49-F238E27FC236}">
              <a16:creationId xmlns:a16="http://schemas.microsoft.com/office/drawing/2014/main" id="{C80D8DFA-C9FE-40C6-9722-FA23955306F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5" name="Text Box 386">
          <a:extLst>
            <a:ext uri="{FF2B5EF4-FFF2-40B4-BE49-F238E27FC236}">
              <a16:creationId xmlns:a16="http://schemas.microsoft.com/office/drawing/2014/main" id="{12E9FECA-B415-4997-9418-AD71C94DFC5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6" name="Text Box 387">
          <a:extLst>
            <a:ext uri="{FF2B5EF4-FFF2-40B4-BE49-F238E27FC236}">
              <a16:creationId xmlns:a16="http://schemas.microsoft.com/office/drawing/2014/main" id="{B71A52BA-D043-4EFB-B684-856DDE1E7A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7" name="Text Box 388">
          <a:extLst>
            <a:ext uri="{FF2B5EF4-FFF2-40B4-BE49-F238E27FC236}">
              <a16:creationId xmlns:a16="http://schemas.microsoft.com/office/drawing/2014/main" id="{B6B39AA4-32E9-4389-A9CC-3768419CF9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8" name="Text Box 389">
          <a:extLst>
            <a:ext uri="{FF2B5EF4-FFF2-40B4-BE49-F238E27FC236}">
              <a16:creationId xmlns:a16="http://schemas.microsoft.com/office/drawing/2014/main" id="{93578CAF-F474-481A-8B8E-247CCFEB0B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39" name="Text Box 390">
          <a:extLst>
            <a:ext uri="{FF2B5EF4-FFF2-40B4-BE49-F238E27FC236}">
              <a16:creationId xmlns:a16="http://schemas.microsoft.com/office/drawing/2014/main" id="{0E1829CE-D5C6-4F0D-BD5C-25CC9DBCF2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0" name="Text Box 391">
          <a:extLst>
            <a:ext uri="{FF2B5EF4-FFF2-40B4-BE49-F238E27FC236}">
              <a16:creationId xmlns:a16="http://schemas.microsoft.com/office/drawing/2014/main" id="{FA5296F4-F043-4091-AD2E-9C0EC4551D2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1" name="Text Box 392">
          <a:extLst>
            <a:ext uri="{FF2B5EF4-FFF2-40B4-BE49-F238E27FC236}">
              <a16:creationId xmlns:a16="http://schemas.microsoft.com/office/drawing/2014/main" id="{84609C66-636F-4E06-A561-C7A248D9B68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2" name="Text Box 393">
          <a:extLst>
            <a:ext uri="{FF2B5EF4-FFF2-40B4-BE49-F238E27FC236}">
              <a16:creationId xmlns:a16="http://schemas.microsoft.com/office/drawing/2014/main" id="{988FECBC-F594-4C19-B9EA-ED80B718582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3" name="Text Box 394">
          <a:extLst>
            <a:ext uri="{FF2B5EF4-FFF2-40B4-BE49-F238E27FC236}">
              <a16:creationId xmlns:a16="http://schemas.microsoft.com/office/drawing/2014/main" id="{0D6346C7-7931-4830-9C2A-6C6E5E1AD37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4" name="Text Box 395">
          <a:extLst>
            <a:ext uri="{FF2B5EF4-FFF2-40B4-BE49-F238E27FC236}">
              <a16:creationId xmlns:a16="http://schemas.microsoft.com/office/drawing/2014/main" id="{A0F6EDAE-18DA-442D-A57A-CC0CCA31E25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5" name="Text Box 396">
          <a:extLst>
            <a:ext uri="{FF2B5EF4-FFF2-40B4-BE49-F238E27FC236}">
              <a16:creationId xmlns:a16="http://schemas.microsoft.com/office/drawing/2014/main" id="{A26FA43B-4302-4F08-9C17-BC52F3DC10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6" name="Text Box 397">
          <a:extLst>
            <a:ext uri="{FF2B5EF4-FFF2-40B4-BE49-F238E27FC236}">
              <a16:creationId xmlns:a16="http://schemas.microsoft.com/office/drawing/2014/main" id="{593F84B5-8343-4931-ACA6-A05FAAB4DA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7" name="Text Box 398">
          <a:extLst>
            <a:ext uri="{FF2B5EF4-FFF2-40B4-BE49-F238E27FC236}">
              <a16:creationId xmlns:a16="http://schemas.microsoft.com/office/drawing/2014/main" id="{30B52068-A96F-4D1B-9BFA-4C9E2F592A0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8" name="Text Box 399">
          <a:extLst>
            <a:ext uri="{FF2B5EF4-FFF2-40B4-BE49-F238E27FC236}">
              <a16:creationId xmlns:a16="http://schemas.microsoft.com/office/drawing/2014/main" id="{DF9FE99B-9536-42FD-A523-E571E85FE35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49" name="Text Box 400">
          <a:extLst>
            <a:ext uri="{FF2B5EF4-FFF2-40B4-BE49-F238E27FC236}">
              <a16:creationId xmlns:a16="http://schemas.microsoft.com/office/drawing/2014/main" id="{527F744A-D9C5-4361-BCA5-520684E057A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0" name="Text Box 401">
          <a:extLst>
            <a:ext uri="{FF2B5EF4-FFF2-40B4-BE49-F238E27FC236}">
              <a16:creationId xmlns:a16="http://schemas.microsoft.com/office/drawing/2014/main" id="{9C402520-CB00-41C7-A404-8D4128D1DD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1" name="Text Box 402">
          <a:extLst>
            <a:ext uri="{FF2B5EF4-FFF2-40B4-BE49-F238E27FC236}">
              <a16:creationId xmlns:a16="http://schemas.microsoft.com/office/drawing/2014/main" id="{0D0B9552-EF95-40CA-8E2E-64C2B662696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2" name="Text Box 403">
          <a:extLst>
            <a:ext uri="{FF2B5EF4-FFF2-40B4-BE49-F238E27FC236}">
              <a16:creationId xmlns:a16="http://schemas.microsoft.com/office/drawing/2014/main" id="{57638F31-D4AF-498E-90BE-9CE1FFEFCE9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3" name="Text Box 404">
          <a:extLst>
            <a:ext uri="{FF2B5EF4-FFF2-40B4-BE49-F238E27FC236}">
              <a16:creationId xmlns:a16="http://schemas.microsoft.com/office/drawing/2014/main" id="{CB20FE72-244C-47DD-A171-4F2C0A2DCDA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4" name="Text Box 405">
          <a:extLst>
            <a:ext uri="{FF2B5EF4-FFF2-40B4-BE49-F238E27FC236}">
              <a16:creationId xmlns:a16="http://schemas.microsoft.com/office/drawing/2014/main" id="{0CAE0916-88EE-47CA-8F7F-333979E528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5" name="Text Box 406">
          <a:extLst>
            <a:ext uri="{FF2B5EF4-FFF2-40B4-BE49-F238E27FC236}">
              <a16:creationId xmlns:a16="http://schemas.microsoft.com/office/drawing/2014/main" id="{B8124DBE-300C-4F6A-8CAF-1BB60040C8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6" name="Text Box 407">
          <a:extLst>
            <a:ext uri="{FF2B5EF4-FFF2-40B4-BE49-F238E27FC236}">
              <a16:creationId xmlns:a16="http://schemas.microsoft.com/office/drawing/2014/main" id="{7B9D2B03-8D2A-440B-BCE3-F96229195D2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7" name="Text Box 408">
          <a:extLst>
            <a:ext uri="{FF2B5EF4-FFF2-40B4-BE49-F238E27FC236}">
              <a16:creationId xmlns:a16="http://schemas.microsoft.com/office/drawing/2014/main" id="{64A79B37-B97D-4D98-A372-E2B4A97AA92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58" name="Text Box 409">
          <a:extLst>
            <a:ext uri="{FF2B5EF4-FFF2-40B4-BE49-F238E27FC236}">
              <a16:creationId xmlns:a16="http://schemas.microsoft.com/office/drawing/2014/main" id="{44764666-B0EF-4BAB-B1C0-44E7CA529FB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1859" name="Text Box 410">
          <a:extLst>
            <a:ext uri="{FF2B5EF4-FFF2-40B4-BE49-F238E27FC236}">
              <a16:creationId xmlns:a16="http://schemas.microsoft.com/office/drawing/2014/main" id="{02780059-8882-4178-B94E-2BA9F86855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860" name="Text Box 411">
          <a:extLst>
            <a:ext uri="{FF2B5EF4-FFF2-40B4-BE49-F238E27FC236}">
              <a16:creationId xmlns:a16="http://schemas.microsoft.com/office/drawing/2014/main" id="{8E2D9C26-D4DE-47D2-A6FC-8099689A21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61" name="Text Box 412">
          <a:extLst>
            <a:ext uri="{FF2B5EF4-FFF2-40B4-BE49-F238E27FC236}">
              <a16:creationId xmlns:a16="http://schemas.microsoft.com/office/drawing/2014/main" id="{8D901020-E870-4B81-BA4B-8D31163A14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62" name="Text Box 413">
          <a:extLst>
            <a:ext uri="{FF2B5EF4-FFF2-40B4-BE49-F238E27FC236}">
              <a16:creationId xmlns:a16="http://schemas.microsoft.com/office/drawing/2014/main" id="{7C983C7F-86E7-41C6-93A8-DDDD085C66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863" name="Text Box 414">
          <a:extLst>
            <a:ext uri="{FF2B5EF4-FFF2-40B4-BE49-F238E27FC236}">
              <a16:creationId xmlns:a16="http://schemas.microsoft.com/office/drawing/2014/main" id="{ABA9A4C4-D246-4410-A103-63777DF05F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64" name="Text Box 415">
          <a:extLst>
            <a:ext uri="{FF2B5EF4-FFF2-40B4-BE49-F238E27FC236}">
              <a16:creationId xmlns:a16="http://schemas.microsoft.com/office/drawing/2014/main" id="{88D20DD3-29E5-45D0-A0A4-AA0313EFE8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65" name="Text Box 416">
          <a:extLst>
            <a:ext uri="{FF2B5EF4-FFF2-40B4-BE49-F238E27FC236}">
              <a16:creationId xmlns:a16="http://schemas.microsoft.com/office/drawing/2014/main" id="{A5FF7660-1690-4E7D-9972-8881C1370E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866" name="Text Box 417">
          <a:extLst>
            <a:ext uri="{FF2B5EF4-FFF2-40B4-BE49-F238E27FC236}">
              <a16:creationId xmlns:a16="http://schemas.microsoft.com/office/drawing/2014/main" id="{985624BA-DA07-4F14-96BC-65E0D277E3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67" name="Text Box 418">
          <a:extLst>
            <a:ext uri="{FF2B5EF4-FFF2-40B4-BE49-F238E27FC236}">
              <a16:creationId xmlns:a16="http://schemas.microsoft.com/office/drawing/2014/main" id="{68237511-A5FD-45A9-8E7B-2B095EA68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68" name="Text Box 419">
          <a:extLst>
            <a:ext uri="{FF2B5EF4-FFF2-40B4-BE49-F238E27FC236}">
              <a16:creationId xmlns:a16="http://schemas.microsoft.com/office/drawing/2014/main" id="{EEC94646-EE72-4B7E-8C63-9CFB3076DE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69" name="Text Box 420">
          <a:extLst>
            <a:ext uri="{FF2B5EF4-FFF2-40B4-BE49-F238E27FC236}">
              <a16:creationId xmlns:a16="http://schemas.microsoft.com/office/drawing/2014/main" id="{F6D9CD69-E5D0-4555-9E00-05B45007391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0" name="Text Box 421">
          <a:extLst>
            <a:ext uri="{FF2B5EF4-FFF2-40B4-BE49-F238E27FC236}">
              <a16:creationId xmlns:a16="http://schemas.microsoft.com/office/drawing/2014/main" id="{FE90D5FB-6F6A-48F4-B93B-0236DAB49DB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1" name="Text Box 422">
          <a:extLst>
            <a:ext uri="{FF2B5EF4-FFF2-40B4-BE49-F238E27FC236}">
              <a16:creationId xmlns:a16="http://schemas.microsoft.com/office/drawing/2014/main" id="{4325EA1C-5A8F-4B25-A538-D5953845631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2" name="Text Box 423">
          <a:extLst>
            <a:ext uri="{FF2B5EF4-FFF2-40B4-BE49-F238E27FC236}">
              <a16:creationId xmlns:a16="http://schemas.microsoft.com/office/drawing/2014/main" id="{143D9702-B98D-40D0-80D6-67E540DD96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3" name="Text Box 424">
          <a:extLst>
            <a:ext uri="{FF2B5EF4-FFF2-40B4-BE49-F238E27FC236}">
              <a16:creationId xmlns:a16="http://schemas.microsoft.com/office/drawing/2014/main" id="{E406AAAF-868D-4A28-A1A1-46FF980ABF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4" name="Text Box 425">
          <a:extLst>
            <a:ext uri="{FF2B5EF4-FFF2-40B4-BE49-F238E27FC236}">
              <a16:creationId xmlns:a16="http://schemas.microsoft.com/office/drawing/2014/main" id="{A96AFEAE-3015-4484-BB83-D6A946513CF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5" name="Text Box 426">
          <a:extLst>
            <a:ext uri="{FF2B5EF4-FFF2-40B4-BE49-F238E27FC236}">
              <a16:creationId xmlns:a16="http://schemas.microsoft.com/office/drawing/2014/main" id="{B8AE1136-423E-4C24-A89A-A2E8715ADD1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6" name="Text Box 427">
          <a:extLst>
            <a:ext uri="{FF2B5EF4-FFF2-40B4-BE49-F238E27FC236}">
              <a16:creationId xmlns:a16="http://schemas.microsoft.com/office/drawing/2014/main" id="{6A3375D8-9DB2-49D2-81FF-7B2D02C9D52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7" name="Text Box 428">
          <a:extLst>
            <a:ext uri="{FF2B5EF4-FFF2-40B4-BE49-F238E27FC236}">
              <a16:creationId xmlns:a16="http://schemas.microsoft.com/office/drawing/2014/main" id="{405DCA61-075B-4022-AE39-853CEA08067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8" name="Text Box 429">
          <a:extLst>
            <a:ext uri="{FF2B5EF4-FFF2-40B4-BE49-F238E27FC236}">
              <a16:creationId xmlns:a16="http://schemas.microsoft.com/office/drawing/2014/main" id="{D468023B-35D1-4F63-A80F-739667459D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79" name="Text Box 430">
          <a:extLst>
            <a:ext uri="{FF2B5EF4-FFF2-40B4-BE49-F238E27FC236}">
              <a16:creationId xmlns:a16="http://schemas.microsoft.com/office/drawing/2014/main" id="{8CBE6FDC-2858-4038-BBAB-C6BB4D1A00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0" name="Text Box 431">
          <a:extLst>
            <a:ext uri="{FF2B5EF4-FFF2-40B4-BE49-F238E27FC236}">
              <a16:creationId xmlns:a16="http://schemas.microsoft.com/office/drawing/2014/main" id="{341ADF5E-83BD-4629-BB36-AD5D2285E4E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1" name="Text Box 432">
          <a:extLst>
            <a:ext uri="{FF2B5EF4-FFF2-40B4-BE49-F238E27FC236}">
              <a16:creationId xmlns:a16="http://schemas.microsoft.com/office/drawing/2014/main" id="{E0C1B693-D23B-41A1-9736-B7D37BED200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2" name="Text Box 433">
          <a:extLst>
            <a:ext uri="{FF2B5EF4-FFF2-40B4-BE49-F238E27FC236}">
              <a16:creationId xmlns:a16="http://schemas.microsoft.com/office/drawing/2014/main" id="{DA92D105-C1F3-4179-870D-8FF7762A999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3" name="Text Box 434">
          <a:extLst>
            <a:ext uri="{FF2B5EF4-FFF2-40B4-BE49-F238E27FC236}">
              <a16:creationId xmlns:a16="http://schemas.microsoft.com/office/drawing/2014/main" id="{1EF7B06D-0E9B-4E7F-8B4D-180B4E1D1B2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4" name="Text Box 435">
          <a:extLst>
            <a:ext uri="{FF2B5EF4-FFF2-40B4-BE49-F238E27FC236}">
              <a16:creationId xmlns:a16="http://schemas.microsoft.com/office/drawing/2014/main" id="{D7F03BA4-8FA3-4E46-81A4-FD0B9B6BC3D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5" name="Text Box 436">
          <a:extLst>
            <a:ext uri="{FF2B5EF4-FFF2-40B4-BE49-F238E27FC236}">
              <a16:creationId xmlns:a16="http://schemas.microsoft.com/office/drawing/2014/main" id="{6BAD66EE-8DF5-4E7B-8454-BB00E92FD6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6" name="Text Box 437">
          <a:extLst>
            <a:ext uri="{FF2B5EF4-FFF2-40B4-BE49-F238E27FC236}">
              <a16:creationId xmlns:a16="http://schemas.microsoft.com/office/drawing/2014/main" id="{F17206D9-F563-49B9-B696-EE54DDCAE3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7" name="Text Box 438">
          <a:extLst>
            <a:ext uri="{FF2B5EF4-FFF2-40B4-BE49-F238E27FC236}">
              <a16:creationId xmlns:a16="http://schemas.microsoft.com/office/drawing/2014/main" id="{88D5A479-9B09-462A-8385-410ABB3901A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8" name="Text Box 439">
          <a:extLst>
            <a:ext uri="{FF2B5EF4-FFF2-40B4-BE49-F238E27FC236}">
              <a16:creationId xmlns:a16="http://schemas.microsoft.com/office/drawing/2014/main" id="{0A2C18AA-C664-4B1F-ABDA-B4AA73BE09D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89" name="Text Box 440">
          <a:extLst>
            <a:ext uri="{FF2B5EF4-FFF2-40B4-BE49-F238E27FC236}">
              <a16:creationId xmlns:a16="http://schemas.microsoft.com/office/drawing/2014/main" id="{5C5DBE53-2476-4AE0-84B7-5C36DDF35D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90" name="Text Box 441">
          <a:extLst>
            <a:ext uri="{FF2B5EF4-FFF2-40B4-BE49-F238E27FC236}">
              <a16:creationId xmlns:a16="http://schemas.microsoft.com/office/drawing/2014/main" id="{5480B7D8-A19F-4407-9190-4F95EE7450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91" name="Text Box 442">
          <a:extLst>
            <a:ext uri="{FF2B5EF4-FFF2-40B4-BE49-F238E27FC236}">
              <a16:creationId xmlns:a16="http://schemas.microsoft.com/office/drawing/2014/main" id="{437A2007-E8E9-4FBF-9639-0189D80B57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92" name="Text Box 443">
          <a:extLst>
            <a:ext uri="{FF2B5EF4-FFF2-40B4-BE49-F238E27FC236}">
              <a16:creationId xmlns:a16="http://schemas.microsoft.com/office/drawing/2014/main" id="{455C5247-E5A4-4CD3-BD8B-77A2A817DBC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93" name="Text Box 444">
          <a:extLst>
            <a:ext uri="{FF2B5EF4-FFF2-40B4-BE49-F238E27FC236}">
              <a16:creationId xmlns:a16="http://schemas.microsoft.com/office/drawing/2014/main" id="{6DF17760-462C-4960-A126-9324D9CCDB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94" name="Text Box 445">
          <a:extLst>
            <a:ext uri="{FF2B5EF4-FFF2-40B4-BE49-F238E27FC236}">
              <a16:creationId xmlns:a16="http://schemas.microsoft.com/office/drawing/2014/main" id="{33C90D25-B747-4880-A897-94B5FC3E01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1895" name="Text Box 446">
          <a:extLst>
            <a:ext uri="{FF2B5EF4-FFF2-40B4-BE49-F238E27FC236}">
              <a16:creationId xmlns:a16="http://schemas.microsoft.com/office/drawing/2014/main" id="{0A1587B2-2468-4B31-9203-19D0EA7B70C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896" name="Text Box 447">
          <a:extLst>
            <a:ext uri="{FF2B5EF4-FFF2-40B4-BE49-F238E27FC236}">
              <a16:creationId xmlns:a16="http://schemas.microsoft.com/office/drawing/2014/main" id="{3505709E-74DC-4905-BAE5-96B05EC286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97" name="Text Box 448">
          <a:extLst>
            <a:ext uri="{FF2B5EF4-FFF2-40B4-BE49-F238E27FC236}">
              <a16:creationId xmlns:a16="http://schemas.microsoft.com/office/drawing/2014/main" id="{C831DC7B-E623-4D25-8CBE-8AF27B12F9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898" name="Text Box 449">
          <a:extLst>
            <a:ext uri="{FF2B5EF4-FFF2-40B4-BE49-F238E27FC236}">
              <a16:creationId xmlns:a16="http://schemas.microsoft.com/office/drawing/2014/main" id="{F42D9CF1-9389-4E5A-B110-38BA65CF7C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899" name="Text Box 450">
          <a:extLst>
            <a:ext uri="{FF2B5EF4-FFF2-40B4-BE49-F238E27FC236}">
              <a16:creationId xmlns:a16="http://schemas.microsoft.com/office/drawing/2014/main" id="{FD16E043-B8B3-4213-966C-1B864B9E37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00" name="Text Box 451">
          <a:extLst>
            <a:ext uri="{FF2B5EF4-FFF2-40B4-BE49-F238E27FC236}">
              <a16:creationId xmlns:a16="http://schemas.microsoft.com/office/drawing/2014/main" id="{5AD8F796-3FF1-4A5B-BD1D-60D062613E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01" name="Text Box 452">
          <a:extLst>
            <a:ext uri="{FF2B5EF4-FFF2-40B4-BE49-F238E27FC236}">
              <a16:creationId xmlns:a16="http://schemas.microsoft.com/office/drawing/2014/main" id="{FC7F4CFF-0AF2-4E97-8C4C-E8C46E91E3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02" name="Text Box 453">
          <a:extLst>
            <a:ext uri="{FF2B5EF4-FFF2-40B4-BE49-F238E27FC236}">
              <a16:creationId xmlns:a16="http://schemas.microsoft.com/office/drawing/2014/main" id="{CCE0752E-EFF3-46F8-AE2C-C096A94C6D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03" name="Text Box 454">
          <a:extLst>
            <a:ext uri="{FF2B5EF4-FFF2-40B4-BE49-F238E27FC236}">
              <a16:creationId xmlns:a16="http://schemas.microsoft.com/office/drawing/2014/main" id="{B91A7690-E313-468F-A9E1-D5CAC9AD51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04" name="Text Box 455">
          <a:extLst>
            <a:ext uri="{FF2B5EF4-FFF2-40B4-BE49-F238E27FC236}">
              <a16:creationId xmlns:a16="http://schemas.microsoft.com/office/drawing/2014/main" id="{BEDE559B-1C46-4B32-B3ED-1806A7CE0C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05" name="Text Box 456">
          <a:extLst>
            <a:ext uri="{FF2B5EF4-FFF2-40B4-BE49-F238E27FC236}">
              <a16:creationId xmlns:a16="http://schemas.microsoft.com/office/drawing/2014/main" id="{7FBAE62D-619C-4897-A2C8-A0B9D3BD23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06" name="Text Box 457">
          <a:extLst>
            <a:ext uri="{FF2B5EF4-FFF2-40B4-BE49-F238E27FC236}">
              <a16:creationId xmlns:a16="http://schemas.microsoft.com/office/drawing/2014/main" id="{99A45819-8454-48F0-BFD7-7132620F5C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07" name="Text Box 458">
          <a:extLst>
            <a:ext uri="{FF2B5EF4-FFF2-40B4-BE49-F238E27FC236}">
              <a16:creationId xmlns:a16="http://schemas.microsoft.com/office/drawing/2014/main" id="{9E6DC1B9-58A6-4944-98DA-7CFEDA1F83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08" name="Text Box 459">
          <a:extLst>
            <a:ext uri="{FF2B5EF4-FFF2-40B4-BE49-F238E27FC236}">
              <a16:creationId xmlns:a16="http://schemas.microsoft.com/office/drawing/2014/main" id="{CF46C9C9-4B61-4FDB-AEB3-EDCEA8BD7A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09" name="Text Box 460">
          <a:extLst>
            <a:ext uri="{FF2B5EF4-FFF2-40B4-BE49-F238E27FC236}">
              <a16:creationId xmlns:a16="http://schemas.microsoft.com/office/drawing/2014/main" id="{DE1921D1-2FC9-4A15-9647-7CA3B4A54D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10" name="Text Box 461">
          <a:extLst>
            <a:ext uri="{FF2B5EF4-FFF2-40B4-BE49-F238E27FC236}">
              <a16:creationId xmlns:a16="http://schemas.microsoft.com/office/drawing/2014/main" id="{CABA8B0A-3400-4F4F-809E-C6530D6891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11" name="Text Box 462">
          <a:extLst>
            <a:ext uri="{FF2B5EF4-FFF2-40B4-BE49-F238E27FC236}">
              <a16:creationId xmlns:a16="http://schemas.microsoft.com/office/drawing/2014/main" id="{42E82095-13EF-4097-8CFB-EFCD5E2C73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12" name="Text Box 463">
          <a:extLst>
            <a:ext uri="{FF2B5EF4-FFF2-40B4-BE49-F238E27FC236}">
              <a16:creationId xmlns:a16="http://schemas.microsoft.com/office/drawing/2014/main" id="{6092558A-2877-4933-81D8-013AAB0071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13" name="Text Box 464">
          <a:extLst>
            <a:ext uri="{FF2B5EF4-FFF2-40B4-BE49-F238E27FC236}">
              <a16:creationId xmlns:a16="http://schemas.microsoft.com/office/drawing/2014/main" id="{6C972FE7-F80B-4CDE-B2F7-518185C7DA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14" name="Text Box 465">
          <a:extLst>
            <a:ext uri="{FF2B5EF4-FFF2-40B4-BE49-F238E27FC236}">
              <a16:creationId xmlns:a16="http://schemas.microsoft.com/office/drawing/2014/main" id="{836CDD67-69BC-46D5-BC82-6978570D0A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15" name="Text Box 466">
          <a:extLst>
            <a:ext uri="{FF2B5EF4-FFF2-40B4-BE49-F238E27FC236}">
              <a16:creationId xmlns:a16="http://schemas.microsoft.com/office/drawing/2014/main" id="{B93B1AFA-3BE8-4EEA-8EA6-9612ECB0BB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16" name="Text Box 467">
          <a:extLst>
            <a:ext uri="{FF2B5EF4-FFF2-40B4-BE49-F238E27FC236}">
              <a16:creationId xmlns:a16="http://schemas.microsoft.com/office/drawing/2014/main" id="{58D66E0E-AA08-4119-B61B-FA6F1A2945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17" name="Text Box 468">
          <a:extLst>
            <a:ext uri="{FF2B5EF4-FFF2-40B4-BE49-F238E27FC236}">
              <a16:creationId xmlns:a16="http://schemas.microsoft.com/office/drawing/2014/main" id="{AEF94571-B383-4007-8972-1E3158F877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18" name="Text Box 469">
          <a:extLst>
            <a:ext uri="{FF2B5EF4-FFF2-40B4-BE49-F238E27FC236}">
              <a16:creationId xmlns:a16="http://schemas.microsoft.com/office/drawing/2014/main" id="{92465106-1C9E-4CC0-9707-FE8F22088B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19" name="Text Box 470">
          <a:extLst>
            <a:ext uri="{FF2B5EF4-FFF2-40B4-BE49-F238E27FC236}">
              <a16:creationId xmlns:a16="http://schemas.microsoft.com/office/drawing/2014/main" id="{8C564032-4FFA-4F9D-9DAC-4A6B39DBF7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20" name="Text Box 471">
          <a:extLst>
            <a:ext uri="{FF2B5EF4-FFF2-40B4-BE49-F238E27FC236}">
              <a16:creationId xmlns:a16="http://schemas.microsoft.com/office/drawing/2014/main" id="{B4A51C50-B2A8-44C3-BADF-E57C1CCDA4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21" name="Text Box 472">
          <a:extLst>
            <a:ext uri="{FF2B5EF4-FFF2-40B4-BE49-F238E27FC236}">
              <a16:creationId xmlns:a16="http://schemas.microsoft.com/office/drawing/2014/main" id="{3B61E4E2-0DCE-4F4C-BEEF-02691C50B9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22" name="Text Box 473">
          <a:extLst>
            <a:ext uri="{FF2B5EF4-FFF2-40B4-BE49-F238E27FC236}">
              <a16:creationId xmlns:a16="http://schemas.microsoft.com/office/drawing/2014/main" id="{F67217C6-A481-423A-B5CD-FA8E93E166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23" name="Text Box 474">
          <a:extLst>
            <a:ext uri="{FF2B5EF4-FFF2-40B4-BE49-F238E27FC236}">
              <a16:creationId xmlns:a16="http://schemas.microsoft.com/office/drawing/2014/main" id="{14E96BFD-62F0-4B2E-B0D7-D88B240E93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24" name="Text Box 475">
          <a:extLst>
            <a:ext uri="{FF2B5EF4-FFF2-40B4-BE49-F238E27FC236}">
              <a16:creationId xmlns:a16="http://schemas.microsoft.com/office/drawing/2014/main" id="{AF22AF75-3657-4C5C-AE41-ADE330A234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25" name="Text Box 476">
          <a:extLst>
            <a:ext uri="{FF2B5EF4-FFF2-40B4-BE49-F238E27FC236}">
              <a16:creationId xmlns:a16="http://schemas.microsoft.com/office/drawing/2014/main" id="{B0036193-A2EE-46AE-BC61-C5151685F5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26" name="Text Box 477">
          <a:extLst>
            <a:ext uri="{FF2B5EF4-FFF2-40B4-BE49-F238E27FC236}">
              <a16:creationId xmlns:a16="http://schemas.microsoft.com/office/drawing/2014/main" id="{4F6F8166-6E3F-40E8-8B52-8B3D5183AA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27" name="Text Box 478">
          <a:extLst>
            <a:ext uri="{FF2B5EF4-FFF2-40B4-BE49-F238E27FC236}">
              <a16:creationId xmlns:a16="http://schemas.microsoft.com/office/drawing/2014/main" id="{4A7A7423-00F9-41BB-A166-3ADCCA2E01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28" name="Text Box 479">
          <a:extLst>
            <a:ext uri="{FF2B5EF4-FFF2-40B4-BE49-F238E27FC236}">
              <a16:creationId xmlns:a16="http://schemas.microsoft.com/office/drawing/2014/main" id="{3422DA82-86C1-43A3-8134-CD27A0A09B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29" name="Text Box 480">
          <a:extLst>
            <a:ext uri="{FF2B5EF4-FFF2-40B4-BE49-F238E27FC236}">
              <a16:creationId xmlns:a16="http://schemas.microsoft.com/office/drawing/2014/main" id="{E4387886-7793-4BF1-9A04-D421E75DE9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30" name="Text Box 481">
          <a:extLst>
            <a:ext uri="{FF2B5EF4-FFF2-40B4-BE49-F238E27FC236}">
              <a16:creationId xmlns:a16="http://schemas.microsoft.com/office/drawing/2014/main" id="{72C8DAA6-2582-4019-B9EF-9F70B7B0B3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31" name="Text Box 482">
          <a:extLst>
            <a:ext uri="{FF2B5EF4-FFF2-40B4-BE49-F238E27FC236}">
              <a16:creationId xmlns:a16="http://schemas.microsoft.com/office/drawing/2014/main" id="{56259514-96E9-4DAC-9B5B-3581BD585A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32" name="Text Box 483">
          <a:extLst>
            <a:ext uri="{FF2B5EF4-FFF2-40B4-BE49-F238E27FC236}">
              <a16:creationId xmlns:a16="http://schemas.microsoft.com/office/drawing/2014/main" id="{9C98A1F3-D7F4-414B-9D48-14EAAD2D15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33" name="Text Box 484">
          <a:extLst>
            <a:ext uri="{FF2B5EF4-FFF2-40B4-BE49-F238E27FC236}">
              <a16:creationId xmlns:a16="http://schemas.microsoft.com/office/drawing/2014/main" id="{B7C7659B-C312-4497-9BE7-3B741FCB2F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34" name="Text Box 485">
          <a:extLst>
            <a:ext uri="{FF2B5EF4-FFF2-40B4-BE49-F238E27FC236}">
              <a16:creationId xmlns:a16="http://schemas.microsoft.com/office/drawing/2014/main" id="{68A3B461-9FE5-4905-914E-DCD0B394ED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35" name="Text Box 486">
          <a:extLst>
            <a:ext uri="{FF2B5EF4-FFF2-40B4-BE49-F238E27FC236}">
              <a16:creationId xmlns:a16="http://schemas.microsoft.com/office/drawing/2014/main" id="{47AF5D92-20C9-49A2-8232-E04E429F3E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36" name="Text Box 487">
          <a:extLst>
            <a:ext uri="{FF2B5EF4-FFF2-40B4-BE49-F238E27FC236}">
              <a16:creationId xmlns:a16="http://schemas.microsoft.com/office/drawing/2014/main" id="{6252F4A0-4DDC-44B7-9470-CC64C736F3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37" name="Text Box 488">
          <a:extLst>
            <a:ext uri="{FF2B5EF4-FFF2-40B4-BE49-F238E27FC236}">
              <a16:creationId xmlns:a16="http://schemas.microsoft.com/office/drawing/2014/main" id="{F17BE4A1-AB1D-46CE-AED6-2962D924A6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38" name="Text Box 489">
          <a:extLst>
            <a:ext uri="{FF2B5EF4-FFF2-40B4-BE49-F238E27FC236}">
              <a16:creationId xmlns:a16="http://schemas.microsoft.com/office/drawing/2014/main" id="{65C058D9-4A46-449D-A695-AD407E52BA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39" name="Text Box 490">
          <a:extLst>
            <a:ext uri="{FF2B5EF4-FFF2-40B4-BE49-F238E27FC236}">
              <a16:creationId xmlns:a16="http://schemas.microsoft.com/office/drawing/2014/main" id="{95996B50-5E94-47C2-9E28-4106592B96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40" name="Text Box 491">
          <a:extLst>
            <a:ext uri="{FF2B5EF4-FFF2-40B4-BE49-F238E27FC236}">
              <a16:creationId xmlns:a16="http://schemas.microsoft.com/office/drawing/2014/main" id="{E0237FAF-5284-468B-A1D9-F8289BFD6B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41" name="Text Box 492">
          <a:extLst>
            <a:ext uri="{FF2B5EF4-FFF2-40B4-BE49-F238E27FC236}">
              <a16:creationId xmlns:a16="http://schemas.microsoft.com/office/drawing/2014/main" id="{C1FB6DCA-E467-49CC-ABE5-DBB2142D89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42" name="Text Box 493">
          <a:extLst>
            <a:ext uri="{FF2B5EF4-FFF2-40B4-BE49-F238E27FC236}">
              <a16:creationId xmlns:a16="http://schemas.microsoft.com/office/drawing/2014/main" id="{7516FE27-48D3-4841-BF7D-0973A54B4D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43" name="Text Box 494">
          <a:extLst>
            <a:ext uri="{FF2B5EF4-FFF2-40B4-BE49-F238E27FC236}">
              <a16:creationId xmlns:a16="http://schemas.microsoft.com/office/drawing/2014/main" id="{91CD3ECA-3F54-42AF-B114-E99AE9396C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44" name="Text Box 495">
          <a:extLst>
            <a:ext uri="{FF2B5EF4-FFF2-40B4-BE49-F238E27FC236}">
              <a16:creationId xmlns:a16="http://schemas.microsoft.com/office/drawing/2014/main" id="{E2D746E7-4B6C-41ED-B6A0-AB446CA514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45" name="Text Box 496">
          <a:extLst>
            <a:ext uri="{FF2B5EF4-FFF2-40B4-BE49-F238E27FC236}">
              <a16:creationId xmlns:a16="http://schemas.microsoft.com/office/drawing/2014/main" id="{7D48E1B5-1766-46E1-B15E-D96ED4F1BA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46" name="Text Box 497">
          <a:extLst>
            <a:ext uri="{FF2B5EF4-FFF2-40B4-BE49-F238E27FC236}">
              <a16:creationId xmlns:a16="http://schemas.microsoft.com/office/drawing/2014/main" id="{B80E0C9D-E4AD-438B-B44B-F113DDE15A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47" name="Text Box 498">
          <a:extLst>
            <a:ext uri="{FF2B5EF4-FFF2-40B4-BE49-F238E27FC236}">
              <a16:creationId xmlns:a16="http://schemas.microsoft.com/office/drawing/2014/main" id="{B99FEEAB-4085-46F0-99D4-DB6E410554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48" name="Text Box 499">
          <a:extLst>
            <a:ext uri="{FF2B5EF4-FFF2-40B4-BE49-F238E27FC236}">
              <a16:creationId xmlns:a16="http://schemas.microsoft.com/office/drawing/2014/main" id="{ED9B88F5-D606-420B-9625-F32FFA0E2A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49" name="Text Box 500">
          <a:extLst>
            <a:ext uri="{FF2B5EF4-FFF2-40B4-BE49-F238E27FC236}">
              <a16:creationId xmlns:a16="http://schemas.microsoft.com/office/drawing/2014/main" id="{903DBBE8-A1DC-4A61-8810-349342D2E2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50" name="Text Box 501">
          <a:extLst>
            <a:ext uri="{FF2B5EF4-FFF2-40B4-BE49-F238E27FC236}">
              <a16:creationId xmlns:a16="http://schemas.microsoft.com/office/drawing/2014/main" id="{0E52744D-EAB7-4124-8E1B-5E3E7ECA45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51" name="Text Box 502">
          <a:extLst>
            <a:ext uri="{FF2B5EF4-FFF2-40B4-BE49-F238E27FC236}">
              <a16:creationId xmlns:a16="http://schemas.microsoft.com/office/drawing/2014/main" id="{168CC06D-7468-49F3-ABDE-A458143E9F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52" name="Text Box 503">
          <a:extLst>
            <a:ext uri="{FF2B5EF4-FFF2-40B4-BE49-F238E27FC236}">
              <a16:creationId xmlns:a16="http://schemas.microsoft.com/office/drawing/2014/main" id="{0921C49C-77F4-4FAA-936F-BFAF55B60B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53" name="Text Box 504">
          <a:extLst>
            <a:ext uri="{FF2B5EF4-FFF2-40B4-BE49-F238E27FC236}">
              <a16:creationId xmlns:a16="http://schemas.microsoft.com/office/drawing/2014/main" id="{3649E241-247B-4DD5-BC98-E7046BE534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1954" name="Text Box 505">
          <a:extLst>
            <a:ext uri="{FF2B5EF4-FFF2-40B4-BE49-F238E27FC236}">
              <a16:creationId xmlns:a16="http://schemas.microsoft.com/office/drawing/2014/main" id="{3C02C7B1-6138-49F6-BE41-44B940E713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55" name="Text Box 506">
          <a:extLst>
            <a:ext uri="{FF2B5EF4-FFF2-40B4-BE49-F238E27FC236}">
              <a16:creationId xmlns:a16="http://schemas.microsoft.com/office/drawing/2014/main" id="{008608BE-4AF1-4184-AA63-E07B710067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56" name="Text Box 507">
          <a:extLst>
            <a:ext uri="{FF2B5EF4-FFF2-40B4-BE49-F238E27FC236}">
              <a16:creationId xmlns:a16="http://schemas.microsoft.com/office/drawing/2014/main" id="{8CDB9CE3-8DFA-4A20-B443-44E07BFA60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57" name="Text Box 508">
          <a:extLst>
            <a:ext uri="{FF2B5EF4-FFF2-40B4-BE49-F238E27FC236}">
              <a16:creationId xmlns:a16="http://schemas.microsoft.com/office/drawing/2014/main" id="{CC093626-14EF-4EA1-AFD5-D42E513FA6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58" name="Text Box 509">
          <a:extLst>
            <a:ext uri="{FF2B5EF4-FFF2-40B4-BE49-F238E27FC236}">
              <a16:creationId xmlns:a16="http://schemas.microsoft.com/office/drawing/2014/main" id="{F505A567-80AE-4138-ADDC-EEAD163084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59" name="Text Box 510">
          <a:extLst>
            <a:ext uri="{FF2B5EF4-FFF2-40B4-BE49-F238E27FC236}">
              <a16:creationId xmlns:a16="http://schemas.microsoft.com/office/drawing/2014/main" id="{B9FE93AA-01A0-4409-8202-16065BC923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60" name="Text Box 511">
          <a:extLst>
            <a:ext uri="{FF2B5EF4-FFF2-40B4-BE49-F238E27FC236}">
              <a16:creationId xmlns:a16="http://schemas.microsoft.com/office/drawing/2014/main" id="{A37416C6-056E-436F-A91A-4A92ADCD09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61" name="Text Box 512">
          <a:extLst>
            <a:ext uri="{FF2B5EF4-FFF2-40B4-BE49-F238E27FC236}">
              <a16:creationId xmlns:a16="http://schemas.microsoft.com/office/drawing/2014/main" id="{BCAFFCE1-6DDC-44C5-9A2C-F7AD0D797E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62" name="Text Box 513">
          <a:extLst>
            <a:ext uri="{FF2B5EF4-FFF2-40B4-BE49-F238E27FC236}">
              <a16:creationId xmlns:a16="http://schemas.microsoft.com/office/drawing/2014/main" id="{2E243C38-938D-4EEB-84A6-378CF87572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63" name="Text Box 514">
          <a:extLst>
            <a:ext uri="{FF2B5EF4-FFF2-40B4-BE49-F238E27FC236}">
              <a16:creationId xmlns:a16="http://schemas.microsoft.com/office/drawing/2014/main" id="{4A872166-7D7D-4257-955F-4A16E56C7E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64" name="Text Box 515">
          <a:extLst>
            <a:ext uri="{FF2B5EF4-FFF2-40B4-BE49-F238E27FC236}">
              <a16:creationId xmlns:a16="http://schemas.microsoft.com/office/drawing/2014/main" id="{511FEC12-E39F-4255-81FC-BCBAE95051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65" name="Text Box 516">
          <a:extLst>
            <a:ext uri="{FF2B5EF4-FFF2-40B4-BE49-F238E27FC236}">
              <a16:creationId xmlns:a16="http://schemas.microsoft.com/office/drawing/2014/main" id="{0A3F2FF4-52A5-4533-86EF-4E2F02BDA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66" name="Text Box 517">
          <a:extLst>
            <a:ext uri="{FF2B5EF4-FFF2-40B4-BE49-F238E27FC236}">
              <a16:creationId xmlns:a16="http://schemas.microsoft.com/office/drawing/2014/main" id="{2A7A9D83-A08C-4651-9119-097858060E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67" name="Text Box 518">
          <a:extLst>
            <a:ext uri="{FF2B5EF4-FFF2-40B4-BE49-F238E27FC236}">
              <a16:creationId xmlns:a16="http://schemas.microsoft.com/office/drawing/2014/main" id="{FF808ABE-2132-446A-AD6D-09A288705D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68" name="Text Box 519">
          <a:extLst>
            <a:ext uri="{FF2B5EF4-FFF2-40B4-BE49-F238E27FC236}">
              <a16:creationId xmlns:a16="http://schemas.microsoft.com/office/drawing/2014/main" id="{3AE7EB6A-5E82-44CC-8A4F-851613FE45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69" name="Text Box 520">
          <a:extLst>
            <a:ext uri="{FF2B5EF4-FFF2-40B4-BE49-F238E27FC236}">
              <a16:creationId xmlns:a16="http://schemas.microsoft.com/office/drawing/2014/main" id="{28DF337C-8C7A-4786-9941-E69911F81C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70" name="Text Box 521">
          <a:extLst>
            <a:ext uri="{FF2B5EF4-FFF2-40B4-BE49-F238E27FC236}">
              <a16:creationId xmlns:a16="http://schemas.microsoft.com/office/drawing/2014/main" id="{39605048-6611-4957-9623-49B43786EC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71" name="Text Box 522">
          <a:extLst>
            <a:ext uri="{FF2B5EF4-FFF2-40B4-BE49-F238E27FC236}">
              <a16:creationId xmlns:a16="http://schemas.microsoft.com/office/drawing/2014/main" id="{1EE0F168-F5EB-461E-8780-EAC497E41B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72" name="Text Box 523">
          <a:extLst>
            <a:ext uri="{FF2B5EF4-FFF2-40B4-BE49-F238E27FC236}">
              <a16:creationId xmlns:a16="http://schemas.microsoft.com/office/drawing/2014/main" id="{5C0C67F6-D166-43A3-A1A4-9E9827A588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73" name="Text Box 524">
          <a:extLst>
            <a:ext uri="{FF2B5EF4-FFF2-40B4-BE49-F238E27FC236}">
              <a16:creationId xmlns:a16="http://schemas.microsoft.com/office/drawing/2014/main" id="{46A24BD9-5F17-418A-9762-296D2862EE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74" name="Text Box 525">
          <a:extLst>
            <a:ext uri="{FF2B5EF4-FFF2-40B4-BE49-F238E27FC236}">
              <a16:creationId xmlns:a16="http://schemas.microsoft.com/office/drawing/2014/main" id="{49CC7CBA-7114-4B2B-856C-4A840740BE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75" name="Text Box 526">
          <a:extLst>
            <a:ext uri="{FF2B5EF4-FFF2-40B4-BE49-F238E27FC236}">
              <a16:creationId xmlns:a16="http://schemas.microsoft.com/office/drawing/2014/main" id="{2CEEE77E-A5D0-4E1A-99E5-56D03E630A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76" name="Text Box 527">
          <a:extLst>
            <a:ext uri="{FF2B5EF4-FFF2-40B4-BE49-F238E27FC236}">
              <a16:creationId xmlns:a16="http://schemas.microsoft.com/office/drawing/2014/main" id="{64E1851A-C6C0-48A6-AA38-E01B696FEC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77" name="Text Box 528">
          <a:extLst>
            <a:ext uri="{FF2B5EF4-FFF2-40B4-BE49-F238E27FC236}">
              <a16:creationId xmlns:a16="http://schemas.microsoft.com/office/drawing/2014/main" id="{5AB2C227-87A0-4215-A05F-7B763379BC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78" name="Text Box 529">
          <a:extLst>
            <a:ext uri="{FF2B5EF4-FFF2-40B4-BE49-F238E27FC236}">
              <a16:creationId xmlns:a16="http://schemas.microsoft.com/office/drawing/2014/main" id="{86197678-403C-4B14-BF37-A5DFC14857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79" name="Text Box 530">
          <a:extLst>
            <a:ext uri="{FF2B5EF4-FFF2-40B4-BE49-F238E27FC236}">
              <a16:creationId xmlns:a16="http://schemas.microsoft.com/office/drawing/2014/main" id="{5B3976EA-AB4C-4DD6-B73F-49F7773616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80" name="Text Box 531">
          <a:extLst>
            <a:ext uri="{FF2B5EF4-FFF2-40B4-BE49-F238E27FC236}">
              <a16:creationId xmlns:a16="http://schemas.microsoft.com/office/drawing/2014/main" id="{DF7F4382-734E-4E90-A285-F81AADEDBC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81" name="Text Box 532">
          <a:extLst>
            <a:ext uri="{FF2B5EF4-FFF2-40B4-BE49-F238E27FC236}">
              <a16:creationId xmlns:a16="http://schemas.microsoft.com/office/drawing/2014/main" id="{BF0F511E-B328-43D9-BB79-87EB2B1FC5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82" name="Text Box 533">
          <a:extLst>
            <a:ext uri="{FF2B5EF4-FFF2-40B4-BE49-F238E27FC236}">
              <a16:creationId xmlns:a16="http://schemas.microsoft.com/office/drawing/2014/main" id="{0C6F6080-C140-4595-8056-927FBF3ECF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1983" name="Text Box 534">
          <a:extLst>
            <a:ext uri="{FF2B5EF4-FFF2-40B4-BE49-F238E27FC236}">
              <a16:creationId xmlns:a16="http://schemas.microsoft.com/office/drawing/2014/main" id="{087D42FB-361A-45F7-BCD5-F233341515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984" name="Text Box 535">
          <a:extLst>
            <a:ext uri="{FF2B5EF4-FFF2-40B4-BE49-F238E27FC236}">
              <a16:creationId xmlns:a16="http://schemas.microsoft.com/office/drawing/2014/main" id="{EE114521-5A97-43BD-9AFA-7C456D3BE6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85" name="Text Box 536">
          <a:extLst>
            <a:ext uri="{FF2B5EF4-FFF2-40B4-BE49-F238E27FC236}">
              <a16:creationId xmlns:a16="http://schemas.microsoft.com/office/drawing/2014/main" id="{CE852FF5-1A47-49D4-BC62-757C4BD3C6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86" name="Text Box 537">
          <a:extLst>
            <a:ext uri="{FF2B5EF4-FFF2-40B4-BE49-F238E27FC236}">
              <a16:creationId xmlns:a16="http://schemas.microsoft.com/office/drawing/2014/main" id="{22DB043E-8073-45AD-B452-D1F4D6E7A4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987" name="Text Box 538">
          <a:extLst>
            <a:ext uri="{FF2B5EF4-FFF2-40B4-BE49-F238E27FC236}">
              <a16:creationId xmlns:a16="http://schemas.microsoft.com/office/drawing/2014/main" id="{12DA06F0-2CB0-42CC-AEE5-C60D377AB5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88" name="Text Box 539">
          <a:extLst>
            <a:ext uri="{FF2B5EF4-FFF2-40B4-BE49-F238E27FC236}">
              <a16:creationId xmlns:a16="http://schemas.microsoft.com/office/drawing/2014/main" id="{FF7F8725-2DFB-468B-8C10-882158CFDB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89" name="Text Box 540">
          <a:extLst>
            <a:ext uri="{FF2B5EF4-FFF2-40B4-BE49-F238E27FC236}">
              <a16:creationId xmlns:a16="http://schemas.microsoft.com/office/drawing/2014/main" id="{71F83DF1-CD4D-4D77-B346-18EF373324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990" name="Text Box 541">
          <a:extLst>
            <a:ext uri="{FF2B5EF4-FFF2-40B4-BE49-F238E27FC236}">
              <a16:creationId xmlns:a16="http://schemas.microsoft.com/office/drawing/2014/main" id="{C350044E-CE28-4A13-BCED-C78459739E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91" name="Text Box 542">
          <a:extLst>
            <a:ext uri="{FF2B5EF4-FFF2-40B4-BE49-F238E27FC236}">
              <a16:creationId xmlns:a16="http://schemas.microsoft.com/office/drawing/2014/main" id="{43963CFD-DD0A-4487-81FE-6F14AB35B7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92" name="Text Box 543">
          <a:extLst>
            <a:ext uri="{FF2B5EF4-FFF2-40B4-BE49-F238E27FC236}">
              <a16:creationId xmlns:a16="http://schemas.microsoft.com/office/drawing/2014/main" id="{17F67DDB-B4B0-4FAD-8EF4-F7CE50BCFB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993" name="Text Box 544">
          <a:extLst>
            <a:ext uri="{FF2B5EF4-FFF2-40B4-BE49-F238E27FC236}">
              <a16:creationId xmlns:a16="http://schemas.microsoft.com/office/drawing/2014/main" id="{2E840C56-73CE-4A69-8D7F-EDD1426571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94" name="Text Box 545">
          <a:extLst>
            <a:ext uri="{FF2B5EF4-FFF2-40B4-BE49-F238E27FC236}">
              <a16:creationId xmlns:a16="http://schemas.microsoft.com/office/drawing/2014/main" id="{5DBF1576-F7F7-48D4-8331-42D9475880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95" name="Text Box 546">
          <a:extLst>
            <a:ext uri="{FF2B5EF4-FFF2-40B4-BE49-F238E27FC236}">
              <a16:creationId xmlns:a16="http://schemas.microsoft.com/office/drawing/2014/main" id="{5584C40B-A0C5-4BC9-83B1-86A5B8DACE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996" name="Text Box 547">
          <a:extLst>
            <a:ext uri="{FF2B5EF4-FFF2-40B4-BE49-F238E27FC236}">
              <a16:creationId xmlns:a16="http://schemas.microsoft.com/office/drawing/2014/main" id="{DDFB0102-B5ED-43C0-9F6B-B7CB73A7E5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97" name="Text Box 548">
          <a:extLst>
            <a:ext uri="{FF2B5EF4-FFF2-40B4-BE49-F238E27FC236}">
              <a16:creationId xmlns:a16="http://schemas.microsoft.com/office/drawing/2014/main" id="{6D4978B1-27F5-4206-9091-F50B377FB7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1998" name="Text Box 549">
          <a:extLst>
            <a:ext uri="{FF2B5EF4-FFF2-40B4-BE49-F238E27FC236}">
              <a16:creationId xmlns:a16="http://schemas.microsoft.com/office/drawing/2014/main" id="{54C64A8F-1208-44CA-A5FD-7CCB6E66C7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1999" name="Text Box 550">
          <a:extLst>
            <a:ext uri="{FF2B5EF4-FFF2-40B4-BE49-F238E27FC236}">
              <a16:creationId xmlns:a16="http://schemas.microsoft.com/office/drawing/2014/main" id="{05D052A8-9858-49F9-8D67-8D316656A4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00" name="Text Box 551">
          <a:extLst>
            <a:ext uri="{FF2B5EF4-FFF2-40B4-BE49-F238E27FC236}">
              <a16:creationId xmlns:a16="http://schemas.microsoft.com/office/drawing/2014/main" id="{397FD8E2-2EA7-4672-8B4C-63A3BEAC51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01" name="Text Box 552">
          <a:extLst>
            <a:ext uri="{FF2B5EF4-FFF2-40B4-BE49-F238E27FC236}">
              <a16:creationId xmlns:a16="http://schemas.microsoft.com/office/drawing/2014/main" id="{490293CA-8F64-472F-BF72-096FC5C06A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02" name="Text Box 553">
          <a:extLst>
            <a:ext uri="{FF2B5EF4-FFF2-40B4-BE49-F238E27FC236}">
              <a16:creationId xmlns:a16="http://schemas.microsoft.com/office/drawing/2014/main" id="{51D9F981-969D-46CC-B620-155E7FA462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03" name="Text Box 554">
          <a:extLst>
            <a:ext uri="{FF2B5EF4-FFF2-40B4-BE49-F238E27FC236}">
              <a16:creationId xmlns:a16="http://schemas.microsoft.com/office/drawing/2014/main" id="{0D29A55E-2AF0-4A79-A134-CE7F5C8FB7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04" name="Text Box 555">
          <a:extLst>
            <a:ext uri="{FF2B5EF4-FFF2-40B4-BE49-F238E27FC236}">
              <a16:creationId xmlns:a16="http://schemas.microsoft.com/office/drawing/2014/main" id="{CC1A4DE8-8152-438D-8C21-CF87554097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05" name="Text Box 556">
          <a:extLst>
            <a:ext uri="{FF2B5EF4-FFF2-40B4-BE49-F238E27FC236}">
              <a16:creationId xmlns:a16="http://schemas.microsoft.com/office/drawing/2014/main" id="{985CD4CD-4B45-44F8-89D4-1C212C474A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06" name="Text Box 557">
          <a:extLst>
            <a:ext uri="{FF2B5EF4-FFF2-40B4-BE49-F238E27FC236}">
              <a16:creationId xmlns:a16="http://schemas.microsoft.com/office/drawing/2014/main" id="{A6D6A274-C84C-4172-862E-C598FCCF43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07" name="Text Box 558">
          <a:extLst>
            <a:ext uri="{FF2B5EF4-FFF2-40B4-BE49-F238E27FC236}">
              <a16:creationId xmlns:a16="http://schemas.microsoft.com/office/drawing/2014/main" id="{CB453762-7602-479F-BA62-83437D8AB3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08" name="Text Box 559">
          <a:extLst>
            <a:ext uri="{FF2B5EF4-FFF2-40B4-BE49-F238E27FC236}">
              <a16:creationId xmlns:a16="http://schemas.microsoft.com/office/drawing/2014/main" id="{CE58AE1D-D20B-4C78-AC74-47EBEF0399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09" name="Text Box 560">
          <a:extLst>
            <a:ext uri="{FF2B5EF4-FFF2-40B4-BE49-F238E27FC236}">
              <a16:creationId xmlns:a16="http://schemas.microsoft.com/office/drawing/2014/main" id="{5B1879D4-E38E-4C0D-B01A-661E9C3C69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10" name="Text Box 561">
          <a:extLst>
            <a:ext uri="{FF2B5EF4-FFF2-40B4-BE49-F238E27FC236}">
              <a16:creationId xmlns:a16="http://schemas.microsoft.com/office/drawing/2014/main" id="{BD912225-1583-458A-9EDB-F87F61C86A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11" name="Text Box 562">
          <a:extLst>
            <a:ext uri="{FF2B5EF4-FFF2-40B4-BE49-F238E27FC236}">
              <a16:creationId xmlns:a16="http://schemas.microsoft.com/office/drawing/2014/main" id="{C7B4DC39-01EB-473E-920E-65021D9B52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12" name="Text Box 563">
          <a:extLst>
            <a:ext uri="{FF2B5EF4-FFF2-40B4-BE49-F238E27FC236}">
              <a16:creationId xmlns:a16="http://schemas.microsoft.com/office/drawing/2014/main" id="{8A3A82AE-2211-4203-903F-DBAC1CEFE8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13" name="Text Box 564">
          <a:extLst>
            <a:ext uri="{FF2B5EF4-FFF2-40B4-BE49-F238E27FC236}">
              <a16:creationId xmlns:a16="http://schemas.microsoft.com/office/drawing/2014/main" id="{4CAE15B8-C993-4103-B63C-E40FEC9D2C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14" name="Text Box 565">
          <a:extLst>
            <a:ext uri="{FF2B5EF4-FFF2-40B4-BE49-F238E27FC236}">
              <a16:creationId xmlns:a16="http://schemas.microsoft.com/office/drawing/2014/main" id="{F2A5139E-D12D-4E0F-91D7-360845842F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15" name="Text Box 566">
          <a:extLst>
            <a:ext uri="{FF2B5EF4-FFF2-40B4-BE49-F238E27FC236}">
              <a16:creationId xmlns:a16="http://schemas.microsoft.com/office/drawing/2014/main" id="{0FB6E164-3AA6-4F48-AB97-6E1FEE5D59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16" name="Text Box 567">
          <a:extLst>
            <a:ext uri="{FF2B5EF4-FFF2-40B4-BE49-F238E27FC236}">
              <a16:creationId xmlns:a16="http://schemas.microsoft.com/office/drawing/2014/main" id="{0F9E71A7-F776-42F8-B34B-69F9DF36A4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17" name="Text Box 568">
          <a:extLst>
            <a:ext uri="{FF2B5EF4-FFF2-40B4-BE49-F238E27FC236}">
              <a16:creationId xmlns:a16="http://schemas.microsoft.com/office/drawing/2014/main" id="{5A618775-8EF7-42C5-AFCD-44BA4FC3F5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18" name="Text Box 569">
          <a:extLst>
            <a:ext uri="{FF2B5EF4-FFF2-40B4-BE49-F238E27FC236}">
              <a16:creationId xmlns:a16="http://schemas.microsoft.com/office/drawing/2014/main" id="{9DD84894-0E51-42AF-906A-44106217C9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19" name="Text Box 570">
          <a:extLst>
            <a:ext uri="{FF2B5EF4-FFF2-40B4-BE49-F238E27FC236}">
              <a16:creationId xmlns:a16="http://schemas.microsoft.com/office/drawing/2014/main" id="{E9B0D861-E812-4697-BE6C-D3411A301F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20" name="Text Box 571">
          <a:extLst>
            <a:ext uri="{FF2B5EF4-FFF2-40B4-BE49-F238E27FC236}">
              <a16:creationId xmlns:a16="http://schemas.microsoft.com/office/drawing/2014/main" id="{F821CCEA-8BA2-4235-BADA-66F851C7A3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21" name="Text Box 572">
          <a:extLst>
            <a:ext uri="{FF2B5EF4-FFF2-40B4-BE49-F238E27FC236}">
              <a16:creationId xmlns:a16="http://schemas.microsoft.com/office/drawing/2014/main" id="{BB122599-6159-408D-B615-87D3D57C6F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22" name="Text Box 573">
          <a:extLst>
            <a:ext uri="{FF2B5EF4-FFF2-40B4-BE49-F238E27FC236}">
              <a16:creationId xmlns:a16="http://schemas.microsoft.com/office/drawing/2014/main" id="{CE0E5561-E80C-4131-9575-1BE4A19118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23" name="Text Box 574">
          <a:extLst>
            <a:ext uri="{FF2B5EF4-FFF2-40B4-BE49-F238E27FC236}">
              <a16:creationId xmlns:a16="http://schemas.microsoft.com/office/drawing/2014/main" id="{9BB7F234-68A0-4B3C-AE35-0B99C0F8A1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24" name="Text Box 575">
          <a:extLst>
            <a:ext uri="{FF2B5EF4-FFF2-40B4-BE49-F238E27FC236}">
              <a16:creationId xmlns:a16="http://schemas.microsoft.com/office/drawing/2014/main" id="{87D38F0D-5AB7-4922-95FB-1B818804CD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25" name="Text Box 576">
          <a:extLst>
            <a:ext uri="{FF2B5EF4-FFF2-40B4-BE49-F238E27FC236}">
              <a16:creationId xmlns:a16="http://schemas.microsoft.com/office/drawing/2014/main" id="{54696EDA-5AB4-4607-AE0A-C08A27DAD7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26" name="Text Box 577">
          <a:extLst>
            <a:ext uri="{FF2B5EF4-FFF2-40B4-BE49-F238E27FC236}">
              <a16:creationId xmlns:a16="http://schemas.microsoft.com/office/drawing/2014/main" id="{1F9A1A4F-2CF8-46FB-9A7A-A85136F706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27" name="Text Box 578">
          <a:extLst>
            <a:ext uri="{FF2B5EF4-FFF2-40B4-BE49-F238E27FC236}">
              <a16:creationId xmlns:a16="http://schemas.microsoft.com/office/drawing/2014/main" id="{27EE4633-9EC8-48EA-AFD0-9AC229202B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28" name="Text Box 579">
          <a:extLst>
            <a:ext uri="{FF2B5EF4-FFF2-40B4-BE49-F238E27FC236}">
              <a16:creationId xmlns:a16="http://schemas.microsoft.com/office/drawing/2014/main" id="{1D532A5E-783C-4D20-BDBD-BCBAAFE3FD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29" name="Text Box 580">
          <a:extLst>
            <a:ext uri="{FF2B5EF4-FFF2-40B4-BE49-F238E27FC236}">
              <a16:creationId xmlns:a16="http://schemas.microsoft.com/office/drawing/2014/main" id="{B9D8421E-19F9-4479-AD5B-2011347F58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30" name="Text Box 581">
          <a:extLst>
            <a:ext uri="{FF2B5EF4-FFF2-40B4-BE49-F238E27FC236}">
              <a16:creationId xmlns:a16="http://schemas.microsoft.com/office/drawing/2014/main" id="{E68CA96D-93A7-4390-B705-3520029189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31" name="Text Box 582">
          <a:extLst>
            <a:ext uri="{FF2B5EF4-FFF2-40B4-BE49-F238E27FC236}">
              <a16:creationId xmlns:a16="http://schemas.microsoft.com/office/drawing/2014/main" id="{B60C9A08-35DD-48F4-B9F1-A375443A02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32" name="Text Box 583">
          <a:extLst>
            <a:ext uri="{FF2B5EF4-FFF2-40B4-BE49-F238E27FC236}">
              <a16:creationId xmlns:a16="http://schemas.microsoft.com/office/drawing/2014/main" id="{9248AEB4-5BDE-44C5-9F79-AC5480EE6F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33" name="Text Box 584">
          <a:extLst>
            <a:ext uri="{FF2B5EF4-FFF2-40B4-BE49-F238E27FC236}">
              <a16:creationId xmlns:a16="http://schemas.microsoft.com/office/drawing/2014/main" id="{42C348A1-ECDD-4430-BE19-4BE7D959CF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34" name="Text Box 585">
          <a:extLst>
            <a:ext uri="{FF2B5EF4-FFF2-40B4-BE49-F238E27FC236}">
              <a16:creationId xmlns:a16="http://schemas.microsoft.com/office/drawing/2014/main" id="{3926F417-6EE6-4F78-AF5D-878523DF32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35" name="Text Box 586">
          <a:extLst>
            <a:ext uri="{FF2B5EF4-FFF2-40B4-BE49-F238E27FC236}">
              <a16:creationId xmlns:a16="http://schemas.microsoft.com/office/drawing/2014/main" id="{A51ACFCB-4E42-415E-BE22-63D0266275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36" name="Text Box 587">
          <a:extLst>
            <a:ext uri="{FF2B5EF4-FFF2-40B4-BE49-F238E27FC236}">
              <a16:creationId xmlns:a16="http://schemas.microsoft.com/office/drawing/2014/main" id="{7FA17603-DA12-42F2-8115-AAA7746107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37" name="Text Box 588">
          <a:extLst>
            <a:ext uri="{FF2B5EF4-FFF2-40B4-BE49-F238E27FC236}">
              <a16:creationId xmlns:a16="http://schemas.microsoft.com/office/drawing/2014/main" id="{EE981433-65C8-4723-98B0-9EC29BFC35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38" name="Text Box 589">
          <a:extLst>
            <a:ext uri="{FF2B5EF4-FFF2-40B4-BE49-F238E27FC236}">
              <a16:creationId xmlns:a16="http://schemas.microsoft.com/office/drawing/2014/main" id="{99761C1F-923E-49EB-9666-0D2D6A13B6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39" name="Text Box 590">
          <a:extLst>
            <a:ext uri="{FF2B5EF4-FFF2-40B4-BE49-F238E27FC236}">
              <a16:creationId xmlns:a16="http://schemas.microsoft.com/office/drawing/2014/main" id="{BE038847-DAD9-420A-8722-BB3CC1D08D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40" name="Text Box 591">
          <a:extLst>
            <a:ext uri="{FF2B5EF4-FFF2-40B4-BE49-F238E27FC236}">
              <a16:creationId xmlns:a16="http://schemas.microsoft.com/office/drawing/2014/main" id="{64154E06-2D4A-47B5-9930-3CC8A6B6E9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41" name="Text Box 592">
          <a:extLst>
            <a:ext uri="{FF2B5EF4-FFF2-40B4-BE49-F238E27FC236}">
              <a16:creationId xmlns:a16="http://schemas.microsoft.com/office/drawing/2014/main" id="{4D30BC3C-2AF4-412F-B547-B0B3D3E905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42" name="Text Box 593">
          <a:extLst>
            <a:ext uri="{FF2B5EF4-FFF2-40B4-BE49-F238E27FC236}">
              <a16:creationId xmlns:a16="http://schemas.microsoft.com/office/drawing/2014/main" id="{A0842534-AB23-4567-8B48-4B98B1607A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43" name="Text Box 594">
          <a:extLst>
            <a:ext uri="{FF2B5EF4-FFF2-40B4-BE49-F238E27FC236}">
              <a16:creationId xmlns:a16="http://schemas.microsoft.com/office/drawing/2014/main" id="{1575CB8B-A79F-4044-B386-B9D69007D7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44" name="Text Box 595">
          <a:extLst>
            <a:ext uri="{FF2B5EF4-FFF2-40B4-BE49-F238E27FC236}">
              <a16:creationId xmlns:a16="http://schemas.microsoft.com/office/drawing/2014/main" id="{78A10CE8-EF60-4309-B7CD-3C926AE180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45" name="Text Box 596">
          <a:extLst>
            <a:ext uri="{FF2B5EF4-FFF2-40B4-BE49-F238E27FC236}">
              <a16:creationId xmlns:a16="http://schemas.microsoft.com/office/drawing/2014/main" id="{CDC8F8BD-74EE-49CD-A3E3-27E2392B53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46" name="Text Box 597">
          <a:extLst>
            <a:ext uri="{FF2B5EF4-FFF2-40B4-BE49-F238E27FC236}">
              <a16:creationId xmlns:a16="http://schemas.microsoft.com/office/drawing/2014/main" id="{92570E50-27EE-495D-AA37-61AAA7B9D1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47" name="Text Box 598">
          <a:extLst>
            <a:ext uri="{FF2B5EF4-FFF2-40B4-BE49-F238E27FC236}">
              <a16:creationId xmlns:a16="http://schemas.microsoft.com/office/drawing/2014/main" id="{71BF66EF-2ABB-463B-9FBD-075D07EA51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48" name="Text Box 599">
          <a:extLst>
            <a:ext uri="{FF2B5EF4-FFF2-40B4-BE49-F238E27FC236}">
              <a16:creationId xmlns:a16="http://schemas.microsoft.com/office/drawing/2014/main" id="{F2E39A1E-F4C5-46D5-BB49-F64B93F35B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49" name="Text Box 600">
          <a:extLst>
            <a:ext uri="{FF2B5EF4-FFF2-40B4-BE49-F238E27FC236}">
              <a16:creationId xmlns:a16="http://schemas.microsoft.com/office/drawing/2014/main" id="{3EC29B03-8EC0-444F-A90C-6DB1601F1D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50" name="Text Box 601">
          <a:extLst>
            <a:ext uri="{FF2B5EF4-FFF2-40B4-BE49-F238E27FC236}">
              <a16:creationId xmlns:a16="http://schemas.microsoft.com/office/drawing/2014/main" id="{4CBCDE5B-C78C-4DBA-97F9-5B5E0937B8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51" name="Text Box 602">
          <a:extLst>
            <a:ext uri="{FF2B5EF4-FFF2-40B4-BE49-F238E27FC236}">
              <a16:creationId xmlns:a16="http://schemas.microsoft.com/office/drawing/2014/main" id="{DC58CFC8-62B9-4B49-80FD-6010DA50F6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52" name="Text Box 603">
          <a:extLst>
            <a:ext uri="{FF2B5EF4-FFF2-40B4-BE49-F238E27FC236}">
              <a16:creationId xmlns:a16="http://schemas.microsoft.com/office/drawing/2014/main" id="{45381DC2-97A0-49FE-96CA-BD71DC0985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53" name="Text Box 604">
          <a:extLst>
            <a:ext uri="{FF2B5EF4-FFF2-40B4-BE49-F238E27FC236}">
              <a16:creationId xmlns:a16="http://schemas.microsoft.com/office/drawing/2014/main" id="{6461EAD6-9071-45F3-96BF-CCB994A565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54" name="Text Box 605">
          <a:extLst>
            <a:ext uri="{FF2B5EF4-FFF2-40B4-BE49-F238E27FC236}">
              <a16:creationId xmlns:a16="http://schemas.microsoft.com/office/drawing/2014/main" id="{22F484C3-79B9-4197-8250-4DF63B7536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55" name="Text Box 606">
          <a:extLst>
            <a:ext uri="{FF2B5EF4-FFF2-40B4-BE49-F238E27FC236}">
              <a16:creationId xmlns:a16="http://schemas.microsoft.com/office/drawing/2014/main" id="{7DB2DA25-6517-4B73-B3C3-72CBF5989B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56" name="Text Box 607">
          <a:extLst>
            <a:ext uri="{FF2B5EF4-FFF2-40B4-BE49-F238E27FC236}">
              <a16:creationId xmlns:a16="http://schemas.microsoft.com/office/drawing/2014/main" id="{D155BE4C-E8AE-4DBC-AD06-627E628B8E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57" name="Text Box 608">
          <a:extLst>
            <a:ext uri="{FF2B5EF4-FFF2-40B4-BE49-F238E27FC236}">
              <a16:creationId xmlns:a16="http://schemas.microsoft.com/office/drawing/2014/main" id="{0595F44F-8DAB-4E06-8401-B427B27D3C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58" name="Text Box 609">
          <a:extLst>
            <a:ext uri="{FF2B5EF4-FFF2-40B4-BE49-F238E27FC236}">
              <a16:creationId xmlns:a16="http://schemas.microsoft.com/office/drawing/2014/main" id="{DE32B218-EC87-472B-9F07-E2348361D2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59" name="Text Box 610">
          <a:extLst>
            <a:ext uri="{FF2B5EF4-FFF2-40B4-BE49-F238E27FC236}">
              <a16:creationId xmlns:a16="http://schemas.microsoft.com/office/drawing/2014/main" id="{02EB54E8-5931-48A2-8DDE-FB52E62AC6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60" name="Text Box 611">
          <a:extLst>
            <a:ext uri="{FF2B5EF4-FFF2-40B4-BE49-F238E27FC236}">
              <a16:creationId xmlns:a16="http://schemas.microsoft.com/office/drawing/2014/main" id="{4CAA2620-5614-4CCF-B206-03A3B4CAA6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61" name="Text Box 612">
          <a:extLst>
            <a:ext uri="{FF2B5EF4-FFF2-40B4-BE49-F238E27FC236}">
              <a16:creationId xmlns:a16="http://schemas.microsoft.com/office/drawing/2014/main" id="{8DA97EF6-2AF4-41BD-8775-7A17C479D3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62" name="Text Box 613">
          <a:extLst>
            <a:ext uri="{FF2B5EF4-FFF2-40B4-BE49-F238E27FC236}">
              <a16:creationId xmlns:a16="http://schemas.microsoft.com/office/drawing/2014/main" id="{74F9C8E3-BBC5-4ABC-A5C2-0253125F7D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63" name="Text Box 614">
          <a:extLst>
            <a:ext uri="{FF2B5EF4-FFF2-40B4-BE49-F238E27FC236}">
              <a16:creationId xmlns:a16="http://schemas.microsoft.com/office/drawing/2014/main" id="{514D6A8E-DCBE-4768-9AFA-082CC621CF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64" name="Text Box 615">
          <a:extLst>
            <a:ext uri="{FF2B5EF4-FFF2-40B4-BE49-F238E27FC236}">
              <a16:creationId xmlns:a16="http://schemas.microsoft.com/office/drawing/2014/main" id="{207EC51B-38F8-41CC-8AEF-991E978CE5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65" name="Text Box 616">
          <a:extLst>
            <a:ext uri="{FF2B5EF4-FFF2-40B4-BE49-F238E27FC236}">
              <a16:creationId xmlns:a16="http://schemas.microsoft.com/office/drawing/2014/main" id="{172E6B60-CD14-403B-8716-FBF45FC3BD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66" name="Text Box 617">
          <a:extLst>
            <a:ext uri="{FF2B5EF4-FFF2-40B4-BE49-F238E27FC236}">
              <a16:creationId xmlns:a16="http://schemas.microsoft.com/office/drawing/2014/main" id="{DB3525F0-5964-4927-9EB5-9E38C81B07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67" name="Text Box 618">
          <a:extLst>
            <a:ext uri="{FF2B5EF4-FFF2-40B4-BE49-F238E27FC236}">
              <a16:creationId xmlns:a16="http://schemas.microsoft.com/office/drawing/2014/main" id="{6817A5D3-D591-4B2C-9E88-4CD9DF98AA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68" name="Text Box 619">
          <a:extLst>
            <a:ext uri="{FF2B5EF4-FFF2-40B4-BE49-F238E27FC236}">
              <a16:creationId xmlns:a16="http://schemas.microsoft.com/office/drawing/2014/main" id="{428A09BF-A2FF-4E17-A4E5-92B93E3994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69" name="Text Box 620">
          <a:extLst>
            <a:ext uri="{FF2B5EF4-FFF2-40B4-BE49-F238E27FC236}">
              <a16:creationId xmlns:a16="http://schemas.microsoft.com/office/drawing/2014/main" id="{AEE3E46C-A059-40EC-9AD0-1904480037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70" name="Text Box 621">
          <a:extLst>
            <a:ext uri="{FF2B5EF4-FFF2-40B4-BE49-F238E27FC236}">
              <a16:creationId xmlns:a16="http://schemas.microsoft.com/office/drawing/2014/main" id="{002547D1-9FD3-4A72-B42D-B00A10B4F7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71" name="Text Box 622">
          <a:extLst>
            <a:ext uri="{FF2B5EF4-FFF2-40B4-BE49-F238E27FC236}">
              <a16:creationId xmlns:a16="http://schemas.microsoft.com/office/drawing/2014/main" id="{2615F02D-8DB7-4C4A-8844-F0C5CCD060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72" name="Text Box 623">
          <a:extLst>
            <a:ext uri="{FF2B5EF4-FFF2-40B4-BE49-F238E27FC236}">
              <a16:creationId xmlns:a16="http://schemas.microsoft.com/office/drawing/2014/main" id="{6ED81AA6-4E9D-4CA5-9E6C-F7605B7B3E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73" name="Text Box 624">
          <a:extLst>
            <a:ext uri="{FF2B5EF4-FFF2-40B4-BE49-F238E27FC236}">
              <a16:creationId xmlns:a16="http://schemas.microsoft.com/office/drawing/2014/main" id="{EFC20346-768D-4411-8046-D30BF52A1C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74" name="Text Box 625">
          <a:extLst>
            <a:ext uri="{FF2B5EF4-FFF2-40B4-BE49-F238E27FC236}">
              <a16:creationId xmlns:a16="http://schemas.microsoft.com/office/drawing/2014/main" id="{5AFF96F3-5C03-43D4-9E06-1FBA085E14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75" name="Text Box 626">
          <a:extLst>
            <a:ext uri="{FF2B5EF4-FFF2-40B4-BE49-F238E27FC236}">
              <a16:creationId xmlns:a16="http://schemas.microsoft.com/office/drawing/2014/main" id="{9F776C8F-C392-4F21-8537-2A4C772A54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76" name="Text Box 627">
          <a:extLst>
            <a:ext uri="{FF2B5EF4-FFF2-40B4-BE49-F238E27FC236}">
              <a16:creationId xmlns:a16="http://schemas.microsoft.com/office/drawing/2014/main" id="{CB6287BB-DF24-4D2C-B9D2-E885F2B90E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77" name="Text Box 628">
          <a:extLst>
            <a:ext uri="{FF2B5EF4-FFF2-40B4-BE49-F238E27FC236}">
              <a16:creationId xmlns:a16="http://schemas.microsoft.com/office/drawing/2014/main" id="{B2BD9E52-A59C-4911-B37E-B7EDA2E013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78" name="Text Box 629">
          <a:extLst>
            <a:ext uri="{FF2B5EF4-FFF2-40B4-BE49-F238E27FC236}">
              <a16:creationId xmlns:a16="http://schemas.microsoft.com/office/drawing/2014/main" id="{FF259E12-F06F-48CA-B8EB-2CBA978194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79" name="Text Box 630">
          <a:extLst>
            <a:ext uri="{FF2B5EF4-FFF2-40B4-BE49-F238E27FC236}">
              <a16:creationId xmlns:a16="http://schemas.microsoft.com/office/drawing/2014/main" id="{9CFC8CF2-28A8-4F5E-98BE-FDA93776B0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80" name="Text Box 631">
          <a:extLst>
            <a:ext uri="{FF2B5EF4-FFF2-40B4-BE49-F238E27FC236}">
              <a16:creationId xmlns:a16="http://schemas.microsoft.com/office/drawing/2014/main" id="{8361D2C5-9741-46E3-AEF4-BBC690D16E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81" name="Text Box 632">
          <a:extLst>
            <a:ext uri="{FF2B5EF4-FFF2-40B4-BE49-F238E27FC236}">
              <a16:creationId xmlns:a16="http://schemas.microsoft.com/office/drawing/2014/main" id="{9FE260C1-11D5-45A1-AAF3-8BFD2D5E5C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82" name="Text Box 633">
          <a:extLst>
            <a:ext uri="{FF2B5EF4-FFF2-40B4-BE49-F238E27FC236}">
              <a16:creationId xmlns:a16="http://schemas.microsoft.com/office/drawing/2014/main" id="{8D19AEFA-91F1-44E0-B348-DAE737E387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83" name="Text Box 634">
          <a:extLst>
            <a:ext uri="{FF2B5EF4-FFF2-40B4-BE49-F238E27FC236}">
              <a16:creationId xmlns:a16="http://schemas.microsoft.com/office/drawing/2014/main" id="{B09C428B-0208-4FCA-AD98-CD1CBDDF8C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84" name="Text Box 635">
          <a:extLst>
            <a:ext uri="{FF2B5EF4-FFF2-40B4-BE49-F238E27FC236}">
              <a16:creationId xmlns:a16="http://schemas.microsoft.com/office/drawing/2014/main" id="{DB3BE422-FB8D-4308-94EC-31392A9EC8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85" name="Text Box 636">
          <a:extLst>
            <a:ext uri="{FF2B5EF4-FFF2-40B4-BE49-F238E27FC236}">
              <a16:creationId xmlns:a16="http://schemas.microsoft.com/office/drawing/2014/main" id="{96907509-7704-4D8D-A3E1-9083CA5C45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86" name="Text Box 637">
          <a:extLst>
            <a:ext uri="{FF2B5EF4-FFF2-40B4-BE49-F238E27FC236}">
              <a16:creationId xmlns:a16="http://schemas.microsoft.com/office/drawing/2014/main" id="{61046BC7-FDAB-4805-B5A5-D9A03DBEF7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87" name="Text Box 638">
          <a:extLst>
            <a:ext uri="{FF2B5EF4-FFF2-40B4-BE49-F238E27FC236}">
              <a16:creationId xmlns:a16="http://schemas.microsoft.com/office/drawing/2014/main" id="{985E2177-95F5-41C1-94B9-205CCEFD4B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88" name="Text Box 639">
          <a:extLst>
            <a:ext uri="{FF2B5EF4-FFF2-40B4-BE49-F238E27FC236}">
              <a16:creationId xmlns:a16="http://schemas.microsoft.com/office/drawing/2014/main" id="{66DBD66B-E026-427E-AE48-57F8163B8B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89" name="Text Box 640">
          <a:extLst>
            <a:ext uri="{FF2B5EF4-FFF2-40B4-BE49-F238E27FC236}">
              <a16:creationId xmlns:a16="http://schemas.microsoft.com/office/drawing/2014/main" id="{009376BE-F044-4D1A-853F-BE1CDEA1AB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90" name="Text Box 641">
          <a:extLst>
            <a:ext uri="{FF2B5EF4-FFF2-40B4-BE49-F238E27FC236}">
              <a16:creationId xmlns:a16="http://schemas.microsoft.com/office/drawing/2014/main" id="{03B88B81-2BA2-4D1B-8A86-D0EC9FCCE8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091" name="Text Box 642">
          <a:extLst>
            <a:ext uri="{FF2B5EF4-FFF2-40B4-BE49-F238E27FC236}">
              <a16:creationId xmlns:a16="http://schemas.microsoft.com/office/drawing/2014/main" id="{55865A25-E870-483C-9FBD-4EB7DE56F7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92" name="Text Box 643">
          <a:extLst>
            <a:ext uri="{FF2B5EF4-FFF2-40B4-BE49-F238E27FC236}">
              <a16:creationId xmlns:a16="http://schemas.microsoft.com/office/drawing/2014/main" id="{FAFE1534-40CB-44E6-9894-6E29B688BD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93" name="Text Box 644">
          <a:extLst>
            <a:ext uri="{FF2B5EF4-FFF2-40B4-BE49-F238E27FC236}">
              <a16:creationId xmlns:a16="http://schemas.microsoft.com/office/drawing/2014/main" id="{8EBD82CA-3F85-44AC-9CE2-31483D3264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94" name="Text Box 645">
          <a:extLst>
            <a:ext uri="{FF2B5EF4-FFF2-40B4-BE49-F238E27FC236}">
              <a16:creationId xmlns:a16="http://schemas.microsoft.com/office/drawing/2014/main" id="{005A763B-40E0-45D7-8F5F-9B9AEF89BF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95" name="Text Box 646">
          <a:extLst>
            <a:ext uri="{FF2B5EF4-FFF2-40B4-BE49-F238E27FC236}">
              <a16:creationId xmlns:a16="http://schemas.microsoft.com/office/drawing/2014/main" id="{1278E882-4D04-4760-A360-C992BC12D6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96" name="Text Box 647">
          <a:extLst>
            <a:ext uri="{FF2B5EF4-FFF2-40B4-BE49-F238E27FC236}">
              <a16:creationId xmlns:a16="http://schemas.microsoft.com/office/drawing/2014/main" id="{A1E792CB-D8DD-4DAE-B2E0-240FDD48D0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097" name="Text Box 648">
          <a:extLst>
            <a:ext uri="{FF2B5EF4-FFF2-40B4-BE49-F238E27FC236}">
              <a16:creationId xmlns:a16="http://schemas.microsoft.com/office/drawing/2014/main" id="{2FF7EB3A-B6FF-4B19-A078-DDAD4238C5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98" name="Text Box 649">
          <a:extLst>
            <a:ext uri="{FF2B5EF4-FFF2-40B4-BE49-F238E27FC236}">
              <a16:creationId xmlns:a16="http://schemas.microsoft.com/office/drawing/2014/main" id="{7B0128E2-60F8-4CF3-B007-142318B8A9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099" name="Text Box 650">
          <a:extLst>
            <a:ext uri="{FF2B5EF4-FFF2-40B4-BE49-F238E27FC236}">
              <a16:creationId xmlns:a16="http://schemas.microsoft.com/office/drawing/2014/main" id="{2820E4AF-D39B-48BB-BBEC-F5E69A5CB9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00" name="Text Box 651">
          <a:extLst>
            <a:ext uri="{FF2B5EF4-FFF2-40B4-BE49-F238E27FC236}">
              <a16:creationId xmlns:a16="http://schemas.microsoft.com/office/drawing/2014/main" id="{7256939F-C7D8-4578-AC70-8B50B7AF38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01" name="Text Box 652">
          <a:extLst>
            <a:ext uri="{FF2B5EF4-FFF2-40B4-BE49-F238E27FC236}">
              <a16:creationId xmlns:a16="http://schemas.microsoft.com/office/drawing/2014/main" id="{53E07234-D9DD-4A65-9069-B1182B9B60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02" name="Text Box 653">
          <a:extLst>
            <a:ext uri="{FF2B5EF4-FFF2-40B4-BE49-F238E27FC236}">
              <a16:creationId xmlns:a16="http://schemas.microsoft.com/office/drawing/2014/main" id="{A42217D0-A381-4013-9739-E0A337C279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03" name="Text Box 654">
          <a:extLst>
            <a:ext uri="{FF2B5EF4-FFF2-40B4-BE49-F238E27FC236}">
              <a16:creationId xmlns:a16="http://schemas.microsoft.com/office/drawing/2014/main" id="{6F10A770-7FD1-4C41-B794-BDC80C423F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04" name="Text Box 655">
          <a:extLst>
            <a:ext uri="{FF2B5EF4-FFF2-40B4-BE49-F238E27FC236}">
              <a16:creationId xmlns:a16="http://schemas.microsoft.com/office/drawing/2014/main" id="{E01A69F3-082D-4786-A407-7C2F7BB86C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05" name="Text Box 656">
          <a:extLst>
            <a:ext uri="{FF2B5EF4-FFF2-40B4-BE49-F238E27FC236}">
              <a16:creationId xmlns:a16="http://schemas.microsoft.com/office/drawing/2014/main" id="{259D763F-5489-4852-935D-621CC7418B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06" name="Text Box 657">
          <a:extLst>
            <a:ext uri="{FF2B5EF4-FFF2-40B4-BE49-F238E27FC236}">
              <a16:creationId xmlns:a16="http://schemas.microsoft.com/office/drawing/2014/main" id="{0BDD13E2-2CCD-4322-B323-8DDBEF7F24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07" name="Text Box 658">
          <a:extLst>
            <a:ext uri="{FF2B5EF4-FFF2-40B4-BE49-F238E27FC236}">
              <a16:creationId xmlns:a16="http://schemas.microsoft.com/office/drawing/2014/main" id="{B9C03826-0220-4FF1-A058-3336626138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08" name="Text Box 659">
          <a:extLst>
            <a:ext uri="{FF2B5EF4-FFF2-40B4-BE49-F238E27FC236}">
              <a16:creationId xmlns:a16="http://schemas.microsoft.com/office/drawing/2014/main" id="{7E85551F-8E7A-49EE-BB24-BC283534F7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09" name="Text Box 660">
          <a:extLst>
            <a:ext uri="{FF2B5EF4-FFF2-40B4-BE49-F238E27FC236}">
              <a16:creationId xmlns:a16="http://schemas.microsoft.com/office/drawing/2014/main" id="{D9EA595F-53CE-40B6-8D84-A48D593D35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10" name="Text Box 661">
          <a:extLst>
            <a:ext uri="{FF2B5EF4-FFF2-40B4-BE49-F238E27FC236}">
              <a16:creationId xmlns:a16="http://schemas.microsoft.com/office/drawing/2014/main" id="{E0403319-2434-496C-B513-443F35D81B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11" name="Text Box 662">
          <a:extLst>
            <a:ext uri="{FF2B5EF4-FFF2-40B4-BE49-F238E27FC236}">
              <a16:creationId xmlns:a16="http://schemas.microsoft.com/office/drawing/2014/main" id="{2728FAB6-64C5-46B7-8633-AE7500253E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12" name="Text Box 663">
          <a:extLst>
            <a:ext uri="{FF2B5EF4-FFF2-40B4-BE49-F238E27FC236}">
              <a16:creationId xmlns:a16="http://schemas.microsoft.com/office/drawing/2014/main" id="{54718D3D-AE91-4551-9844-741925C519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13" name="Text Box 664">
          <a:extLst>
            <a:ext uri="{FF2B5EF4-FFF2-40B4-BE49-F238E27FC236}">
              <a16:creationId xmlns:a16="http://schemas.microsoft.com/office/drawing/2014/main" id="{D81F0725-FA73-4C46-9D5D-DD807EDBF9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14" name="Text Box 665">
          <a:extLst>
            <a:ext uri="{FF2B5EF4-FFF2-40B4-BE49-F238E27FC236}">
              <a16:creationId xmlns:a16="http://schemas.microsoft.com/office/drawing/2014/main" id="{B89CB4C7-1807-4361-9F5C-DA24BC4743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15" name="Text Box 666">
          <a:extLst>
            <a:ext uri="{FF2B5EF4-FFF2-40B4-BE49-F238E27FC236}">
              <a16:creationId xmlns:a16="http://schemas.microsoft.com/office/drawing/2014/main" id="{DC593FAF-8858-4F81-ABEC-E5EBC48218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16" name="Text Box 667">
          <a:extLst>
            <a:ext uri="{FF2B5EF4-FFF2-40B4-BE49-F238E27FC236}">
              <a16:creationId xmlns:a16="http://schemas.microsoft.com/office/drawing/2014/main" id="{52DCFC1B-09E2-4008-9BC6-3AC8729068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17" name="Text Box 668">
          <a:extLst>
            <a:ext uri="{FF2B5EF4-FFF2-40B4-BE49-F238E27FC236}">
              <a16:creationId xmlns:a16="http://schemas.microsoft.com/office/drawing/2014/main" id="{E8932446-F3FA-4EA3-BAAB-123D295CB7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18" name="Text Box 669">
          <a:extLst>
            <a:ext uri="{FF2B5EF4-FFF2-40B4-BE49-F238E27FC236}">
              <a16:creationId xmlns:a16="http://schemas.microsoft.com/office/drawing/2014/main" id="{1F5282E5-3B2A-4F6F-88C3-D4A2C7D0E6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19" name="Text Box 670">
          <a:extLst>
            <a:ext uri="{FF2B5EF4-FFF2-40B4-BE49-F238E27FC236}">
              <a16:creationId xmlns:a16="http://schemas.microsoft.com/office/drawing/2014/main" id="{70F42955-C0F7-4BDC-B0F7-6DA7579EFD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20" name="Text Box 671">
          <a:extLst>
            <a:ext uri="{FF2B5EF4-FFF2-40B4-BE49-F238E27FC236}">
              <a16:creationId xmlns:a16="http://schemas.microsoft.com/office/drawing/2014/main" id="{701CA1DE-8466-4DB3-82A6-F4325CC636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21" name="Text Box 672">
          <a:extLst>
            <a:ext uri="{FF2B5EF4-FFF2-40B4-BE49-F238E27FC236}">
              <a16:creationId xmlns:a16="http://schemas.microsoft.com/office/drawing/2014/main" id="{611A41D7-46D0-4F43-A226-E70AB24B92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22" name="Text Box 673">
          <a:extLst>
            <a:ext uri="{FF2B5EF4-FFF2-40B4-BE49-F238E27FC236}">
              <a16:creationId xmlns:a16="http://schemas.microsoft.com/office/drawing/2014/main" id="{5A8E7345-A2E2-4251-9C1D-821763156E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23" name="Text Box 674">
          <a:extLst>
            <a:ext uri="{FF2B5EF4-FFF2-40B4-BE49-F238E27FC236}">
              <a16:creationId xmlns:a16="http://schemas.microsoft.com/office/drawing/2014/main" id="{B7D23B0B-BDEF-45F8-A406-6D3B4107EA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24" name="Text Box 675">
          <a:extLst>
            <a:ext uri="{FF2B5EF4-FFF2-40B4-BE49-F238E27FC236}">
              <a16:creationId xmlns:a16="http://schemas.microsoft.com/office/drawing/2014/main" id="{B944DE96-B414-4FC6-97E7-0F790442A9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25" name="Text Box 676">
          <a:extLst>
            <a:ext uri="{FF2B5EF4-FFF2-40B4-BE49-F238E27FC236}">
              <a16:creationId xmlns:a16="http://schemas.microsoft.com/office/drawing/2014/main" id="{972BDB8F-B8D3-4948-8E9B-94213F9142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26" name="Text Box 677">
          <a:extLst>
            <a:ext uri="{FF2B5EF4-FFF2-40B4-BE49-F238E27FC236}">
              <a16:creationId xmlns:a16="http://schemas.microsoft.com/office/drawing/2014/main" id="{6E52AF4D-48A9-4869-A2FD-27C1719023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27" name="Text Box 678">
          <a:extLst>
            <a:ext uri="{FF2B5EF4-FFF2-40B4-BE49-F238E27FC236}">
              <a16:creationId xmlns:a16="http://schemas.microsoft.com/office/drawing/2014/main" id="{EF0291B4-318E-4950-BD25-B94D14ECFD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28" name="Text Box 679">
          <a:extLst>
            <a:ext uri="{FF2B5EF4-FFF2-40B4-BE49-F238E27FC236}">
              <a16:creationId xmlns:a16="http://schemas.microsoft.com/office/drawing/2014/main" id="{7A815DB4-DA46-4201-BC25-37BC65DD9C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29" name="Text Box 680">
          <a:extLst>
            <a:ext uri="{FF2B5EF4-FFF2-40B4-BE49-F238E27FC236}">
              <a16:creationId xmlns:a16="http://schemas.microsoft.com/office/drawing/2014/main" id="{23EF600B-A852-42AE-B062-C361BE52AE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30" name="Text Box 681">
          <a:extLst>
            <a:ext uri="{FF2B5EF4-FFF2-40B4-BE49-F238E27FC236}">
              <a16:creationId xmlns:a16="http://schemas.microsoft.com/office/drawing/2014/main" id="{2D06DE04-34C3-4326-9631-287764444C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31" name="Text Box 682">
          <a:extLst>
            <a:ext uri="{FF2B5EF4-FFF2-40B4-BE49-F238E27FC236}">
              <a16:creationId xmlns:a16="http://schemas.microsoft.com/office/drawing/2014/main" id="{EE951D66-8A1E-48C4-A10B-440471EB40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32" name="Text Box 683">
          <a:extLst>
            <a:ext uri="{FF2B5EF4-FFF2-40B4-BE49-F238E27FC236}">
              <a16:creationId xmlns:a16="http://schemas.microsoft.com/office/drawing/2014/main" id="{472802B7-0F8F-4490-BF2E-7C64BAA020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33" name="Text Box 684">
          <a:extLst>
            <a:ext uri="{FF2B5EF4-FFF2-40B4-BE49-F238E27FC236}">
              <a16:creationId xmlns:a16="http://schemas.microsoft.com/office/drawing/2014/main" id="{1F569C80-624E-4C04-ADA2-905DC78AC4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34" name="Text Box 685">
          <a:extLst>
            <a:ext uri="{FF2B5EF4-FFF2-40B4-BE49-F238E27FC236}">
              <a16:creationId xmlns:a16="http://schemas.microsoft.com/office/drawing/2014/main" id="{F3ACB6FC-1968-4A29-B9A5-11E5ED58BD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35" name="Text Box 686">
          <a:extLst>
            <a:ext uri="{FF2B5EF4-FFF2-40B4-BE49-F238E27FC236}">
              <a16:creationId xmlns:a16="http://schemas.microsoft.com/office/drawing/2014/main" id="{F207E778-26F8-4242-8710-5F77AD347E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36" name="Text Box 687">
          <a:extLst>
            <a:ext uri="{FF2B5EF4-FFF2-40B4-BE49-F238E27FC236}">
              <a16:creationId xmlns:a16="http://schemas.microsoft.com/office/drawing/2014/main" id="{7FC7945D-E6DE-4BF7-85AE-C3AB6BDC15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37" name="Text Box 688">
          <a:extLst>
            <a:ext uri="{FF2B5EF4-FFF2-40B4-BE49-F238E27FC236}">
              <a16:creationId xmlns:a16="http://schemas.microsoft.com/office/drawing/2014/main" id="{1FD9815D-F0AD-4C50-AA55-4F25F0B45C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38" name="Text Box 689">
          <a:extLst>
            <a:ext uri="{FF2B5EF4-FFF2-40B4-BE49-F238E27FC236}">
              <a16:creationId xmlns:a16="http://schemas.microsoft.com/office/drawing/2014/main" id="{52C1FF9F-D48B-4A99-B805-37C7391730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39" name="Text Box 690">
          <a:extLst>
            <a:ext uri="{FF2B5EF4-FFF2-40B4-BE49-F238E27FC236}">
              <a16:creationId xmlns:a16="http://schemas.microsoft.com/office/drawing/2014/main" id="{DB5359F3-AC35-4E58-A01B-979485E8B9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40" name="Text Box 691">
          <a:extLst>
            <a:ext uri="{FF2B5EF4-FFF2-40B4-BE49-F238E27FC236}">
              <a16:creationId xmlns:a16="http://schemas.microsoft.com/office/drawing/2014/main" id="{F3074A5F-34EC-46C1-95AF-B0E9AADA16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41" name="Text Box 692">
          <a:extLst>
            <a:ext uri="{FF2B5EF4-FFF2-40B4-BE49-F238E27FC236}">
              <a16:creationId xmlns:a16="http://schemas.microsoft.com/office/drawing/2014/main" id="{F0F8EBDB-CFB6-4278-8340-551779345C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42" name="Text Box 693">
          <a:extLst>
            <a:ext uri="{FF2B5EF4-FFF2-40B4-BE49-F238E27FC236}">
              <a16:creationId xmlns:a16="http://schemas.microsoft.com/office/drawing/2014/main" id="{B1376AB1-9EF1-49CF-81B3-16BCE1A866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43" name="Text Box 694">
          <a:extLst>
            <a:ext uri="{FF2B5EF4-FFF2-40B4-BE49-F238E27FC236}">
              <a16:creationId xmlns:a16="http://schemas.microsoft.com/office/drawing/2014/main" id="{67C10FED-8CA9-4ECD-A65F-3064961F92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44" name="Text Box 695">
          <a:extLst>
            <a:ext uri="{FF2B5EF4-FFF2-40B4-BE49-F238E27FC236}">
              <a16:creationId xmlns:a16="http://schemas.microsoft.com/office/drawing/2014/main" id="{56B74E67-3186-4162-97AC-2CE501047B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45" name="Text Box 696">
          <a:extLst>
            <a:ext uri="{FF2B5EF4-FFF2-40B4-BE49-F238E27FC236}">
              <a16:creationId xmlns:a16="http://schemas.microsoft.com/office/drawing/2014/main" id="{F46DA0C2-BE2D-476A-BF47-18E80F7112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46" name="Text Box 697">
          <a:extLst>
            <a:ext uri="{FF2B5EF4-FFF2-40B4-BE49-F238E27FC236}">
              <a16:creationId xmlns:a16="http://schemas.microsoft.com/office/drawing/2014/main" id="{8F448D89-3392-4680-B430-E47D9625EA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47" name="Text Box 698">
          <a:extLst>
            <a:ext uri="{FF2B5EF4-FFF2-40B4-BE49-F238E27FC236}">
              <a16:creationId xmlns:a16="http://schemas.microsoft.com/office/drawing/2014/main" id="{0D05B856-C208-4AEB-8EA1-50810A50E7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48" name="Text Box 699">
          <a:extLst>
            <a:ext uri="{FF2B5EF4-FFF2-40B4-BE49-F238E27FC236}">
              <a16:creationId xmlns:a16="http://schemas.microsoft.com/office/drawing/2014/main" id="{A94A0DBD-36C3-4EF2-A5DA-C444F75AD5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49" name="Text Box 700">
          <a:extLst>
            <a:ext uri="{FF2B5EF4-FFF2-40B4-BE49-F238E27FC236}">
              <a16:creationId xmlns:a16="http://schemas.microsoft.com/office/drawing/2014/main" id="{EFB96523-2A30-4E89-85F4-8955197070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50" name="Text Box 701">
          <a:extLst>
            <a:ext uri="{FF2B5EF4-FFF2-40B4-BE49-F238E27FC236}">
              <a16:creationId xmlns:a16="http://schemas.microsoft.com/office/drawing/2014/main" id="{4E5C04DE-C958-40B5-BF0E-E9A01D7BAC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51" name="Text Box 702">
          <a:extLst>
            <a:ext uri="{FF2B5EF4-FFF2-40B4-BE49-F238E27FC236}">
              <a16:creationId xmlns:a16="http://schemas.microsoft.com/office/drawing/2014/main" id="{D26D3A06-1251-48AA-B60E-A50553C2E7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52" name="Text Box 703">
          <a:extLst>
            <a:ext uri="{FF2B5EF4-FFF2-40B4-BE49-F238E27FC236}">
              <a16:creationId xmlns:a16="http://schemas.microsoft.com/office/drawing/2014/main" id="{150DAC01-7667-4C73-B3ED-8F5464EEA6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53" name="Text Box 704">
          <a:extLst>
            <a:ext uri="{FF2B5EF4-FFF2-40B4-BE49-F238E27FC236}">
              <a16:creationId xmlns:a16="http://schemas.microsoft.com/office/drawing/2014/main" id="{ACC55BF0-6321-495B-B37E-AC0918A394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54" name="Text Box 705">
          <a:extLst>
            <a:ext uri="{FF2B5EF4-FFF2-40B4-BE49-F238E27FC236}">
              <a16:creationId xmlns:a16="http://schemas.microsoft.com/office/drawing/2014/main" id="{294928EB-47A2-4FFF-8747-D96419B5B7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55" name="Text Box 706">
          <a:extLst>
            <a:ext uri="{FF2B5EF4-FFF2-40B4-BE49-F238E27FC236}">
              <a16:creationId xmlns:a16="http://schemas.microsoft.com/office/drawing/2014/main" id="{6FB1079A-E7C7-4D37-8872-EF589BE399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56" name="Text Box 707">
          <a:extLst>
            <a:ext uri="{FF2B5EF4-FFF2-40B4-BE49-F238E27FC236}">
              <a16:creationId xmlns:a16="http://schemas.microsoft.com/office/drawing/2014/main" id="{AD69474C-0AED-44A1-B0E6-66D5A28689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57" name="Text Box 708">
          <a:extLst>
            <a:ext uri="{FF2B5EF4-FFF2-40B4-BE49-F238E27FC236}">
              <a16:creationId xmlns:a16="http://schemas.microsoft.com/office/drawing/2014/main" id="{D167F9CB-AE1C-4746-9DA2-9EE157C1BB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58" name="Text Box 709">
          <a:extLst>
            <a:ext uri="{FF2B5EF4-FFF2-40B4-BE49-F238E27FC236}">
              <a16:creationId xmlns:a16="http://schemas.microsoft.com/office/drawing/2014/main" id="{3E8FE8B6-2842-4BA2-BCF1-203DF94779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59" name="Text Box 710">
          <a:extLst>
            <a:ext uri="{FF2B5EF4-FFF2-40B4-BE49-F238E27FC236}">
              <a16:creationId xmlns:a16="http://schemas.microsoft.com/office/drawing/2014/main" id="{AF4DB64B-D7EA-4549-B181-C4E65BE3AB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60" name="Text Box 711">
          <a:extLst>
            <a:ext uri="{FF2B5EF4-FFF2-40B4-BE49-F238E27FC236}">
              <a16:creationId xmlns:a16="http://schemas.microsoft.com/office/drawing/2014/main" id="{8F9E9144-7CFA-4B9F-AE6F-38245F36F3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61" name="Text Box 712">
          <a:extLst>
            <a:ext uri="{FF2B5EF4-FFF2-40B4-BE49-F238E27FC236}">
              <a16:creationId xmlns:a16="http://schemas.microsoft.com/office/drawing/2014/main" id="{2A4D05BB-E2C0-4142-9B91-19C0DE3F1A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62" name="Text Box 713">
          <a:extLst>
            <a:ext uri="{FF2B5EF4-FFF2-40B4-BE49-F238E27FC236}">
              <a16:creationId xmlns:a16="http://schemas.microsoft.com/office/drawing/2014/main" id="{077F347F-DE41-4462-AE55-8EC8A83DCF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63" name="Text Box 714">
          <a:extLst>
            <a:ext uri="{FF2B5EF4-FFF2-40B4-BE49-F238E27FC236}">
              <a16:creationId xmlns:a16="http://schemas.microsoft.com/office/drawing/2014/main" id="{F43A48EC-81E1-465B-89CF-FA778B5C73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64" name="Text Box 715">
          <a:extLst>
            <a:ext uri="{FF2B5EF4-FFF2-40B4-BE49-F238E27FC236}">
              <a16:creationId xmlns:a16="http://schemas.microsoft.com/office/drawing/2014/main" id="{6BEDBF6B-4D20-48B3-9C8C-F5ED17B4F3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165" name="Text Box 716">
          <a:extLst>
            <a:ext uri="{FF2B5EF4-FFF2-40B4-BE49-F238E27FC236}">
              <a16:creationId xmlns:a16="http://schemas.microsoft.com/office/drawing/2014/main" id="{5A506320-A6BE-4735-A1E5-575EA73DAB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66" name="Text Box 717">
          <a:extLst>
            <a:ext uri="{FF2B5EF4-FFF2-40B4-BE49-F238E27FC236}">
              <a16:creationId xmlns:a16="http://schemas.microsoft.com/office/drawing/2014/main" id="{37D8EB5C-C66C-424A-9E40-B9CBCFDB11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67" name="Text Box 718">
          <a:extLst>
            <a:ext uri="{FF2B5EF4-FFF2-40B4-BE49-F238E27FC236}">
              <a16:creationId xmlns:a16="http://schemas.microsoft.com/office/drawing/2014/main" id="{BF20CFD6-6EC2-472A-BDC8-598A36363D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68" name="Text Box 719">
          <a:extLst>
            <a:ext uri="{FF2B5EF4-FFF2-40B4-BE49-F238E27FC236}">
              <a16:creationId xmlns:a16="http://schemas.microsoft.com/office/drawing/2014/main" id="{B030C453-CB14-4966-A9DB-918B8B541F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69" name="Text Box 720">
          <a:extLst>
            <a:ext uri="{FF2B5EF4-FFF2-40B4-BE49-F238E27FC236}">
              <a16:creationId xmlns:a16="http://schemas.microsoft.com/office/drawing/2014/main" id="{F32A40DB-2D2B-455A-ABB5-2F8FDBB0B6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70" name="Text Box 721">
          <a:extLst>
            <a:ext uri="{FF2B5EF4-FFF2-40B4-BE49-F238E27FC236}">
              <a16:creationId xmlns:a16="http://schemas.microsoft.com/office/drawing/2014/main" id="{014B54C3-A703-4AB1-B513-32BF172AF0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71" name="Text Box 722">
          <a:extLst>
            <a:ext uri="{FF2B5EF4-FFF2-40B4-BE49-F238E27FC236}">
              <a16:creationId xmlns:a16="http://schemas.microsoft.com/office/drawing/2014/main" id="{B1A9203D-F951-4876-B185-0ED50E42C3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72" name="Text Box 723">
          <a:extLst>
            <a:ext uri="{FF2B5EF4-FFF2-40B4-BE49-F238E27FC236}">
              <a16:creationId xmlns:a16="http://schemas.microsoft.com/office/drawing/2014/main" id="{0ACA5A4D-7791-46DD-9F3B-11FF1E204E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73" name="Text Box 724">
          <a:extLst>
            <a:ext uri="{FF2B5EF4-FFF2-40B4-BE49-F238E27FC236}">
              <a16:creationId xmlns:a16="http://schemas.microsoft.com/office/drawing/2014/main" id="{11F6608F-F7E4-4250-B05B-842BA96D50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74" name="Text Box 725">
          <a:extLst>
            <a:ext uri="{FF2B5EF4-FFF2-40B4-BE49-F238E27FC236}">
              <a16:creationId xmlns:a16="http://schemas.microsoft.com/office/drawing/2014/main" id="{C1E33A8C-3494-4F50-B696-178B71C3B2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75" name="Text Box 726">
          <a:extLst>
            <a:ext uri="{FF2B5EF4-FFF2-40B4-BE49-F238E27FC236}">
              <a16:creationId xmlns:a16="http://schemas.microsoft.com/office/drawing/2014/main" id="{2D4E444D-154B-432E-97B5-A7360383E3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76" name="Text Box 727">
          <a:extLst>
            <a:ext uri="{FF2B5EF4-FFF2-40B4-BE49-F238E27FC236}">
              <a16:creationId xmlns:a16="http://schemas.microsoft.com/office/drawing/2014/main" id="{A8E97193-1CCD-4E57-8CAD-D7E6DC8F31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77" name="Text Box 728">
          <a:extLst>
            <a:ext uri="{FF2B5EF4-FFF2-40B4-BE49-F238E27FC236}">
              <a16:creationId xmlns:a16="http://schemas.microsoft.com/office/drawing/2014/main" id="{73409963-95EB-4AEF-942D-E940F7C902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78" name="Text Box 729">
          <a:extLst>
            <a:ext uri="{FF2B5EF4-FFF2-40B4-BE49-F238E27FC236}">
              <a16:creationId xmlns:a16="http://schemas.microsoft.com/office/drawing/2014/main" id="{BA54ACCA-B26E-41D5-BEF0-21D037FB2A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79" name="Text Box 730">
          <a:extLst>
            <a:ext uri="{FF2B5EF4-FFF2-40B4-BE49-F238E27FC236}">
              <a16:creationId xmlns:a16="http://schemas.microsoft.com/office/drawing/2014/main" id="{D9A70C6E-CC60-4B0F-ABC7-EC3D858D0F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80" name="Text Box 731">
          <a:extLst>
            <a:ext uri="{FF2B5EF4-FFF2-40B4-BE49-F238E27FC236}">
              <a16:creationId xmlns:a16="http://schemas.microsoft.com/office/drawing/2014/main" id="{0E6FC21D-600D-471A-AC4A-494925F9F0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81" name="Text Box 732">
          <a:extLst>
            <a:ext uri="{FF2B5EF4-FFF2-40B4-BE49-F238E27FC236}">
              <a16:creationId xmlns:a16="http://schemas.microsoft.com/office/drawing/2014/main" id="{80E37F73-644A-4182-BA34-5436071D2F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182" name="Text Box 733">
          <a:extLst>
            <a:ext uri="{FF2B5EF4-FFF2-40B4-BE49-F238E27FC236}">
              <a16:creationId xmlns:a16="http://schemas.microsoft.com/office/drawing/2014/main" id="{B42F5215-FC00-40B0-8BD7-ED58A4BF84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83" name="Text Box 734">
          <a:extLst>
            <a:ext uri="{FF2B5EF4-FFF2-40B4-BE49-F238E27FC236}">
              <a16:creationId xmlns:a16="http://schemas.microsoft.com/office/drawing/2014/main" id="{EF9BFE1C-14D2-42A6-A2AA-05EA4A5304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84" name="Text Box 735">
          <a:extLst>
            <a:ext uri="{FF2B5EF4-FFF2-40B4-BE49-F238E27FC236}">
              <a16:creationId xmlns:a16="http://schemas.microsoft.com/office/drawing/2014/main" id="{7C958286-A835-452D-AC86-CAF0B7534C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85" name="Text Box 736">
          <a:extLst>
            <a:ext uri="{FF2B5EF4-FFF2-40B4-BE49-F238E27FC236}">
              <a16:creationId xmlns:a16="http://schemas.microsoft.com/office/drawing/2014/main" id="{C997EA5B-9A1C-4D20-9A65-A9DFC55FE0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86" name="Text Box 737">
          <a:extLst>
            <a:ext uri="{FF2B5EF4-FFF2-40B4-BE49-F238E27FC236}">
              <a16:creationId xmlns:a16="http://schemas.microsoft.com/office/drawing/2014/main" id="{FA9290F8-50A4-49A2-8BC6-F9B8BBFE17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87" name="Text Box 738">
          <a:extLst>
            <a:ext uri="{FF2B5EF4-FFF2-40B4-BE49-F238E27FC236}">
              <a16:creationId xmlns:a16="http://schemas.microsoft.com/office/drawing/2014/main" id="{5BEB6907-D98E-494F-BE01-DE734334B8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88" name="Text Box 739">
          <a:extLst>
            <a:ext uri="{FF2B5EF4-FFF2-40B4-BE49-F238E27FC236}">
              <a16:creationId xmlns:a16="http://schemas.microsoft.com/office/drawing/2014/main" id="{FA9A46E8-8DA6-43A8-A699-DFD311B376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89" name="Text Box 740">
          <a:extLst>
            <a:ext uri="{FF2B5EF4-FFF2-40B4-BE49-F238E27FC236}">
              <a16:creationId xmlns:a16="http://schemas.microsoft.com/office/drawing/2014/main" id="{2D01B16A-418D-4970-A9C0-04ED2D1F09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90" name="Text Box 741">
          <a:extLst>
            <a:ext uri="{FF2B5EF4-FFF2-40B4-BE49-F238E27FC236}">
              <a16:creationId xmlns:a16="http://schemas.microsoft.com/office/drawing/2014/main" id="{8A8F4752-4925-42B7-B2AB-36338DD7EB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91" name="Text Box 742">
          <a:extLst>
            <a:ext uri="{FF2B5EF4-FFF2-40B4-BE49-F238E27FC236}">
              <a16:creationId xmlns:a16="http://schemas.microsoft.com/office/drawing/2014/main" id="{C0E94058-840A-4B8A-8B02-C758273895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92" name="Text Box 743">
          <a:extLst>
            <a:ext uri="{FF2B5EF4-FFF2-40B4-BE49-F238E27FC236}">
              <a16:creationId xmlns:a16="http://schemas.microsoft.com/office/drawing/2014/main" id="{ED87274D-92BB-4AFA-B38E-FBF2B5108F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93" name="Text Box 744">
          <a:extLst>
            <a:ext uri="{FF2B5EF4-FFF2-40B4-BE49-F238E27FC236}">
              <a16:creationId xmlns:a16="http://schemas.microsoft.com/office/drawing/2014/main" id="{1A80CF2D-7C01-4824-9272-4D640FE5AC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94" name="Text Box 745">
          <a:extLst>
            <a:ext uri="{FF2B5EF4-FFF2-40B4-BE49-F238E27FC236}">
              <a16:creationId xmlns:a16="http://schemas.microsoft.com/office/drawing/2014/main" id="{F3FF03D7-AE50-4D7F-BFD9-05692A6364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95" name="Text Box 746">
          <a:extLst>
            <a:ext uri="{FF2B5EF4-FFF2-40B4-BE49-F238E27FC236}">
              <a16:creationId xmlns:a16="http://schemas.microsoft.com/office/drawing/2014/main" id="{932260F4-BCE0-4D3D-B0CF-C8B3E9C3F7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96" name="Text Box 747">
          <a:extLst>
            <a:ext uri="{FF2B5EF4-FFF2-40B4-BE49-F238E27FC236}">
              <a16:creationId xmlns:a16="http://schemas.microsoft.com/office/drawing/2014/main" id="{CF8B608A-F039-4771-BFA5-366CA24E12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97" name="Text Box 748">
          <a:extLst>
            <a:ext uri="{FF2B5EF4-FFF2-40B4-BE49-F238E27FC236}">
              <a16:creationId xmlns:a16="http://schemas.microsoft.com/office/drawing/2014/main" id="{C0947969-1C5E-47E6-A472-CFAD12C2EB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198" name="Text Box 749">
          <a:extLst>
            <a:ext uri="{FF2B5EF4-FFF2-40B4-BE49-F238E27FC236}">
              <a16:creationId xmlns:a16="http://schemas.microsoft.com/office/drawing/2014/main" id="{7D39C4EF-C4D0-4786-9126-84E810322A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199" name="Text Box 750">
          <a:extLst>
            <a:ext uri="{FF2B5EF4-FFF2-40B4-BE49-F238E27FC236}">
              <a16:creationId xmlns:a16="http://schemas.microsoft.com/office/drawing/2014/main" id="{7CB4BB1C-9ACC-4353-B6F6-6E097F9B08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00" name="Text Box 751">
          <a:extLst>
            <a:ext uri="{FF2B5EF4-FFF2-40B4-BE49-F238E27FC236}">
              <a16:creationId xmlns:a16="http://schemas.microsoft.com/office/drawing/2014/main" id="{8D9629A1-42E4-440A-883B-17328CD4B1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01" name="Text Box 752">
          <a:extLst>
            <a:ext uri="{FF2B5EF4-FFF2-40B4-BE49-F238E27FC236}">
              <a16:creationId xmlns:a16="http://schemas.microsoft.com/office/drawing/2014/main" id="{93D5B2C9-F0F3-4D46-9E01-FC54693033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02" name="Text Box 753">
          <a:extLst>
            <a:ext uri="{FF2B5EF4-FFF2-40B4-BE49-F238E27FC236}">
              <a16:creationId xmlns:a16="http://schemas.microsoft.com/office/drawing/2014/main" id="{358BA76F-B208-4A45-89A6-B21BBBF93A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03" name="Text Box 754">
          <a:extLst>
            <a:ext uri="{FF2B5EF4-FFF2-40B4-BE49-F238E27FC236}">
              <a16:creationId xmlns:a16="http://schemas.microsoft.com/office/drawing/2014/main" id="{6DDB7A26-9A8F-4355-B7D0-CB1E45B80A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04" name="Text Box 755">
          <a:extLst>
            <a:ext uri="{FF2B5EF4-FFF2-40B4-BE49-F238E27FC236}">
              <a16:creationId xmlns:a16="http://schemas.microsoft.com/office/drawing/2014/main" id="{BBFDCB8D-F45C-4A21-9A56-9A513D8DA3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05" name="Text Box 756">
          <a:extLst>
            <a:ext uri="{FF2B5EF4-FFF2-40B4-BE49-F238E27FC236}">
              <a16:creationId xmlns:a16="http://schemas.microsoft.com/office/drawing/2014/main" id="{0DF90FDB-867B-4748-BBBE-F2F1E64924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06" name="Text Box 757">
          <a:extLst>
            <a:ext uri="{FF2B5EF4-FFF2-40B4-BE49-F238E27FC236}">
              <a16:creationId xmlns:a16="http://schemas.microsoft.com/office/drawing/2014/main" id="{F5B8C000-51C3-47AA-99DC-B131FC2CD8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07" name="Text Box 758">
          <a:extLst>
            <a:ext uri="{FF2B5EF4-FFF2-40B4-BE49-F238E27FC236}">
              <a16:creationId xmlns:a16="http://schemas.microsoft.com/office/drawing/2014/main" id="{7DA76226-0BCC-4349-A674-0DC3262747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08" name="Text Box 759">
          <a:extLst>
            <a:ext uri="{FF2B5EF4-FFF2-40B4-BE49-F238E27FC236}">
              <a16:creationId xmlns:a16="http://schemas.microsoft.com/office/drawing/2014/main" id="{E3680713-09FF-48D0-BBA7-ABC1B5579E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09" name="Text Box 760">
          <a:extLst>
            <a:ext uri="{FF2B5EF4-FFF2-40B4-BE49-F238E27FC236}">
              <a16:creationId xmlns:a16="http://schemas.microsoft.com/office/drawing/2014/main" id="{0FC9F4A8-55F2-4428-AB66-867486E95C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10" name="Text Box 761">
          <a:extLst>
            <a:ext uri="{FF2B5EF4-FFF2-40B4-BE49-F238E27FC236}">
              <a16:creationId xmlns:a16="http://schemas.microsoft.com/office/drawing/2014/main" id="{8DB50D46-6DED-4595-8914-B86CAF7178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11" name="Text Box 762">
          <a:extLst>
            <a:ext uri="{FF2B5EF4-FFF2-40B4-BE49-F238E27FC236}">
              <a16:creationId xmlns:a16="http://schemas.microsoft.com/office/drawing/2014/main" id="{8EFA01B3-FE3F-44FC-9FC2-597067B234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12" name="Text Box 763">
          <a:extLst>
            <a:ext uri="{FF2B5EF4-FFF2-40B4-BE49-F238E27FC236}">
              <a16:creationId xmlns:a16="http://schemas.microsoft.com/office/drawing/2014/main" id="{600F4962-54A6-4A56-BC8F-719CA742A7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13" name="Text Box 764">
          <a:extLst>
            <a:ext uri="{FF2B5EF4-FFF2-40B4-BE49-F238E27FC236}">
              <a16:creationId xmlns:a16="http://schemas.microsoft.com/office/drawing/2014/main" id="{93B4C0A4-8BAA-489A-A4A7-0FBD2B14CD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14" name="Text Box 765">
          <a:extLst>
            <a:ext uri="{FF2B5EF4-FFF2-40B4-BE49-F238E27FC236}">
              <a16:creationId xmlns:a16="http://schemas.microsoft.com/office/drawing/2014/main" id="{48A3D22D-0CA6-4E66-AA37-14497ED683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15" name="Text Box 766">
          <a:extLst>
            <a:ext uri="{FF2B5EF4-FFF2-40B4-BE49-F238E27FC236}">
              <a16:creationId xmlns:a16="http://schemas.microsoft.com/office/drawing/2014/main" id="{1BFA1069-9645-4B2F-885D-F838769B59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16" name="Text Box 767">
          <a:extLst>
            <a:ext uri="{FF2B5EF4-FFF2-40B4-BE49-F238E27FC236}">
              <a16:creationId xmlns:a16="http://schemas.microsoft.com/office/drawing/2014/main" id="{26EBDD9C-E193-4953-BF1A-F343CC6427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17" name="Text Box 768">
          <a:extLst>
            <a:ext uri="{FF2B5EF4-FFF2-40B4-BE49-F238E27FC236}">
              <a16:creationId xmlns:a16="http://schemas.microsoft.com/office/drawing/2014/main" id="{840D9021-8290-4B97-8E2D-8045EE8459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18" name="Text Box 769">
          <a:extLst>
            <a:ext uri="{FF2B5EF4-FFF2-40B4-BE49-F238E27FC236}">
              <a16:creationId xmlns:a16="http://schemas.microsoft.com/office/drawing/2014/main" id="{E2975B44-9229-4D24-843A-62EC57EBB6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19" name="Text Box 770">
          <a:extLst>
            <a:ext uri="{FF2B5EF4-FFF2-40B4-BE49-F238E27FC236}">
              <a16:creationId xmlns:a16="http://schemas.microsoft.com/office/drawing/2014/main" id="{2957B3D3-AE2C-480A-8565-1F2AD1F357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20" name="Text Box 771">
          <a:extLst>
            <a:ext uri="{FF2B5EF4-FFF2-40B4-BE49-F238E27FC236}">
              <a16:creationId xmlns:a16="http://schemas.microsoft.com/office/drawing/2014/main" id="{34D45959-D277-4296-A99F-03BF47DD02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21" name="Text Box 772">
          <a:extLst>
            <a:ext uri="{FF2B5EF4-FFF2-40B4-BE49-F238E27FC236}">
              <a16:creationId xmlns:a16="http://schemas.microsoft.com/office/drawing/2014/main" id="{FEAE9DCF-F519-4D4E-9738-EAB2F0526C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22" name="Text Box 773">
          <a:extLst>
            <a:ext uri="{FF2B5EF4-FFF2-40B4-BE49-F238E27FC236}">
              <a16:creationId xmlns:a16="http://schemas.microsoft.com/office/drawing/2014/main" id="{BDE214FA-CCB3-4205-AD94-6345B7C91D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23" name="Text Box 774">
          <a:extLst>
            <a:ext uri="{FF2B5EF4-FFF2-40B4-BE49-F238E27FC236}">
              <a16:creationId xmlns:a16="http://schemas.microsoft.com/office/drawing/2014/main" id="{7A02F57F-0322-4EBB-8D7E-8D36D31632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24" name="Text Box 775">
          <a:extLst>
            <a:ext uri="{FF2B5EF4-FFF2-40B4-BE49-F238E27FC236}">
              <a16:creationId xmlns:a16="http://schemas.microsoft.com/office/drawing/2014/main" id="{69703514-0E52-4294-ADAA-83F34262B6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25" name="Text Box 776">
          <a:extLst>
            <a:ext uri="{FF2B5EF4-FFF2-40B4-BE49-F238E27FC236}">
              <a16:creationId xmlns:a16="http://schemas.microsoft.com/office/drawing/2014/main" id="{8A195D62-34CC-4761-9029-25E695FC44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26" name="Text Box 777">
          <a:extLst>
            <a:ext uri="{FF2B5EF4-FFF2-40B4-BE49-F238E27FC236}">
              <a16:creationId xmlns:a16="http://schemas.microsoft.com/office/drawing/2014/main" id="{B5C65B9A-5A18-4200-944A-800FCBF2FE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27" name="Text Box 778">
          <a:extLst>
            <a:ext uri="{FF2B5EF4-FFF2-40B4-BE49-F238E27FC236}">
              <a16:creationId xmlns:a16="http://schemas.microsoft.com/office/drawing/2014/main" id="{8C2580AC-6A4C-4656-87E8-7EE5758516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28" name="Text Box 779">
          <a:extLst>
            <a:ext uri="{FF2B5EF4-FFF2-40B4-BE49-F238E27FC236}">
              <a16:creationId xmlns:a16="http://schemas.microsoft.com/office/drawing/2014/main" id="{8577619D-456E-4B92-992F-2A32D3E648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29" name="Text Box 780">
          <a:extLst>
            <a:ext uri="{FF2B5EF4-FFF2-40B4-BE49-F238E27FC236}">
              <a16:creationId xmlns:a16="http://schemas.microsoft.com/office/drawing/2014/main" id="{90B534DF-F797-4079-AE94-74E7302B8F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30" name="Text Box 781">
          <a:extLst>
            <a:ext uri="{FF2B5EF4-FFF2-40B4-BE49-F238E27FC236}">
              <a16:creationId xmlns:a16="http://schemas.microsoft.com/office/drawing/2014/main" id="{F1C9A01D-A828-465A-A81E-BD7AAF64A8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31" name="Text Box 782">
          <a:extLst>
            <a:ext uri="{FF2B5EF4-FFF2-40B4-BE49-F238E27FC236}">
              <a16:creationId xmlns:a16="http://schemas.microsoft.com/office/drawing/2014/main" id="{FDF50208-543B-46FD-8C0E-1946873ECC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32" name="Text Box 783">
          <a:extLst>
            <a:ext uri="{FF2B5EF4-FFF2-40B4-BE49-F238E27FC236}">
              <a16:creationId xmlns:a16="http://schemas.microsoft.com/office/drawing/2014/main" id="{3A7F3412-A075-4F72-834B-DF1170869B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33" name="Text Box 784">
          <a:extLst>
            <a:ext uri="{FF2B5EF4-FFF2-40B4-BE49-F238E27FC236}">
              <a16:creationId xmlns:a16="http://schemas.microsoft.com/office/drawing/2014/main" id="{655B885F-A9B6-48A6-AC80-B0CC6FCFDD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34" name="Text Box 785">
          <a:extLst>
            <a:ext uri="{FF2B5EF4-FFF2-40B4-BE49-F238E27FC236}">
              <a16:creationId xmlns:a16="http://schemas.microsoft.com/office/drawing/2014/main" id="{CB42AF3C-C149-46DE-9C84-2A3119C5CB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35" name="Text Box 786">
          <a:extLst>
            <a:ext uri="{FF2B5EF4-FFF2-40B4-BE49-F238E27FC236}">
              <a16:creationId xmlns:a16="http://schemas.microsoft.com/office/drawing/2014/main" id="{B88E046B-A40E-4072-8A7E-BB35D3B39C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36" name="Text Box 787">
          <a:extLst>
            <a:ext uri="{FF2B5EF4-FFF2-40B4-BE49-F238E27FC236}">
              <a16:creationId xmlns:a16="http://schemas.microsoft.com/office/drawing/2014/main" id="{BFE2654F-25EC-4EC2-9914-89058E4A84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37" name="Text Box 788">
          <a:extLst>
            <a:ext uri="{FF2B5EF4-FFF2-40B4-BE49-F238E27FC236}">
              <a16:creationId xmlns:a16="http://schemas.microsoft.com/office/drawing/2014/main" id="{A52DFAEE-B7D8-4A9F-BD28-1805DA7D89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38" name="Text Box 789">
          <a:extLst>
            <a:ext uri="{FF2B5EF4-FFF2-40B4-BE49-F238E27FC236}">
              <a16:creationId xmlns:a16="http://schemas.microsoft.com/office/drawing/2014/main" id="{193F8E89-C294-4E14-9FD1-15B2125EAA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39" name="Text Box 790">
          <a:extLst>
            <a:ext uri="{FF2B5EF4-FFF2-40B4-BE49-F238E27FC236}">
              <a16:creationId xmlns:a16="http://schemas.microsoft.com/office/drawing/2014/main" id="{11E76934-03DD-436F-A161-A5E89A1A4A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40" name="Text Box 791">
          <a:extLst>
            <a:ext uri="{FF2B5EF4-FFF2-40B4-BE49-F238E27FC236}">
              <a16:creationId xmlns:a16="http://schemas.microsoft.com/office/drawing/2014/main" id="{1CEED6B6-C22C-4125-9CE3-200F2F76CE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41" name="Text Box 792">
          <a:extLst>
            <a:ext uri="{FF2B5EF4-FFF2-40B4-BE49-F238E27FC236}">
              <a16:creationId xmlns:a16="http://schemas.microsoft.com/office/drawing/2014/main" id="{E53BB2FF-8468-46A5-B85D-B0BA61728D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42" name="Text Box 793">
          <a:extLst>
            <a:ext uri="{FF2B5EF4-FFF2-40B4-BE49-F238E27FC236}">
              <a16:creationId xmlns:a16="http://schemas.microsoft.com/office/drawing/2014/main" id="{4D7D4AF4-6D4F-427E-88FE-6E56ABFD5F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43" name="Text Box 794">
          <a:extLst>
            <a:ext uri="{FF2B5EF4-FFF2-40B4-BE49-F238E27FC236}">
              <a16:creationId xmlns:a16="http://schemas.microsoft.com/office/drawing/2014/main" id="{E1CE0A1F-B6AF-480A-8D9F-6AF94A1F46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44" name="Text Box 795">
          <a:extLst>
            <a:ext uri="{FF2B5EF4-FFF2-40B4-BE49-F238E27FC236}">
              <a16:creationId xmlns:a16="http://schemas.microsoft.com/office/drawing/2014/main" id="{2D92A988-7CB4-42FF-80BE-C900CF66BE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45" name="Text Box 796">
          <a:extLst>
            <a:ext uri="{FF2B5EF4-FFF2-40B4-BE49-F238E27FC236}">
              <a16:creationId xmlns:a16="http://schemas.microsoft.com/office/drawing/2014/main" id="{8F8ECD23-F434-471F-99E5-8F5EE65871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46" name="Text Box 797">
          <a:extLst>
            <a:ext uri="{FF2B5EF4-FFF2-40B4-BE49-F238E27FC236}">
              <a16:creationId xmlns:a16="http://schemas.microsoft.com/office/drawing/2014/main" id="{C3A5E08E-5DA2-4F52-954C-744B433DA9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47" name="Text Box 798">
          <a:extLst>
            <a:ext uri="{FF2B5EF4-FFF2-40B4-BE49-F238E27FC236}">
              <a16:creationId xmlns:a16="http://schemas.microsoft.com/office/drawing/2014/main" id="{E1D5BB61-C8EC-4EA8-B123-CF26C1FE9B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48" name="Text Box 799">
          <a:extLst>
            <a:ext uri="{FF2B5EF4-FFF2-40B4-BE49-F238E27FC236}">
              <a16:creationId xmlns:a16="http://schemas.microsoft.com/office/drawing/2014/main" id="{65A3B30F-D8B7-493C-A482-56B9106658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49" name="Text Box 800">
          <a:extLst>
            <a:ext uri="{FF2B5EF4-FFF2-40B4-BE49-F238E27FC236}">
              <a16:creationId xmlns:a16="http://schemas.microsoft.com/office/drawing/2014/main" id="{7DB3FF24-7B18-4823-A12E-9822FE7213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50" name="Text Box 801">
          <a:extLst>
            <a:ext uri="{FF2B5EF4-FFF2-40B4-BE49-F238E27FC236}">
              <a16:creationId xmlns:a16="http://schemas.microsoft.com/office/drawing/2014/main" id="{DF339EF5-5AD1-4AE7-ACBB-48398F647C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51" name="Text Box 802">
          <a:extLst>
            <a:ext uri="{FF2B5EF4-FFF2-40B4-BE49-F238E27FC236}">
              <a16:creationId xmlns:a16="http://schemas.microsoft.com/office/drawing/2014/main" id="{03E21EF7-8CF6-4FAF-91F5-91BA53E721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52" name="Text Box 803">
          <a:extLst>
            <a:ext uri="{FF2B5EF4-FFF2-40B4-BE49-F238E27FC236}">
              <a16:creationId xmlns:a16="http://schemas.microsoft.com/office/drawing/2014/main" id="{547A4296-6409-431E-8EBC-2127D076B2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53" name="Text Box 804">
          <a:extLst>
            <a:ext uri="{FF2B5EF4-FFF2-40B4-BE49-F238E27FC236}">
              <a16:creationId xmlns:a16="http://schemas.microsoft.com/office/drawing/2014/main" id="{1EC601CB-1BB6-48A8-8DE6-B2C6571964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54" name="Text Box 805">
          <a:extLst>
            <a:ext uri="{FF2B5EF4-FFF2-40B4-BE49-F238E27FC236}">
              <a16:creationId xmlns:a16="http://schemas.microsoft.com/office/drawing/2014/main" id="{C3697B86-5BA0-40C2-8EA8-D2770EE023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55" name="Text Box 806">
          <a:extLst>
            <a:ext uri="{FF2B5EF4-FFF2-40B4-BE49-F238E27FC236}">
              <a16:creationId xmlns:a16="http://schemas.microsoft.com/office/drawing/2014/main" id="{CF661328-5F17-48F7-96CE-B9446FC5C9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56" name="Text Box 807">
          <a:extLst>
            <a:ext uri="{FF2B5EF4-FFF2-40B4-BE49-F238E27FC236}">
              <a16:creationId xmlns:a16="http://schemas.microsoft.com/office/drawing/2014/main" id="{84ED031F-4733-4B63-BF4B-A52AC19819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57" name="Text Box 808">
          <a:extLst>
            <a:ext uri="{FF2B5EF4-FFF2-40B4-BE49-F238E27FC236}">
              <a16:creationId xmlns:a16="http://schemas.microsoft.com/office/drawing/2014/main" id="{05972D24-C0EA-401B-91D7-14CAF205C5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58" name="Text Box 809">
          <a:extLst>
            <a:ext uri="{FF2B5EF4-FFF2-40B4-BE49-F238E27FC236}">
              <a16:creationId xmlns:a16="http://schemas.microsoft.com/office/drawing/2014/main" id="{7908CD8F-1475-4004-8DCB-DD4C767A7D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59" name="Text Box 810">
          <a:extLst>
            <a:ext uri="{FF2B5EF4-FFF2-40B4-BE49-F238E27FC236}">
              <a16:creationId xmlns:a16="http://schemas.microsoft.com/office/drawing/2014/main" id="{F04CA7DE-9445-4E4C-B608-70330A3B70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60" name="Text Box 811">
          <a:extLst>
            <a:ext uri="{FF2B5EF4-FFF2-40B4-BE49-F238E27FC236}">
              <a16:creationId xmlns:a16="http://schemas.microsoft.com/office/drawing/2014/main" id="{96B058BB-9275-4D81-95F1-90B45A86D8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61" name="Text Box 812">
          <a:extLst>
            <a:ext uri="{FF2B5EF4-FFF2-40B4-BE49-F238E27FC236}">
              <a16:creationId xmlns:a16="http://schemas.microsoft.com/office/drawing/2014/main" id="{EFC02F4C-9693-4CA7-9189-F5F48CE8DD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62" name="Text Box 813">
          <a:extLst>
            <a:ext uri="{FF2B5EF4-FFF2-40B4-BE49-F238E27FC236}">
              <a16:creationId xmlns:a16="http://schemas.microsoft.com/office/drawing/2014/main" id="{252226BF-6804-490C-BB2F-D59478D079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63" name="Text Box 814">
          <a:extLst>
            <a:ext uri="{FF2B5EF4-FFF2-40B4-BE49-F238E27FC236}">
              <a16:creationId xmlns:a16="http://schemas.microsoft.com/office/drawing/2014/main" id="{F7CC05C2-83C7-400B-B190-BBF410809C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64" name="Text Box 815">
          <a:extLst>
            <a:ext uri="{FF2B5EF4-FFF2-40B4-BE49-F238E27FC236}">
              <a16:creationId xmlns:a16="http://schemas.microsoft.com/office/drawing/2014/main" id="{DE478B67-DCF1-4578-83FF-EE7A73E0DA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65" name="Text Box 816">
          <a:extLst>
            <a:ext uri="{FF2B5EF4-FFF2-40B4-BE49-F238E27FC236}">
              <a16:creationId xmlns:a16="http://schemas.microsoft.com/office/drawing/2014/main" id="{313368C1-F96B-4BCE-83C6-2A5B54EC51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66" name="Text Box 817">
          <a:extLst>
            <a:ext uri="{FF2B5EF4-FFF2-40B4-BE49-F238E27FC236}">
              <a16:creationId xmlns:a16="http://schemas.microsoft.com/office/drawing/2014/main" id="{7425270B-8037-4092-8869-770FD56FFA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67" name="Text Box 818">
          <a:extLst>
            <a:ext uri="{FF2B5EF4-FFF2-40B4-BE49-F238E27FC236}">
              <a16:creationId xmlns:a16="http://schemas.microsoft.com/office/drawing/2014/main" id="{EE1324E2-27D4-4C77-8209-CE96D1D4D8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68" name="Text Box 819">
          <a:extLst>
            <a:ext uri="{FF2B5EF4-FFF2-40B4-BE49-F238E27FC236}">
              <a16:creationId xmlns:a16="http://schemas.microsoft.com/office/drawing/2014/main" id="{33C16736-44DC-4FA0-AE0D-0D62F89767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69" name="Text Box 820">
          <a:extLst>
            <a:ext uri="{FF2B5EF4-FFF2-40B4-BE49-F238E27FC236}">
              <a16:creationId xmlns:a16="http://schemas.microsoft.com/office/drawing/2014/main" id="{299F10AF-2413-4B75-8E89-FA2E537C87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70" name="Text Box 821">
          <a:extLst>
            <a:ext uri="{FF2B5EF4-FFF2-40B4-BE49-F238E27FC236}">
              <a16:creationId xmlns:a16="http://schemas.microsoft.com/office/drawing/2014/main" id="{A5D25578-D39B-4A0A-8119-2083A61147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71" name="Text Box 822">
          <a:extLst>
            <a:ext uri="{FF2B5EF4-FFF2-40B4-BE49-F238E27FC236}">
              <a16:creationId xmlns:a16="http://schemas.microsoft.com/office/drawing/2014/main" id="{EE732D33-0522-408C-8BF4-5B235C202F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72" name="Text Box 823">
          <a:extLst>
            <a:ext uri="{FF2B5EF4-FFF2-40B4-BE49-F238E27FC236}">
              <a16:creationId xmlns:a16="http://schemas.microsoft.com/office/drawing/2014/main" id="{C9ECB1ED-4135-4C2B-B7EB-661D9DEC9B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73" name="Text Box 824">
          <a:extLst>
            <a:ext uri="{FF2B5EF4-FFF2-40B4-BE49-F238E27FC236}">
              <a16:creationId xmlns:a16="http://schemas.microsoft.com/office/drawing/2014/main" id="{5DC87544-5972-4F0E-A760-5C2CDF4F81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74" name="Text Box 825">
          <a:extLst>
            <a:ext uri="{FF2B5EF4-FFF2-40B4-BE49-F238E27FC236}">
              <a16:creationId xmlns:a16="http://schemas.microsoft.com/office/drawing/2014/main" id="{4F75E57A-DBD7-48AC-89DE-6C37AD641E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275" name="Text Box 826">
          <a:extLst>
            <a:ext uri="{FF2B5EF4-FFF2-40B4-BE49-F238E27FC236}">
              <a16:creationId xmlns:a16="http://schemas.microsoft.com/office/drawing/2014/main" id="{B1557C74-AE7D-4F30-A372-BAAA89AF21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76" name="Text Box 827">
          <a:extLst>
            <a:ext uri="{FF2B5EF4-FFF2-40B4-BE49-F238E27FC236}">
              <a16:creationId xmlns:a16="http://schemas.microsoft.com/office/drawing/2014/main" id="{C23EEA57-2710-48B4-80B6-1A67746FA9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77" name="Text Box 828">
          <a:extLst>
            <a:ext uri="{FF2B5EF4-FFF2-40B4-BE49-F238E27FC236}">
              <a16:creationId xmlns:a16="http://schemas.microsoft.com/office/drawing/2014/main" id="{F4088DFD-77B3-49BD-AE6F-FFCA454FAB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78" name="Text Box 829">
          <a:extLst>
            <a:ext uri="{FF2B5EF4-FFF2-40B4-BE49-F238E27FC236}">
              <a16:creationId xmlns:a16="http://schemas.microsoft.com/office/drawing/2014/main" id="{B4F2DD7B-D2C7-4A90-B0C8-2B169EBC9B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79" name="Text Box 830">
          <a:extLst>
            <a:ext uri="{FF2B5EF4-FFF2-40B4-BE49-F238E27FC236}">
              <a16:creationId xmlns:a16="http://schemas.microsoft.com/office/drawing/2014/main" id="{70A4240D-9AFB-4B63-A8E1-92D08F7DE4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80" name="Text Box 831">
          <a:extLst>
            <a:ext uri="{FF2B5EF4-FFF2-40B4-BE49-F238E27FC236}">
              <a16:creationId xmlns:a16="http://schemas.microsoft.com/office/drawing/2014/main" id="{AD561968-872B-4F21-907E-0F086226BC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81" name="Text Box 832">
          <a:extLst>
            <a:ext uri="{FF2B5EF4-FFF2-40B4-BE49-F238E27FC236}">
              <a16:creationId xmlns:a16="http://schemas.microsoft.com/office/drawing/2014/main" id="{0C591145-8CE5-422B-81AB-74AF2A8114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82" name="Text Box 833">
          <a:extLst>
            <a:ext uri="{FF2B5EF4-FFF2-40B4-BE49-F238E27FC236}">
              <a16:creationId xmlns:a16="http://schemas.microsoft.com/office/drawing/2014/main" id="{AF1CF4AF-89F5-4B6C-99FA-273F7EA48A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83" name="Text Box 834">
          <a:extLst>
            <a:ext uri="{FF2B5EF4-FFF2-40B4-BE49-F238E27FC236}">
              <a16:creationId xmlns:a16="http://schemas.microsoft.com/office/drawing/2014/main" id="{CDF021CC-4AA4-4ED3-BC1D-D4C0948225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84" name="Text Box 835">
          <a:extLst>
            <a:ext uri="{FF2B5EF4-FFF2-40B4-BE49-F238E27FC236}">
              <a16:creationId xmlns:a16="http://schemas.microsoft.com/office/drawing/2014/main" id="{C0A66000-294F-4111-9B78-AFA074AD84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85" name="Text Box 836">
          <a:extLst>
            <a:ext uri="{FF2B5EF4-FFF2-40B4-BE49-F238E27FC236}">
              <a16:creationId xmlns:a16="http://schemas.microsoft.com/office/drawing/2014/main" id="{D1D11B63-8DCB-4DFA-B4ED-1956E7CDAB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86" name="Text Box 837">
          <a:extLst>
            <a:ext uri="{FF2B5EF4-FFF2-40B4-BE49-F238E27FC236}">
              <a16:creationId xmlns:a16="http://schemas.microsoft.com/office/drawing/2014/main" id="{A5021D68-D736-4F5F-812F-505E9A5FF0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87" name="Text Box 838">
          <a:extLst>
            <a:ext uri="{FF2B5EF4-FFF2-40B4-BE49-F238E27FC236}">
              <a16:creationId xmlns:a16="http://schemas.microsoft.com/office/drawing/2014/main" id="{3558E534-A800-4CEE-8A70-03ED0F18E6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88" name="Text Box 839">
          <a:extLst>
            <a:ext uri="{FF2B5EF4-FFF2-40B4-BE49-F238E27FC236}">
              <a16:creationId xmlns:a16="http://schemas.microsoft.com/office/drawing/2014/main" id="{24FA2E21-78AD-42A3-9D4D-F070053885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89" name="Text Box 840">
          <a:extLst>
            <a:ext uri="{FF2B5EF4-FFF2-40B4-BE49-F238E27FC236}">
              <a16:creationId xmlns:a16="http://schemas.microsoft.com/office/drawing/2014/main" id="{8F251F74-B14A-429F-84FD-177507EEF9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90" name="Text Box 841">
          <a:extLst>
            <a:ext uri="{FF2B5EF4-FFF2-40B4-BE49-F238E27FC236}">
              <a16:creationId xmlns:a16="http://schemas.microsoft.com/office/drawing/2014/main" id="{C5C2C518-824A-472E-9A0F-416BCA6CE6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91" name="Text Box 842">
          <a:extLst>
            <a:ext uri="{FF2B5EF4-FFF2-40B4-BE49-F238E27FC236}">
              <a16:creationId xmlns:a16="http://schemas.microsoft.com/office/drawing/2014/main" id="{DC6E6472-E478-4861-BE35-9771A5254C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92" name="Text Box 843">
          <a:extLst>
            <a:ext uri="{FF2B5EF4-FFF2-40B4-BE49-F238E27FC236}">
              <a16:creationId xmlns:a16="http://schemas.microsoft.com/office/drawing/2014/main" id="{1C6348D2-1AD5-43D0-9C8F-0771E3BDBA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93" name="Text Box 844">
          <a:extLst>
            <a:ext uri="{FF2B5EF4-FFF2-40B4-BE49-F238E27FC236}">
              <a16:creationId xmlns:a16="http://schemas.microsoft.com/office/drawing/2014/main" id="{0177B326-DE4B-43DE-86EE-14DC4EB9C8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294" name="Text Box 845">
          <a:extLst>
            <a:ext uri="{FF2B5EF4-FFF2-40B4-BE49-F238E27FC236}">
              <a16:creationId xmlns:a16="http://schemas.microsoft.com/office/drawing/2014/main" id="{9FA4739E-C114-4125-A195-CA5F76F76C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95" name="Text Box 846">
          <a:extLst>
            <a:ext uri="{FF2B5EF4-FFF2-40B4-BE49-F238E27FC236}">
              <a16:creationId xmlns:a16="http://schemas.microsoft.com/office/drawing/2014/main" id="{65B975B6-F593-489C-89F0-C7AEBE1191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96" name="Text Box 847">
          <a:extLst>
            <a:ext uri="{FF2B5EF4-FFF2-40B4-BE49-F238E27FC236}">
              <a16:creationId xmlns:a16="http://schemas.microsoft.com/office/drawing/2014/main" id="{BF04B057-43D3-4C1F-8088-ABD52299AB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297" name="Text Box 848">
          <a:extLst>
            <a:ext uri="{FF2B5EF4-FFF2-40B4-BE49-F238E27FC236}">
              <a16:creationId xmlns:a16="http://schemas.microsoft.com/office/drawing/2014/main" id="{2B1A8B57-3732-43A1-8E46-EE12D07675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98" name="Text Box 849">
          <a:extLst>
            <a:ext uri="{FF2B5EF4-FFF2-40B4-BE49-F238E27FC236}">
              <a16:creationId xmlns:a16="http://schemas.microsoft.com/office/drawing/2014/main" id="{EF68BF3B-08D0-49A6-B810-DB365BF90B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299" name="Text Box 850">
          <a:extLst>
            <a:ext uri="{FF2B5EF4-FFF2-40B4-BE49-F238E27FC236}">
              <a16:creationId xmlns:a16="http://schemas.microsoft.com/office/drawing/2014/main" id="{6E276448-52DE-4720-A3BD-A30CB6D1A1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00" name="Text Box 851">
          <a:extLst>
            <a:ext uri="{FF2B5EF4-FFF2-40B4-BE49-F238E27FC236}">
              <a16:creationId xmlns:a16="http://schemas.microsoft.com/office/drawing/2014/main" id="{87AA3980-7850-414D-93A2-FECFEF4070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01" name="Text Box 852">
          <a:extLst>
            <a:ext uri="{FF2B5EF4-FFF2-40B4-BE49-F238E27FC236}">
              <a16:creationId xmlns:a16="http://schemas.microsoft.com/office/drawing/2014/main" id="{4D0F823B-02CA-48E7-98A5-5EE89689EA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02" name="Text Box 853">
          <a:extLst>
            <a:ext uri="{FF2B5EF4-FFF2-40B4-BE49-F238E27FC236}">
              <a16:creationId xmlns:a16="http://schemas.microsoft.com/office/drawing/2014/main" id="{0A041BE0-4244-473B-9E62-54BBCCC9C8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03" name="Text Box 854">
          <a:extLst>
            <a:ext uri="{FF2B5EF4-FFF2-40B4-BE49-F238E27FC236}">
              <a16:creationId xmlns:a16="http://schemas.microsoft.com/office/drawing/2014/main" id="{2CD00896-7F6F-45E4-B415-7838C579CD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04" name="Text Box 855">
          <a:extLst>
            <a:ext uri="{FF2B5EF4-FFF2-40B4-BE49-F238E27FC236}">
              <a16:creationId xmlns:a16="http://schemas.microsoft.com/office/drawing/2014/main" id="{215D3D76-4755-43BF-81E9-7D8812A85D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05" name="Text Box 856">
          <a:extLst>
            <a:ext uri="{FF2B5EF4-FFF2-40B4-BE49-F238E27FC236}">
              <a16:creationId xmlns:a16="http://schemas.microsoft.com/office/drawing/2014/main" id="{12032948-E961-473B-B438-E3BBE0A4A4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06" name="Text Box 857">
          <a:extLst>
            <a:ext uri="{FF2B5EF4-FFF2-40B4-BE49-F238E27FC236}">
              <a16:creationId xmlns:a16="http://schemas.microsoft.com/office/drawing/2014/main" id="{4A692639-D536-4A43-BF4A-9EC9943170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07" name="Text Box 858">
          <a:extLst>
            <a:ext uri="{FF2B5EF4-FFF2-40B4-BE49-F238E27FC236}">
              <a16:creationId xmlns:a16="http://schemas.microsoft.com/office/drawing/2014/main" id="{4DBF39B4-28A9-489C-BC43-2796E0E96D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08" name="Text Box 859">
          <a:extLst>
            <a:ext uri="{FF2B5EF4-FFF2-40B4-BE49-F238E27FC236}">
              <a16:creationId xmlns:a16="http://schemas.microsoft.com/office/drawing/2014/main" id="{86B5C4DC-6780-4E2D-94C1-32F3BC0866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09" name="Text Box 860">
          <a:extLst>
            <a:ext uri="{FF2B5EF4-FFF2-40B4-BE49-F238E27FC236}">
              <a16:creationId xmlns:a16="http://schemas.microsoft.com/office/drawing/2014/main" id="{BD7A2DD0-73CC-4A4F-B02D-78DE9F4C0B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10" name="Text Box 861">
          <a:extLst>
            <a:ext uri="{FF2B5EF4-FFF2-40B4-BE49-F238E27FC236}">
              <a16:creationId xmlns:a16="http://schemas.microsoft.com/office/drawing/2014/main" id="{C99AF3F4-8A8A-4365-A0FB-1BE3D9074C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11" name="Text Box 862">
          <a:extLst>
            <a:ext uri="{FF2B5EF4-FFF2-40B4-BE49-F238E27FC236}">
              <a16:creationId xmlns:a16="http://schemas.microsoft.com/office/drawing/2014/main" id="{887BB0EF-28DD-4D4A-B91A-DB2A3370A0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12" name="Text Box 863">
          <a:extLst>
            <a:ext uri="{FF2B5EF4-FFF2-40B4-BE49-F238E27FC236}">
              <a16:creationId xmlns:a16="http://schemas.microsoft.com/office/drawing/2014/main" id="{AB43DBFC-6CF4-4EA6-BDAB-6738226578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13" name="Text Box 864">
          <a:extLst>
            <a:ext uri="{FF2B5EF4-FFF2-40B4-BE49-F238E27FC236}">
              <a16:creationId xmlns:a16="http://schemas.microsoft.com/office/drawing/2014/main" id="{61236B25-50E0-47F3-9795-30634A99D7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14" name="Text Box 865">
          <a:extLst>
            <a:ext uri="{FF2B5EF4-FFF2-40B4-BE49-F238E27FC236}">
              <a16:creationId xmlns:a16="http://schemas.microsoft.com/office/drawing/2014/main" id="{3B5F785A-A577-4412-B574-9FF5F44E59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15" name="Text Box 866">
          <a:extLst>
            <a:ext uri="{FF2B5EF4-FFF2-40B4-BE49-F238E27FC236}">
              <a16:creationId xmlns:a16="http://schemas.microsoft.com/office/drawing/2014/main" id="{E68CC636-D9EE-43A5-ACA6-EE86F56001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16" name="Text Box 867">
          <a:extLst>
            <a:ext uri="{FF2B5EF4-FFF2-40B4-BE49-F238E27FC236}">
              <a16:creationId xmlns:a16="http://schemas.microsoft.com/office/drawing/2014/main" id="{1437DA87-9E2E-4AB5-94FE-30EF823CC8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40</xdr:row>
      <xdr:rowOff>0</xdr:rowOff>
    </xdr:from>
    <xdr:ext cx="0" cy="38100"/>
    <xdr:sp macro="" textlink="">
      <xdr:nvSpPr>
        <xdr:cNvPr id="12317" name="Text Box 868">
          <a:extLst>
            <a:ext uri="{FF2B5EF4-FFF2-40B4-BE49-F238E27FC236}">
              <a16:creationId xmlns:a16="http://schemas.microsoft.com/office/drawing/2014/main" id="{B96D36DA-0597-4575-B22E-04D4B22BF614}"/>
            </a:ext>
          </a:extLst>
        </xdr:cNvPr>
        <xdr:cNvSpPr txBox="1">
          <a:spLocks noChangeArrowheads="1"/>
        </xdr:cNvSpPr>
      </xdr:nvSpPr>
      <xdr:spPr bwMode="auto">
        <a:xfrm>
          <a:off x="153246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40</xdr:row>
      <xdr:rowOff>0</xdr:rowOff>
    </xdr:from>
    <xdr:ext cx="0" cy="38100"/>
    <xdr:sp macro="" textlink="">
      <xdr:nvSpPr>
        <xdr:cNvPr id="12318" name="Text Box 869">
          <a:extLst>
            <a:ext uri="{FF2B5EF4-FFF2-40B4-BE49-F238E27FC236}">
              <a16:creationId xmlns:a16="http://schemas.microsoft.com/office/drawing/2014/main" id="{4A4B0AB2-18EF-4B79-968A-2AB5E517F8F3}"/>
            </a:ext>
          </a:extLst>
        </xdr:cNvPr>
        <xdr:cNvSpPr txBox="1">
          <a:spLocks noChangeArrowheads="1"/>
        </xdr:cNvSpPr>
      </xdr:nvSpPr>
      <xdr:spPr bwMode="auto">
        <a:xfrm>
          <a:off x="3342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40</xdr:row>
      <xdr:rowOff>0</xdr:rowOff>
    </xdr:from>
    <xdr:ext cx="0" cy="38100"/>
    <xdr:sp macro="" textlink="">
      <xdr:nvSpPr>
        <xdr:cNvPr id="12319" name="Text Box 870">
          <a:extLst>
            <a:ext uri="{FF2B5EF4-FFF2-40B4-BE49-F238E27FC236}">
              <a16:creationId xmlns:a16="http://schemas.microsoft.com/office/drawing/2014/main" id="{1DA298D6-B0F2-4876-9AD1-E52223610F59}"/>
            </a:ext>
          </a:extLst>
        </xdr:cNvPr>
        <xdr:cNvSpPr txBox="1">
          <a:spLocks noChangeArrowheads="1"/>
        </xdr:cNvSpPr>
      </xdr:nvSpPr>
      <xdr:spPr bwMode="auto">
        <a:xfrm>
          <a:off x="4485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20" name="Text Box 101">
          <a:extLst>
            <a:ext uri="{FF2B5EF4-FFF2-40B4-BE49-F238E27FC236}">
              <a16:creationId xmlns:a16="http://schemas.microsoft.com/office/drawing/2014/main" id="{21789283-E9B2-455E-A4C2-2BD972302C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21" name="Text Box 102">
          <a:extLst>
            <a:ext uri="{FF2B5EF4-FFF2-40B4-BE49-F238E27FC236}">
              <a16:creationId xmlns:a16="http://schemas.microsoft.com/office/drawing/2014/main" id="{ED1D0B5F-E703-492F-9964-170E0ACA7A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2" name="Text Box 103">
          <a:extLst>
            <a:ext uri="{FF2B5EF4-FFF2-40B4-BE49-F238E27FC236}">
              <a16:creationId xmlns:a16="http://schemas.microsoft.com/office/drawing/2014/main" id="{C45BCF4A-CA69-41AB-AA4C-23702AF6932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3" name="Text Box 104">
          <a:extLst>
            <a:ext uri="{FF2B5EF4-FFF2-40B4-BE49-F238E27FC236}">
              <a16:creationId xmlns:a16="http://schemas.microsoft.com/office/drawing/2014/main" id="{09E03BE9-6DAB-4024-B202-54DBBB898D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4" name="Text Box 105">
          <a:extLst>
            <a:ext uri="{FF2B5EF4-FFF2-40B4-BE49-F238E27FC236}">
              <a16:creationId xmlns:a16="http://schemas.microsoft.com/office/drawing/2014/main" id="{7EC2B7C3-5AB7-4459-960F-1CBCB3F226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5" name="Text Box 106">
          <a:extLst>
            <a:ext uri="{FF2B5EF4-FFF2-40B4-BE49-F238E27FC236}">
              <a16:creationId xmlns:a16="http://schemas.microsoft.com/office/drawing/2014/main" id="{A7C23B40-D718-48C1-B7B6-E22B0DD7E9F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6" name="Text Box 107">
          <a:extLst>
            <a:ext uri="{FF2B5EF4-FFF2-40B4-BE49-F238E27FC236}">
              <a16:creationId xmlns:a16="http://schemas.microsoft.com/office/drawing/2014/main" id="{9919A1BD-1022-403C-96A3-3CD5B59DA30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7" name="Text Box 108">
          <a:extLst>
            <a:ext uri="{FF2B5EF4-FFF2-40B4-BE49-F238E27FC236}">
              <a16:creationId xmlns:a16="http://schemas.microsoft.com/office/drawing/2014/main" id="{41AD4D45-6267-41CF-9F5E-6977068224F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8" name="Text Box 109">
          <a:extLst>
            <a:ext uri="{FF2B5EF4-FFF2-40B4-BE49-F238E27FC236}">
              <a16:creationId xmlns:a16="http://schemas.microsoft.com/office/drawing/2014/main" id="{EC607FB4-C9D3-427A-B042-9019957BAB7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29" name="Text Box 110">
          <a:extLst>
            <a:ext uri="{FF2B5EF4-FFF2-40B4-BE49-F238E27FC236}">
              <a16:creationId xmlns:a16="http://schemas.microsoft.com/office/drawing/2014/main" id="{61C19F85-2ABC-4DDC-A843-0D996D5DF0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0" name="Text Box 111">
          <a:extLst>
            <a:ext uri="{FF2B5EF4-FFF2-40B4-BE49-F238E27FC236}">
              <a16:creationId xmlns:a16="http://schemas.microsoft.com/office/drawing/2014/main" id="{255C91AB-A5B6-48EA-BE9A-871237DC6EA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1" name="Text Box 112">
          <a:extLst>
            <a:ext uri="{FF2B5EF4-FFF2-40B4-BE49-F238E27FC236}">
              <a16:creationId xmlns:a16="http://schemas.microsoft.com/office/drawing/2014/main" id="{EC5D01BA-04B1-487B-B01B-C6AB5C6EABC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2" name="Text Box 113">
          <a:extLst>
            <a:ext uri="{FF2B5EF4-FFF2-40B4-BE49-F238E27FC236}">
              <a16:creationId xmlns:a16="http://schemas.microsoft.com/office/drawing/2014/main" id="{E2487CEB-5884-472B-8974-62BB972168D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3" name="Text Box 114">
          <a:extLst>
            <a:ext uri="{FF2B5EF4-FFF2-40B4-BE49-F238E27FC236}">
              <a16:creationId xmlns:a16="http://schemas.microsoft.com/office/drawing/2014/main" id="{8C2C2B7E-5A31-4445-B9EA-6D1CC5FDDE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4" name="Text Box 115">
          <a:extLst>
            <a:ext uri="{FF2B5EF4-FFF2-40B4-BE49-F238E27FC236}">
              <a16:creationId xmlns:a16="http://schemas.microsoft.com/office/drawing/2014/main" id="{E36231AB-0A40-4EC7-BC18-38AA629404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5" name="Text Box 116">
          <a:extLst>
            <a:ext uri="{FF2B5EF4-FFF2-40B4-BE49-F238E27FC236}">
              <a16:creationId xmlns:a16="http://schemas.microsoft.com/office/drawing/2014/main" id="{3C0BA752-6ADB-40A9-8905-BF920621DA6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6" name="Text Box 117">
          <a:extLst>
            <a:ext uri="{FF2B5EF4-FFF2-40B4-BE49-F238E27FC236}">
              <a16:creationId xmlns:a16="http://schemas.microsoft.com/office/drawing/2014/main" id="{585A3381-6E30-4904-ADEE-BC460FE22B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7" name="Text Box 118">
          <a:extLst>
            <a:ext uri="{FF2B5EF4-FFF2-40B4-BE49-F238E27FC236}">
              <a16:creationId xmlns:a16="http://schemas.microsoft.com/office/drawing/2014/main" id="{20C9D7B1-BB44-484B-8DF3-239D5D9595A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8" name="Text Box 119">
          <a:extLst>
            <a:ext uri="{FF2B5EF4-FFF2-40B4-BE49-F238E27FC236}">
              <a16:creationId xmlns:a16="http://schemas.microsoft.com/office/drawing/2014/main" id="{2543C77F-3BBF-4513-B455-3D7E348615C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39" name="Text Box 120">
          <a:extLst>
            <a:ext uri="{FF2B5EF4-FFF2-40B4-BE49-F238E27FC236}">
              <a16:creationId xmlns:a16="http://schemas.microsoft.com/office/drawing/2014/main" id="{E9ED7303-24E4-4686-AC3C-77B56638C91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0" name="Text Box 121">
          <a:extLst>
            <a:ext uri="{FF2B5EF4-FFF2-40B4-BE49-F238E27FC236}">
              <a16:creationId xmlns:a16="http://schemas.microsoft.com/office/drawing/2014/main" id="{AD29E47E-9D0A-49B6-88AC-7F2A53ED06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1" name="Text Box 122">
          <a:extLst>
            <a:ext uri="{FF2B5EF4-FFF2-40B4-BE49-F238E27FC236}">
              <a16:creationId xmlns:a16="http://schemas.microsoft.com/office/drawing/2014/main" id="{D218AE2E-939C-4841-8607-F41F3508861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2" name="Text Box 123">
          <a:extLst>
            <a:ext uri="{FF2B5EF4-FFF2-40B4-BE49-F238E27FC236}">
              <a16:creationId xmlns:a16="http://schemas.microsoft.com/office/drawing/2014/main" id="{5FA5DB08-D2EA-4EB0-8833-28835F9C7E3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3" name="Text Box 124">
          <a:extLst>
            <a:ext uri="{FF2B5EF4-FFF2-40B4-BE49-F238E27FC236}">
              <a16:creationId xmlns:a16="http://schemas.microsoft.com/office/drawing/2014/main" id="{8D1294E6-76C6-4DB5-8D22-CDF3F46955E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4" name="Text Box 125">
          <a:extLst>
            <a:ext uri="{FF2B5EF4-FFF2-40B4-BE49-F238E27FC236}">
              <a16:creationId xmlns:a16="http://schemas.microsoft.com/office/drawing/2014/main" id="{8D7245CE-E327-4CCB-BBA5-C575BA2A77A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5" name="Text Box 126">
          <a:extLst>
            <a:ext uri="{FF2B5EF4-FFF2-40B4-BE49-F238E27FC236}">
              <a16:creationId xmlns:a16="http://schemas.microsoft.com/office/drawing/2014/main" id="{6C8D4F3B-6254-481C-A406-A96A1BC1ECE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6" name="Text Box 127">
          <a:extLst>
            <a:ext uri="{FF2B5EF4-FFF2-40B4-BE49-F238E27FC236}">
              <a16:creationId xmlns:a16="http://schemas.microsoft.com/office/drawing/2014/main" id="{B07C0DBA-8E72-462B-9D0F-A7CDEEB9B7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7" name="Text Box 128">
          <a:extLst>
            <a:ext uri="{FF2B5EF4-FFF2-40B4-BE49-F238E27FC236}">
              <a16:creationId xmlns:a16="http://schemas.microsoft.com/office/drawing/2014/main" id="{2702F73F-2683-47E3-AEE9-B0A5373557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348" name="Text Box 129">
          <a:extLst>
            <a:ext uri="{FF2B5EF4-FFF2-40B4-BE49-F238E27FC236}">
              <a16:creationId xmlns:a16="http://schemas.microsoft.com/office/drawing/2014/main" id="{37FC5C37-4EE0-4E53-A7CA-E431601153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12349" name="Text Box 130">
          <a:extLst>
            <a:ext uri="{FF2B5EF4-FFF2-40B4-BE49-F238E27FC236}">
              <a16:creationId xmlns:a16="http://schemas.microsoft.com/office/drawing/2014/main" id="{6C1D56E1-BA95-4CB9-9733-477E546FAF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350" name="Text Box 131">
          <a:extLst>
            <a:ext uri="{FF2B5EF4-FFF2-40B4-BE49-F238E27FC236}">
              <a16:creationId xmlns:a16="http://schemas.microsoft.com/office/drawing/2014/main" id="{C73E310C-1BFF-4EA2-A34A-0E9EB02B5C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51" name="Text Box 132">
          <a:extLst>
            <a:ext uri="{FF2B5EF4-FFF2-40B4-BE49-F238E27FC236}">
              <a16:creationId xmlns:a16="http://schemas.microsoft.com/office/drawing/2014/main" id="{4B88B86E-4CAD-4A84-9430-6C0938B304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52" name="Text Box 133">
          <a:extLst>
            <a:ext uri="{FF2B5EF4-FFF2-40B4-BE49-F238E27FC236}">
              <a16:creationId xmlns:a16="http://schemas.microsoft.com/office/drawing/2014/main" id="{B394C511-5FE5-42EF-B297-BCC663EB65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353" name="Text Box 134">
          <a:extLst>
            <a:ext uri="{FF2B5EF4-FFF2-40B4-BE49-F238E27FC236}">
              <a16:creationId xmlns:a16="http://schemas.microsoft.com/office/drawing/2014/main" id="{F02CCEE4-5920-455A-BDAB-882EF3FC89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54" name="Text Box 135">
          <a:extLst>
            <a:ext uri="{FF2B5EF4-FFF2-40B4-BE49-F238E27FC236}">
              <a16:creationId xmlns:a16="http://schemas.microsoft.com/office/drawing/2014/main" id="{0A3F5837-B25C-4B39-B406-20F110352D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55" name="Text Box 136">
          <a:extLst>
            <a:ext uri="{FF2B5EF4-FFF2-40B4-BE49-F238E27FC236}">
              <a16:creationId xmlns:a16="http://schemas.microsoft.com/office/drawing/2014/main" id="{444D2ABD-BCB7-4A5C-A366-FF3DEC724A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356" name="Text Box 137">
          <a:extLst>
            <a:ext uri="{FF2B5EF4-FFF2-40B4-BE49-F238E27FC236}">
              <a16:creationId xmlns:a16="http://schemas.microsoft.com/office/drawing/2014/main" id="{C303AD03-E871-4984-B001-849F9A3744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57" name="Text Box 138">
          <a:extLst>
            <a:ext uri="{FF2B5EF4-FFF2-40B4-BE49-F238E27FC236}">
              <a16:creationId xmlns:a16="http://schemas.microsoft.com/office/drawing/2014/main" id="{620EA875-2B64-4E23-B84E-3B61BA34B4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58" name="Text Box 139">
          <a:extLst>
            <a:ext uri="{FF2B5EF4-FFF2-40B4-BE49-F238E27FC236}">
              <a16:creationId xmlns:a16="http://schemas.microsoft.com/office/drawing/2014/main" id="{984D7A80-0A6B-463E-97B8-56B675E0CF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359" name="Text Box 140">
          <a:extLst>
            <a:ext uri="{FF2B5EF4-FFF2-40B4-BE49-F238E27FC236}">
              <a16:creationId xmlns:a16="http://schemas.microsoft.com/office/drawing/2014/main" id="{F4C848A8-2856-468E-A22C-3BBF9ED5F2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60" name="Text Box 141">
          <a:extLst>
            <a:ext uri="{FF2B5EF4-FFF2-40B4-BE49-F238E27FC236}">
              <a16:creationId xmlns:a16="http://schemas.microsoft.com/office/drawing/2014/main" id="{9E9FB7F7-23F4-4874-BF4C-C4926CFCD3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61" name="Text Box 142">
          <a:extLst>
            <a:ext uri="{FF2B5EF4-FFF2-40B4-BE49-F238E27FC236}">
              <a16:creationId xmlns:a16="http://schemas.microsoft.com/office/drawing/2014/main" id="{0EF91B64-FF22-452B-A1D9-7D439FDBCC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362" name="Text Box 143">
          <a:extLst>
            <a:ext uri="{FF2B5EF4-FFF2-40B4-BE49-F238E27FC236}">
              <a16:creationId xmlns:a16="http://schemas.microsoft.com/office/drawing/2014/main" id="{E1B187C0-CBE1-4BDC-BE6D-BCE125DDBA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63" name="Text Box 144">
          <a:extLst>
            <a:ext uri="{FF2B5EF4-FFF2-40B4-BE49-F238E27FC236}">
              <a16:creationId xmlns:a16="http://schemas.microsoft.com/office/drawing/2014/main" id="{FFE447EB-F18B-48A4-A992-3C17855946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64" name="Text Box 145">
          <a:extLst>
            <a:ext uri="{FF2B5EF4-FFF2-40B4-BE49-F238E27FC236}">
              <a16:creationId xmlns:a16="http://schemas.microsoft.com/office/drawing/2014/main" id="{726BD459-38F6-40D7-BD47-AC5ADC2296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365" name="Text Box 146">
          <a:extLst>
            <a:ext uri="{FF2B5EF4-FFF2-40B4-BE49-F238E27FC236}">
              <a16:creationId xmlns:a16="http://schemas.microsoft.com/office/drawing/2014/main" id="{FF8738B3-3CE9-4ED2-BCAF-9525141F77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366" name="Text Box 147">
          <a:extLst>
            <a:ext uri="{FF2B5EF4-FFF2-40B4-BE49-F238E27FC236}">
              <a16:creationId xmlns:a16="http://schemas.microsoft.com/office/drawing/2014/main" id="{9D59B9A9-B412-4482-B894-D1D21A7EA7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67" name="Text Box 148">
          <a:extLst>
            <a:ext uri="{FF2B5EF4-FFF2-40B4-BE49-F238E27FC236}">
              <a16:creationId xmlns:a16="http://schemas.microsoft.com/office/drawing/2014/main" id="{C26B27D9-CE85-40E7-B077-E6084E6E51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68" name="Text Box 149">
          <a:extLst>
            <a:ext uri="{FF2B5EF4-FFF2-40B4-BE49-F238E27FC236}">
              <a16:creationId xmlns:a16="http://schemas.microsoft.com/office/drawing/2014/main" id="{C20FEB4F-E785-424D-A9E4-EE91295A04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69" name="Text Box 150">
          <a:extLst>
            <a:ext uri="{FF2B5EF4-FFF2-40B4-BE49-F238E27FC236}">
              <a16:creationId xmlns:a16="http://schemas.microsoft.com/office/drawing/2014/main" id="{B1260BBA-326C-4C7A-ACDA-AEDBA22CC7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70" name="Text Box 151">
          <a:extLst>
            <a:ext uri="{FF2B5EF4-FFF2-40B4-BE49-F238E27FC236}">
              <a16:creationId xmlns:a16="http://schemas.microsoft.com/office/drawing/2014/main" id="{D59E7B82-DEFB-4572-B236-01893C1242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71" name="Text Box 152">
          <a:extLst>
            <a:ext uri="{FF2B5EF4-FFF2-40B4-BE49-F238E27FC236}">
              <a16:creationId xmlns:a16="http://schemas.microsoft.com/office/drawing/2014/main" id="{620FB1C2-1476-4175-838D-F79FFD45CF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372" name="Text Box 153">
          <a:extLst>
            <a:ext uri="{FF2B5EF4-FFF2-40B4-BE49-F238E27FC236}">
              <a16:creationId xmlns:a16="http://schemas.microsoft.com/office/drawing/2014/main" id="{4C17B91E-D1B5-4B29-AE03-E009C53C06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73" name="Text Box 154">
          <a:extLst>
            <a:ext uri="{FF2B5EF4-FFF2-40B4-BE49-F238E27FC236}">
              <a16:creationId xmlns:a16="http://schemas.microsoft.com/office/drawing/2014/main" id="{EABB8EBE-EB5E-4811-9F70-185F87A868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74" name="Text Box 155">
          <a:extLst>
            <a:ext uri="{FF2B5EF4-FFF2-40B4-BE49-F238E27FC236}">
              <a16:creationId xmlns:a16="http://schemas.microsoft.com/office/drawing/2014/main" id="{5DC2ABC1-D5D8-499A-9111-48CE1DD745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75" name="Text Box 156">
          <a:extLst>
            <a:ext uri="{FF2B5EF4-FFF2-40B4-BE49-F238E27FC236}">
              <a16:creationId xmlns:a16="http://schemas.microsoft.com/office/drawing/2014/main" id="{FA1952E5-923E-4998-AE9F-2010084428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76" name="Text Box 157">
          <a:extLst>
            <a:ext uri="{FF2B5EF4-FFF2-40B4-BE49-F238E27FC236}">
              <a16:creationId xmlns:a16="http://schemas.microsoft.com/office/drawing/2014/main" id="{7D27D732-0F50-47B6-92FB-4E1EE31089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77" name="Text Box 158">
          <a:extLst>
            <a:ext uri="{FF2B5EF4-FFF2-40B4-BE49-F238E27FC236}">
              <a16:creationId xmlns:a16="http://schemas.microsoft.com/office/drawing/2014/main" id="{E85E2F09-D1D9-44FA-B51D-E66F9E293F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378" name="Text Box 159">
          <a:extLst>
            <a:ext uri="{FF2B5EF4-FFF2-40B4-BE49-F238E27FC236}">
              <a16:creationId xmlns:a16="http://schemas.microsoft.com/office/drawing/2014/main" id="{21978BDC-CE8E-493A-929C-D1DB794F49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79" name="Text Box 160">
          <a:extLst>
            <a:ext uri="{FF2B5EF4-FFF2-40B4-BE49-F238E27FC236}">
              <a16:creationId xmlns:a16="http://schemas.microsoft.com/office/drawing/2014/main" id="{7D1E37B4-75C7-47B2-A521-C93FB43C59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80" name="Text Box 161">
          <a:extLst>
            <a:ext uri="{FF2B5EF4-FFF2-40B4-BE49-F238E27FC236}">
              <a16:creationId xmlns:a16="http://schemas.microsoft.com/office/drawing/2014/main" id="{20A68676-DEC7-41D6-8C83-4D9B5E2335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81" name="Text Box 162">
          <a:extLst>
            <a:ext uri="{FF2B5EF4-FFF2-40B4-BE49-F238E27FC236}">
              <a16:creationId xmlns:a16="http://schemas.microsoft.com/office/drawing/2014/main" id="{EBFD7A93-D1F4-4882-8007-ED342392F3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382" name="Text Box 163">
          <a:extLst>
            <a:ext uri="{FF2B5EF4-FFF2-40B4-BE49-F238E27FC236}">
              <a16:creationId xmlns:a16="http://schemas.microsoft.com/office/drawing/2014/main" id="{B4A8D5B1-4AAE-40A3-9DB4-292A137D17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83" name="Text Box 164">
          <a:extLst>
            <a:ext uri="{FF2B5EF4-FFF2-40B4-BE49-F238E27FC236}">
              <a16:creationId xmlns:a16="http://schemas.microsoft.com/office/drawing/2014/main" id="{AEC95A66-187C-4E3C-9D57-DFAE96F30B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84" name="Text Box 165">
          <a:extLst>
            <a:ext uri="{FF2B5EF4-FFF2-40B4-BE49-F238E27FC236}">
              <a16:creationId xmlns:a16="http://schemas.microsoft.com/office/drawing/2014/main" id="{2AB57E85-2E89-4BD7-87D0-B81D185773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85" name="Text Box 166">
          <a:extLst>
            <a:ext uri="{FF2B5EF4-FFF2-40B4-BE49-F238E27FC236}">
              <a16:creationId xmlns:a16="http://schemas.microsoft.com/office/drawing/2014/main" id="{A3573ADE-072D-4A3A-8EA8-6C5F91118C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86" name="Text Box 167">
          <a:extLst>
            <a:ext uri="{FF2B5EF4-FFF2-40B4-BE49-F238E27FC236}">
              <a16:creationId xmlns:a16="http://schemas.microsoft.com/office/drawing/2014/main" id="{3DA2D879-9CB1-48AF-AB3A-826D84E976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87" name="Text Box 168">
          <a:extLst>
            <a:ext uri="{FF2B5EF4-FFF2-40B4-BE49-F238E27FC236}">
              <a16:creationId xmlns:a16="http://schemas.microsoft.com/office/drawing/2014/main" id="{907E5E3E-59EE-4617-B23B-BBD0FCB2F2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388" name="Text Box 169">
          <a:extLst>
            <a:ext uri="{FF2B5EF4-FFF2-40B4-BE49-F238E27FC236}">
              <a16:creationId xmlns:a16="http://schemas.microsoft.com/office/drawing/2014/main" id="{B447EF2C-7DBA-477A-A2D0-B0AAC7FA28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89" name="Text Box 170">
          <a:extLst>
            <a:ext uri="{FF2B5EF4-FFF2-40B4-BE49-F238E27FC236}">
              <a16:creationId xmlns:a16="http://schemas.microsoft.com/office/drawing/2014/main" id="{BE758F39-36FD-47F9-98E4-DCAFE4393C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90" name="Text Box 171">
          <a:extLst>
            <a:ext uri="{FF2B5EF4-FFF2-40B4-BE49-F238E27FC236}">
              <a16:creationId xmlns:a16="http://schemas.microsoft.com/office/drawing/2014/main" id="{5DBC4C59-8F4F-4601-9DB6-B1C5A9C887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91" name="Text Box 172">
          <a:extLst>
            <a:ext uri="{FF2B5EF4-FFF2-40B4-BE49-F238E27FC236}">
              <a16:creationId xmlns:a16="http://schemas.microsoft.com/office/drawing/2014/main" id="{5373D629-6FE5-43F8-9606-ED52FF2AF0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92" name="Text Box 173">
          <a:extLst>
            <a:ext uri="{FF2B5EF4-FFF2-40B4-BE49-F238E27FC236}">
              <a16:creationId xmlns:a16="http://schemas.microsoft.com/office/drawing/2014/main" id="{9BC8878B-2ABF-4437-A212-F64334E96D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93" name="Text Box 174">
          <a:extLst>
            <a:ext uri="{FF2B5EF4-FFF2-40B4-BE49-F238E27FC236}">
              <a16:creationId xmlns:a16="http://schemas.microsoft.com/office/drawing/2014/main" id="{EBB4774F-B3B6-44C7-B503-84EDA93E9E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394" name="Text Box 175">
          <a:extLst>
            <a:ext uri="{FF2B5EF4-FFF2-40B4-BE49-F238E27FC236}">
              <a16:creationId xmlns:a16="http://schemas.microsoft.com/office/drawing/2014/main" id="{300B86BB-EBB3-4DA8-94CA-B5C5D75A3B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95" name="Text Box 176">
          <a:extLst>
            <a:ext uri="{FF2B5EF4-FFF2-40B4-BE49-F238E27FC236}">
              <a16:creationId xmlns:a16="http://schemas.microsoft.com/office/drawing/2014/main" id="{094D57AB-7C65-42B2-A6B4-22418CED5E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96" name="Text Box 177">
          <a:extLst>
            <a:ext uri="{FF2B5EF4-FFF2-40B4-BE49-F238E27FC236}">
              <a16:creationId xmlns:a16="http://schemas.microsoft.com/office/drawing/2014/main" id="{8C42F191-EF12-4B75-88BE-78FC858E2C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397" name="Text Box 178">
          <a:extLst>
            <a:ext uri="{FF2B5EF4-FFF2-40B4-BE49-F238E27FC236}">
              <a16:creationId xmlns:a16="http://schemas.microsoft.com/office/drawing/2014/main" id="{F114F500-1AA8-42CC-9D34-364CFA8746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98" name="Text Box 179">
          <a:extLst>
            <a:ext uri="{FF2B5EF4-FFF2-40B4-BE49-F238E27FC236}">
              <a16:creationId xmlns:a16="http://schemas.microsoft.com/office/drawing/2014/main" id="{3F200157-DCDC-46CD-B394-DB7C1A6BEC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399" name="Text Box 180">
          <a:extLst>
            <a:ext uri="{FF2B5EF4-FFF2-40B4-BE49-F238E27FC236}">
              <a16:creationId xmlns:a16="http://schemas.microsoft.com/office/drawing/2014/main" id="{4361B851-62C5-4910-80C4-5D3942871D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0" name="Text Box 181">
          <a:extLst>
            <a:ext uri="{FF2B5EF4-FFF2-40B4-BE49-F238E27FC236}">
              <a16:creationId xmlns:a16="http://schemas.microsoft.com/office/drawing/2014/main" id="{3C9A6BCE-4485-4DF2-A0D4-F5B24544F6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1" name="Text Box 182">
          <a:extLst>
            <a:ext uri="{FF2B5EF4-FFF2-40B4-BE49-F238E27FC236}">
              <a16:creationId xmlns:a16="http://schemas.microsoft.com/office/drawing/2014/main" id="{D802B036-403B-493F-9614-BF578CBD894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2" name="Text Box 183">
          <a:extLst>
            <a:ext uri="{FF2B5EF4-FFF2-40B4-BE49-F238E27FC236}">
              <a16:creationId xmlns:a16="http://schemas.microsoft.com/office/drawing/2014/main" id="{50B4A1AC-E375-43DB-9CB9-EBF1B58F489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3" name="Text Box 184">
          <a:extLst>
            <a:ext uri="{FF2B5EF4-FFF2-40B4-BE49-F238E27FC236}">
              <a16:creationId xmlns:a16="http://schemas.microsoft.com/office/drawing/2014/main" id="{7A9991CB-20F4-4F68-A674-A7B7ED96F90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4" name="Text Box 185">
          <a:extLst>
            <a:ext uri="{FF2B5EF4-FFF2-40B4-BE49-F238E27FC236}">
              <a16:creationId xmlns:a16="http://schemas.microsoft.com/office/drawing/2014/main" id="{53142189-CF62-4E06-8EB7-05F34A5B8C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5" name="Text Box 186">
          <a:extLst>
            <a:ext uri="{FF2B5EF4-FFF2-40B4-BE49-F238E27FC236}">
              <a16:creationId xmlns:a16="http://schemas.microsoft.com/office/drawing/2014/main" id="{27BD4309-3B2D-437F-A9DC-E01DE19AD1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6" name="Text Box 187">
          <a:extLst>
            <a:ext uri="{FF2B5EF4-FFF2-40B4-BE49-F238E27FC236}">
              <a16:creationId xmlns:a16="http://schemas.microsoft.com/office/drawing/2014/main" id="{7E45E1AD-6FAF-4B1D-A151-4CBF94AD1C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7" name="Text Box 188">
          <a:extLst>
            <a:ext uri="{FF2B5EF4-FFF2-40B4-BE49-F238E27FC236}">
              <a16:creationId xmlns:a16="http://schemas.microsoft.com/office/drawing/2014/main" id="{F9EEDB70-835D-410B-863D-E9CF430E8A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8" name="Text Box 189">
          <a:extLst>
            <a:ext uri="{FF2B5EF4-FFF2-40B4-BE49-F238E27FC236}">
              <a16:creationId xmlns:a16="http://schemas.microsoft.com/office/drawing/2014/main" id="{D5B23F2D-3CC5-4CA5-9F91-6FD99C87416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09" name="Text Box 190">
          <a:extLst>
            <a:ext uri="{FF2B5EF4-FFF2-40B4-BE49-F238E27FC236}">
              <a16:creationId xmlns:a16="http://schemas.microsoft.com/office/drawing/2014/main" id="{158AC4C2-1606-4AA8-858D-35FC92941BB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0" name="Text Box 191">
          <a:extLst>
            <a:ext uri="{FF2B5EF4-FFF2-40B4-BE49-F238E27FC236}">
              <a16:creationId xmlns:a16="http://schemas.microsoft.com/office/drawing/2014/main" id="{8473E6C4-9D36-4010-AFE6-6DEAACD1295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1" name="Text Box 192">
          <a:extLst>
            <a:ext uri="{FF2B5EF4-FFF2-40B4-BE49-F238E27FC236}">
              <a16:creationId xmlns:a16="http://schemas.microsoft.com/office/drawing/2014/main" id="{4F55920C-079D-481C-9CF1-5B9DBC653E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2" name="Text Box 193">
          <a:extLst>
            <a:ext uri="{FF2B5EF4-FFF2-40B4-BE49-F238E27FC236}">
              <a16:creationId xmlns:a16="http://schemas.microsoft.com/office/drawing/2014/main" id="{D03075BD-092A-4EED-951A-40C938FE9F6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3" name="Text Box 194">
          <a:extLst>
            <a:ext uri="{FF2B5EF4-FFF2-40B4-BE49-F238E27FC236}">
              <a16:creationId xmlns:a16="http://schemas.microsoft.com/office/drawing/2014/main" id="{2EB96AAC-43FC-47C2-A403-250D51BA46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4" name="Text Box 195">
          <a:extLst>
            <a:ext uri="{FF2B5EF4-FFF2-40B4-BE49-F238E27FC236}">
              <a16:creationId xmlns:a16="http://schemas.microsoft.com/office/drawing/2014/main" id="{B2DC42C5-C2AA-4429-85E8-2201C43A38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5" name="Text Box 196">
          <a:extLst>
            <a:ext uri="{FF2B5EF4-FFF2-40B4-BE49-F238E27FC236}">
              <a16:creationId xmlns:a16="http://schemas.microsoft.com/office/drawing/2014/main" id="{3EDB0D77-9955-41F5-899F-4485C7B8BA9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6" name="Text Box 197">
          <a:extLst>
            <a:ext uri="{FF2B5EF4-FFF2-40B4-BE49-F238E27FC236}">
              <a16:creationId xmlns:a16="http://schemas.microsoft.com/office/drawing/2014/main" id="{1E8B650E-73D5-440D-BAB2-051BB6A80F7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7" name="Text Box 198">
          <a:extLst>
            <a:ext uri="{FF2B5EF4-FFF2-40B4-BE49-F238E27FC236}">
              <a16:creationId xmlns:a16="http://schemas.microsoft.com/office/drawing/2014/main" id="{D348641A-94C9-47F4-8675-4E3CDDD1B3C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8" name="Text Box 199">
          <a:extLst>
            <a:ext uri="{FF2B5EF4-FFF2-40B4-BE49-F238E27FC236}">
              <a16:creationId xmlns:a16="http://schemas.microsoft.com/office/drawing/2014/main" id="{1CA78D02-6551-42D4-8C1B-AC7C376750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19" name="Text Box 200">
          <a:extLst>
            <a:ext uri="{FF2B5EF4-FFF2-40B4-BE49-F238E27FC236}">
              <a16:creationId xmlns:a16="http://schemas.microsoft.com/office/drawing/2014/main" id="{5943E93B-08FC-4FE7-8E4B-654CDE311FD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20" name="Text Box 201">
          <a:extLst>
            <a:ext uri="{FF2B5EF4-FFF2-40B4-BE49-F238E27FC236}">
              <a16:creationId xmlns:a16="http://schemas.microsoft.com/office/drawing/2014/main" id="{5FDB0C57-5574-44CF-A297-483896E899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21" name="Text Box 202">
          <a:extLst>
            <a:ext uri="{FF2B5EF4-FFF2-40B4-BE49-F238E27FC236}">
              <a16:creationId xmlns:a16="http://schemas.microsoft.com/office/drawing/2014/main" id="{5D0F9B37-FAC2-4BFE-874E-AD01BB218A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22" name="Text Box 203">
          <a:extLst>
            <a:ext uri="{FF2B5EF4-FFF2-40B4-BE49-F238E27FC236}">
              <a16:creationId xmlns:a16="http://schemas.microsoft.com/office/drawing/2014/main" id="{6D165727-4DD1-4920-97D9-05949A0E002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23" name="Text Box 204">
          <a:extLst>
            <a:ext uri="{FF2B5EF4-FFF2-40B4-BE49-F238E27FC236}">
              <a16:creationId xmlns:a16="http://schemas.microsoft.com/office/drawing/2014/main" id="{918E6F57-07AD-42CB-8870-756D35CB462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24" name="Text Box 205">
          <a:extLst>
            <a:ext uri="{FF2B5EF4-FFF2-40B4-BE49-F238E27FC236}">
              <a16:creationId xmlns:a16="http://schemas.microsoft.com/office/drawing/2014/main" id="{886D3B66-D4D6-4938-9DF1-40F0574987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25" name="Text Box 206">
          <a:extLst>
            <a:ext uri="{FF2B5EF4-FFF2-40B4-BE49-F238E27FC236}">
              <a16:creationId xmlns:a16="http://schemas.microsoft.com/office/drawing/2014/main" id="{18580AD4-DAAE-43FC-B159-43D861DF5B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426" name="Text Box 207">
          <a:extLst>
            <a:ext uri="{FF2B5EF4-FFF2-40B4-BE49-F238E27FC236}">
              <a16:creationId xmlns:a16="http://schemas.microsoft.com/office/drawing/2014/main" id="{9F7D9CA8-59C3-4153-B5EE-D43EA0312A9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427" name="Text Box 208">
          <a:extLst>
            <a:ext uri="{FF2B5EF4-FFF2-40B4-BE49-F238E27FC236}">
              <a16:creationId xmlns:a16="http://schemas.microsoft.com/office/drawing/2014/main" id="{1A55D126-DD70-46D5-9F6C-EAF56EA46A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28" name="Text Box 209">
          <a:extLst>
            <a:ext uri="{FF2B5EF4-FFF2-40B4-BE49-F238E27FC236}">
              <a16:creationId xmlns:a16="http://schemas.microsoft.com/office/drawing/2014/main" id="{FF80889E-0D1B-480D-8857-F9D3B3B086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29" name="Text Box 210">
          <a:extLst>
            <a:ext uri="{FF2B5EF4-FFF2-40B4-BE49-F238E27FC236}">
              <a16:creationId xmlns:a16="http://schemas.microsoft.com/office/drawing/2014/main" id="{4B1BEDB8-2596-4BF0-B62C-CF6C0E1661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30" name="Text Box 211">
          <a:extLst>
            <a:ext uri="{FF2B5EF4-FFF2-40B4-BE49-F238E27FC236}">
              <a16:creationId xmlns:a16="http://schemas.microsoft.com/office/drawing/2014/main" id="{FAE562C2-0D0D-413C-A503-B3ECA99B14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31" name="Text Box 212">
          <a:extLst>
            <a:ext uri="{FF2B5EF4-FFF2-40B4-BE49-F238E27FC236}">
              <a16:creationId xmlns:a16="http://schemas.microsoft.com/office/drawing/2014/main" id="{E085D19F-4607-419C-942A-99C05C9406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32" name="Text Box 213">
          <a:extLst>
            <a:ext uri="{FF2B5EF4-FFF2-40B4-BE49-F238E27FC236}">
              <a16:creationId xmlns:a16="http://schemas.microsoft.com/office/drawing/2014/main" id="{E17EDB6F-0B13-4CF5-A70E-1214CE3E2C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33" name="Text Box 214">
          <a:extLst>
            <a:ext uri="{FF2B5EF4-FFF2-40B4-BE49-F238E27FC236}">
              <a16:creationId xmlns:a16="http://schemas.microsoft.com/office/drawing/2014/main" id="{3125FD78-B6D7-471D-B9DD-B06C3E803C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34" name="Text Box 215">
          <a:extLst>
            <a:ext uri="{FF2B5EF4-FFF2-40B4-BE49-F238E27FC236}">
              <a16:creationId xmlns:a16="http://schemas.microsoft.com/office/drawing/2014/main" id="{FA7F3C4D-C650-417C-BAED-06B8E86F0F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35" name="Text Box 216">
          <a:extLst>
            <a:ext uri="{FF2B5EF4-FFF2-40B4-BE49-F238E27FC236}">
              <a16:creationId xmlns:a16="http://schemas.microsoft.com/office/drawing/2014/main" id="{A99A6A66-25DC-4802-98B1-A8D5E2C60C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36" name="Text Box 217">
          <a:extLst>
            <a:ext uri="{FF2B5EF4-FFF2-40B4-BE49-F238E27FC236}">
              <a16:creationId xmlns:a16="http://schemas.microsoft.com/office/drawing/2014/main" id="{E5710E20-15D9-40D8-9F25-A0D2946195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37" name="Text Box 218">
          <a:extLst>
            <a:ext uri="{FF2B5EF4-FFF2-40B4-BE49-F238E27FC236}">
              <a16:creationId xmlns:a16="http://schemas.microsoft.com/office/drawing/2014/main" id="{003D08C6-EB29-4C55-8E4B-8915A82F23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38" name="Text Box 219">
          <a:extLst>
            <a:ext uri="{FF2B5EF4-FFF2-40B4-BE49-F238E27FC236}">
              <a16:creationId xmlns:a16="http://schemas.microsoft.com/office/drawing/2014/main" id="{9AC2400A-03EE-42F9-9847-232F0CEE94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39" name="Text Box 220">
          <a:extLst>
            <a:ext uri="{FF2B5EF4-FFF2-40B4-BE49-F238E27FC236}">
              <a16:creationId xmlns:a16="http://schemas.microsoft.com/office/drawing/2014/main" id="{DCF908F4-A607-476F-8FF2-3300B99490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40" name="Text Box 221">
          <a:extLst>
            <a:ext uri="{FF2B5EF4-FFF2-40B4-BE49-F238E27FC236}">
              <a16:creationId xmlns:a16="http://schemas.microsoft.com/office/drawing/2014/main" id="{684EBAC8-0859-4E35-B511-76749A0577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41" name="Text Box 222">
          <a:extLst>
            <a:ext uri="{FF2B5EF4-FFF2-40B4-BE49-F238E27FC236}">
              <a16:creationId xmlns:a16="http://schemas.microsoft.com/office/drawing/2014/main" id="{94327B5E-D67D-412E-A002-6282D40F89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42" name="Text Box 223">
          <a:extLst>
            <a:ext uri="{FF2B5EF4-FFF2-40B4-BE49-F238E27FC236}">
              <a16:creationId xmlns:a16="http://schemas.microsoft.com/office/drawing/2014/main" id="{D4468DCB-6B19-43CF-A770-AC9020FBD3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43" name="Text Box 224">
          <a:extLst>
            <a:ext uri="{FF2B5EF4-FFF2-40B4-BE49-F238E27FC236}">
              <a16:creationId xmlns:a16="http://schemas.microsoft.com/office/drawing/2014/main" id="{4B673D84-DA74-41E2-B3CB-5D4A45F17A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44" name="Text Box 225">
          <a:extLst>
            <a:ext uri="{FF2B5EF4-FFF2-40B4-BE49-F238E27FC236}">
              <a16:creationId xmlns:a16="http://schemas.microsoft.com/office/drawing/2014/main" id="{49023B02-4BDA-41B7-9F97-BBB086F286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45" name="Text Box 226">
          <a:extLst>
            <a:ext uri="{FF2B5EF4-FFF2-40B4-BE49-F238E27FC236}">
              <a16:creationId xmlns:a16="http://schemas.microsoft.com/office/drawing/2014/main" id="{51EB8CDC-F9AC-4C3B-ACD6-0AB70337CA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46" name="Text Box 227">
          <a:extLst>
            <a:ext uri="{FF2B5EF4-FFF2-40B4-BE49-F238E27FC236}">
              <a16:creationId xmlns:a16="http://schemas.microsoft.com/office/drawing/2014/main" id="{5DDE1650-3B0F-4779-88DF-DE9D6C9711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47" name="Text Box 228">
          <a:extLst>
            <a:ext uri="{FF2B5EF4-FFF2-40B4-BE49-F238E27FC236}">
              <a16:creationId xmlns:a16="http://schemas.microsoft.com/office/drawing/2014/main" id="{949F8A2C-A4FD-4D1D-B9EA-07D1FC8355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48" name="Text Box 229">
          <a:extLst>
            <a:ext uri="{FF2B5EF4-FFF2-40B4-BE49-F238E27FC236}">
              <a16:creationId xmlns:a16="http://schemas.microsoft.com/office/drawing/2014/main" id="{B9050C50-F129-4F86-A913-3F5A965ADF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49" name="Text Box 230">
          <a:extLst>
            <a:ext uri="{FF2B5EF4-FFF2-40B4-BE49-F238E27FC236}">
              <a16:creationId xmlns:a16="http://schemas.microsoft.com/office/drawing/2014/main" id="{962D4C99-CE9B-4AC2-8D20-8D0622CB95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50" name="Text Box 231">
          <a:extLst>
            <a:ext uri="{FF2B5EF4-FFF2-40B4-BE49-F238E27FC236}">
              <a16:creationId xmlns:a16="http://schemas.microsoft.com/office/drawing/2014/main" id="{854E5214-BB3E-4C8D-AFE7-27AF27FFAA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51" name="Text Box 232">
          <a:extLst>
            <a:ext uri="{FF2B5EF4-FFF2-40B4-BE49-F238E27FC236}">
              <a16:creationId xmlns:a16="http://schemas.microsoft.com/office/drawing/2014/main" id="{9D37D956-448D-41EB-A4DF-55199FD0C5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52" name="Text Box 233">
          <a:extLst>
            <a:ext uri="{FF2B5EF4-FFF2-40B4-BE49-F238E27FC236}">
              <a16:creationId xmlns:a16="http://schemas.microsoft.com/office/drawing/2014/main" id="{640A0EA9-ACEA-4E8B-8C99-510D9A231B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53" name="Text Box 234">
          <a:extLst>
            <a:ext uri="{FF2B5EF4-FFF2-40B4-BE49-F238E27FC236}">
              <a16:creationId xmlns:a16="http://schemas.microsoft.com/office/drawing/2014/main" id="{4551EA37-02D0-44F4-853A-1A17E1631A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54" name="Text Box 235">
          <a:extLst>
            <a:ext uri="{FF2B5EF4-FFF2-40B4-BE49-F238E27FC236}">
              <a16:creationId xmlns:a16="http://schemas.microsoft.com/office/drawing/2014/main" id="{77BECD55-3A39-4DB8-BA71-350269079D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55" name="Text Box 236">
          <a:extLst>
            <a:ext uri="{FF2B5EF4-FFF2-40B4-BE49-F238E27FC236}">
              <a16:creationId xmlns:a16="http://schemas.microsoft.com/office/drawing/2014/main" id="{4C36C689-C607-4EE6-A089-C54722B0B2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56" name="Text Box 237">
          <a:extLst>
            <a:ext uri="{FF2B5EF4-FFF2-40B4-BE49-F238E27FC236}">
              <a16:creationId xmlns:a16="http://schemas.microsoft.com/office/drawing/2014/main" id="{FD8C6765-673B-4047-9B07-31B692647E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57" name="Text Box 238">
          <a:extLst>
            <a:ext uri="{FF2B5EF4-FFF2-40B4-BE49-F238E27FC236}">
              <a16:creationId xmlns:a16="http://schemas.microsoft.com/office/drawing/2014/main" id="{4A0F31C0-A154-45C4-B886-F60FDCEB7D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58" name="Text Box 239">
          <a:extLst>
            <a:ext uri="{FF2B5EF4-FFF2-40B4-BE49-F238E27FC236}">
              <a16:creationId xmlns:a16="http://schemas.microsoft.com/office/drawing/2014/main" id="{02B5348F-E1AD-4C82-BDF2-596D80DE97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59" name="Text Box 240">
          <a:extLst>
            <a:ext uri="{FF2B5EF4-FFF2-40B4-BE49-F238E27FC236}">
              <a16:creationId xmlns:a16="http://schemas.microsoft.com/office/drawing/2014/main" id="{6A70E8D5-9DB2-4EA3-B4A8-B7845EE77E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60" name="Text Box 241">
          <a:extLst>
            <a:ext uri="{FF2B5EF4-FFF2-40B4-BE49-F238E27FC236}">
              <a16:creationId xmlns:a16="http://schemas.microsoft.com/office/drawing/2014/main" id="{CA2C7BA0-189E-4DF9-A982-121D6040F5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61" name="Text Box 242">
          <a:extLst>
            <a:ext uri="{FF2B5EF4-FFF2-40B4-BE49-F238E27FC236}">
              <a16:creationId xmlns:a16="http://schemas.microsoft.com/office/drawing/2014/main" id="{9360501B-EFBB-4139-B747-D8CAD13FF5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62" name="Text Box 243">
          <a:extLst>
            <a:ext uri="{FF2B5EF4-FFF2-40B4-BE49-F238E27FC236}">
              <a16:creationId xmlns:a16="http://schemas.microsoft.com/office/drawing/2014/main" id="{AF97FD2A-08B9-48B5-B241-C88C632111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63" name="Text Box 244">
          <a:extLst>
            <a:ext uri="{FF2B5EF4-FFF2-40B4-BE49-F238E27FC236}">
              <a16:creationId xmlns:a16="http://schemas.microsoft.com/office/drawing/2014/main" id="{1F2DCF8D-14AA-4B57-84EB-F9982BBC4D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64" name="Text Box 245">
          <a:extLst>
            <a:ext uri="{FF2B5EF4-FFF2-40B4-BE49-F238E27FC236}">
              <a16:creationId xmlns:a16="http://schemas.microsoft.com/office/drawing/2014/main" id="{4E1144C1-1D19-4087-82AE-800609A3A1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65" name="Text Box 246">
          <a:extLst>
            <a:ext uri="{FF2B5EF4-FFF2-40B4-BE49-F238E27FC236}">
              <a16:creationId xmlns:a16="http://schemas.microsoft.com/office/drawing/2014/main" id="{8D411E86-AE77-4242-BF71-538A64DC03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66" name="Text Box 247">
          <a:extLst>
            <a:ext uri="{FF2B5EF4-FFF2-40B4-BE49-F238E27FC236}">
              <a16:creationId xmlns:a16="http://schemas.microsoft.com/office/drawing/2014/main" id="{860B9D51-4FF0-4C4D-803A-9C7DAC4001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67" name="Text Box 248">
          <a:extLst>
            <a:ext uri="{FF2B5EF4-FFF2-40B4-BE49-F238E27FC236}">
              <a16:creationId xmlns:a16="http://schemas.microsoft.com/office/drawing/2014/main" id="{CF8E8CF9-0BF4-4B87-A459-03D494C2DE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68" name="Text Box 249">
          <a:extLst>
            <a:ext uri="{FF2B5EF4-FFF2-40B4-BE49-F238E27FC236}">
              <a16:creationId xmlns:a16="http://schemas.microsoft.com/office/drawing/2014/main" id="{EFCFCB61-6413-45A2-9FB3-5847F5426F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69" name="Text Box 250">
          <a:extLst>
            <a:ext uri="{FF2B5EF4-FFF2-40B4-BE49-F238E27FC236}">
              <a16:creationId xmlns:a16="http://schemas.microsoft.com/office/drawing/2014/main" id="{5A3621D2-CDC1-4D88-BFCA-ABA0A1BB51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70" name="Text Box 251">
          <a:extLst>
            <a:ext uri="{FF2B5EF4-FFF2-40B4-BE49-F238E27FC236}">
              <a16:creationId xmlns:a16="http://schemas.microsoft.com/office/drawing/2014/main" id="{31A501BE-A481-49B9-8D88-FB659CD80C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71" name="Text Box 252">
          <a:extLst>
            <a:ext uri="{FF2B5EF4-FFF2-40B4-BE49-F238E27FC236}">
              <a16:creationId xmlns:a16="http://schemas.microsoft.com/office/drawing/2014/main" id="{04B24B55-3463-418D-A21D-7E8F404923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72" name="Text Box 253">
          <a:extLst>
            <a:ext uri="{FF2B5EF4-FFF2-40B4-BE49-F238E27FC236}">
              <a16:creationId xmlns:a16="http://schemas.microsoft.com/office/drawing/2014/main" id="{9FC0E07F-5DE6-4067-B643-5302560CA2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73" name="Text Box 254">
          <a:extLst>
            <a:ext uri="{FF2B5EF4-FFF2-40B4-BE49-F238E27FC236}">
              <a16:creationId xmlns:a16="http://schemas.microsoft.com/office/drawing/2014/main" id="{CEFD157E-6433-42C7-9E07-11EC152926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74" name="Text Box 255">
          <a:extLst>
            <a:ext uri="{FF2B5EF4-FFF2-40B4-BE49-F238E27FC236}">
              <a16:creationId xmlns:a16="http://schemas.microsoft.com/office/drawing/2014/main" id="{6007C4D3-833E-4F1B-A54F-8783303056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75" name="Text Box 256">
          <a:extLst>
            <a:ext uri="{FF2B5EF4-FFF2-40B4-BE49-F238E27FC236}">
              <a16:creationId xmlns:a16="http://schemas.microsoft.com/office/drawing/2014/main" id="{E6A3CF9B-A8BA-4527-99CA-B271D17E5F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476" name="Text Box 257">
          <a:extLst>
            <a:ext uri="{FF2B5EF4-FFF2-40B4-BE49-F238E27FC236}">
              <a16:creationId xmlns:a16="http://schemas.microsoft.com/office/drawing/2014/main" id="{C28CBE00-D02C-4496-AF87-5AA236E8FC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477" name="Text Box 258">
          <a:extLst>
            <a:ext uri="{FF2B5EF4-FFF2-40B4-BE49-F238E27FC236}">
              <a16:creationId xmlns:a16="http://schemas.microsoft.com/office/drawing/2014/main" id="{C283342E-64AA-4CCC-B742-65B99EECD5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78" name="Text Box 259">
          <a:extLst>
            <a:ext uri="{FF2B5EF4-FFF2-40B4-BE49-F238E27FC236}">
              <a16:creationId xmlns:a16="http://schemas.microsoft.com/office/drawing/2014/main" id="{AF91F229-56F7-487B-BA9F-34F457507A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79" name="Text Box 260">
          <a:extLst>
            <a:ext uri="{FF2B5EF4-FFF2-40B4-BE49-F238E27FC236}">
              <a16:creationId xmlns:a16="http://schemas.microsoft.com/office/drawing/2014/main" id="{F07D8AF9-1AC8-4E97-ADFD-91C3C9CBAE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480" name="Text Box 261">
          <a:extLst>
            <a:ext uri="{FF2B5EF4-FFF2-40B4-BE49-F238E27FC236}">
              <a16:creationId xmlns:a16="http://schemas.microsoft.com/office/drawing/2014/main" id="{F7C0AC89-2087-41C7-975C-A5047B7970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81" name="Text Box 262">
          <a:extLst>
            <a:ext uri="{FF2B5EF4-FFF2-40B4-BE49-F238E27FC236}">
              <a16:creationId xmlns:a16="http://schemas.microsoft.com/office/drawing/2014/main" id="{E5B7C929-EA2D-4A82-9FE1-247B84BADB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82" name="Text Box 263">
          <a:extLst>
            <a:ext uri="{FF2B5EF4-FFF2-40B4-BE49-F238E27FC236}">
              <a16:creationId xmlns:a16="http://schemas.microsoft.com/office/drawing/2014/main" id="{79A8DD74-A093-4BD0-A8DC-32D3E18601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483" name="Text Box 264">
          <a:extLst>
            <a:ext uri="{FF2B5EF4-FFF2-40B4-BE49-F238E27FC236}">
              <a16:creationId xmlns:a16="http://schemas.microsoft.com/office/drawing/2014/main" id="{4D880042-9DD0-4BF9-9420-4DDD792678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84" name="Text Box 265">
          <a:extLst>
            <a:ext uri="{FF2B5EF4-FFF2-40B4-BE49-F238E27FC236}">
              <a16:creationId xmlns:a16="http://schemas.microsoft.com/office/drawing/2014/main" id="{CB1D4F2F-A4C2-48AB-A5D8-BE1F4ACDCE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85" name="Text Box 266">
          <a:extLst>
            <a:ext uri="{FF2B5EF4-FFF2-40B4-BE49-F238E27FC236}">
              <a16:creationId xmlns:a16="http://schemas.microsoft.com/office/drawing/2014/main" id="{0857C23F-A8F6-473C-979B-7C752D10F8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486" name="Text Box 267">
          <a:extLst>
            <a:ext uri="{FF2B5EF4-FFF2-40B4-BE49-F238E27FC236}">
              <a16:creationId xmlns:a16="http://schemas.microsoft.com/office/drawing/2014/main" id="{F5ADA65B-498F-4A7C-A00A-6D94B572D7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87" name="Text Box 268">
          <a:extLst>
            <a:ext uri="{FF2B5EF4-FFF2-40B4-BE49-F238E27FC236}">
              <a16:creationId xmlns:a16="http://schemas.microsoft.com/office/drawing/2014/main" id="{CE113727-4E68-478D-95C1-BEC8BDE6F0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88" name="Text Box 269">
          <a:extLst>
            <a:ext uri="{FF2B5EF4-FFF2-40B4-BE49-F238E27FC236}">
              <a16:creationId xmlns:a16="http://schemas.microsoft.com/office/drawing/2014/main" id="{4AA18B48-F0AE-4718-8A8E-641AAA50FF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89" name="Text Box 270">
          <a:extLst>
            <a:ext uri="{FF2B5EF4-FFF2-40B4-BE49-F238E27FC236}">
              <a16:creationId xmlns:a16="http://schemas.microsoft.com/office/drawing/2014/main" id="{B9C8A837-64FC-4AFC-A5D2-3C3428034C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90" name="Text Box 271">
          <a:extLst>
            <a:ext uri="{FF2B5EF4-FFF2-40B4-BE49-F238E27FC236}">
              <a16:creationId xmlns:a16="http://schemas.microsoft.com/office/drawing/2014/main" id="{3A09FD81-5E91-4018-B73F-B09C7250A7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91" name="Text Box 272">
          <a:extLst>
            <a:ext uri="{FF2B5EF4-FFF2-40B4-BE49-F238E27FC236}">
              <a16:creationId xmlns:a16="http://schemas.microsoft.com/office/drawing/2014/main" id="{C0ACB1EC-8318-48B0-9371-32E9B5B2BF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92" name="Text Box 273">
          <a:extLst>
            <a:ext uri="{FF2B5EF4-FFF2-40B4-BE49-F238E27FC236}">
              <a16:creationId xmlns:a16="http://schemas.microsoft.com/office/drawing/2014/main" id="{6C880C9E-576D-426E-812A-1567890248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93" name="Text Box 274">
          <a:extLst>
            <a:ext uri="{FF2B5EF4-FFF2-40B4-BE49-F238E27FC236}">
              <a16:creationId xmlns:a16="http://schemas.microsoft.com/office/drawing/2014/main" id="{F8F5D067-C4BC-48E1-946A-E91167D8BB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94" name="Text Box 275">
          <a:extLst>
            <a:ext uri="{FF2B5EF4-FFF2-40B4-BE49-F238E27FC236}">
              <a16:creationId xmlns:a16="http://schemas.microsoft.com/office/drawing/2014/main" id="{BE41E2F2-E1F9-4094-9A58-E72E18EE3D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95" name="Text Box 276">
          <a:extLst>
            <a:ext uri="{FF2B5EF4-FFF2-40B4-BE49-F238E27FC236}">
              <a16:creationId xmlns:a16="http://schemas.microsoft.com/office/drawing/2014/main" id="{61CC5074-F67B-47BA-A093-A1B6D1F348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496" name="Text Box 277">
          <a:extLst>
            <a:ext uri="{FF2B5EF4-FFF2-40B4-BE49-F238E27FC236}">
              <a16:creationId xmlns:a16="http://schemas.microsoft.com/office/drawing/2014/main" id="{BE59C716-148F-46AE-B3E3-2F50648D91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497" name="Text Box 278">
          <a:extLst>
            <a:ext uri="{FF2B5EF4-FFF2-40B4-BE49-F238E27FC236}">
              <a16:creationId xmlns:a16="http://schemas.microsoft.com/office/drawing/2014/main" id="{31A53332-4F16-498A-BAD7-C23AD32C9D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98" name="Text Box 279">
          <a:extLst>
            <a:ext uri="{FF2B5EF4-FFF2-40B4-BE49-F238E27FC236}">
              <a16:creationId xmlns:a16="http://schemas.microsoft.com/office/drawing/2014/main" id="{B9EB1FCD-EF15-4C72-BEB6-464F08E04A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499" name="Text Box 280">
          <a:extLst>
            <a:ext uri="{FF2B5EF4-FFF2-40B4-BE49-F238E27FC236}">
              <a16:creationId xmlns:a16="http://schemas.microsoft.com/office/drawing/2014/main" id="{97DD3B8E-31E2-4D6F-B6A6-3A719F1456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00" name="Text Box 281">
          <a:extLst>
            <a:ext uri="{FF2B5EF4-FFF2-40B4-BE49-F238E27FC236}">
              <a16:creationId xmlns:a16="http://schemas.microsoft.com/office/drawing/2014/main" id="{8C346FC3-90B0-48A3-81A2-29141E0AB7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01" name="Text Box 282">
          <a:extLst>
            <a:ext uri="{FF2B5EF4-FFF2-40B4-BE49-F238E27FC236}">
              <a16:creationId xmlns:a16="http://schemas.microsoft.com/office/drawing/2014/main" id="{ABD31F47-B2D3-4C4C-BFC4-78955BBEE2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02" name="Text Box 283">
          <a:extLst>
            <a:ext uri="{FF2B5EF4-FFF2-40B4-BE49-F238E27FC236}">
              <a16:creationId xmlns:a16="http://schemas.microsoft.com/office/drawing/2014/main" id="{735DA788-75CB-42F8-940D-2B80B88C44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03" name="Text Box 284">
          <a:extLst>
            <a:ext uri="{FF2B5EF4-FFF2-40B4-BE49-F238E27FC236}">
              <a16:creationId xmlns:a16="http://schemas.microsoft.com/office/drawing/2014/main" id="{CA2A8495-9F28-4CA6-BC8B-529DD6B45D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04" name="Text Box 285">
          <a:extLst>
            <a:ext uri="{FF2B5EF4-FFF2-40B4-BE49-F238E27FC236}">
              <a16:creationId xmlns:a16="http://schemas.microsoft.com/office/drawing/2014/main" id="{7E6D75E7-14B2-49DE-9327-B1C1DD4751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05" name="Text Box 286">
          <a:extLst>
            <a:ext uri="{FF2B5EF4-FFF2-40B4-BE49-F238E27FC236}">
              <a16:creationId xmlns:a16="http://schemas.microsoft.com/office/drawing/2014/main" id="{A7186BE3-C3FE-4DA8-A1E3-551CE1C8CA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06" name="Text Box 287">
          <a:extLst>
            <a:ext uri="{FF2B5EF4-FFF2-40B4-BE49-F238E27FC236}">
              <a16:creationId xmlns:a16="http://schemas.microsoft.com/office/drawing/2014/main" id="{02FB4035-231D-4CAC-97A1-D1C1DE33B2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07" name="Text Box 288">
          <a:extLst>
            <a:ext uri="{FF2B5EF4-FFF2-40B4-BE49-F238E27FC236}">
              <a16:creationId xmlns:a16="http://schemas.microsoft.com/office/drawing/2014/main" id="{A7D8A6E5-B286-4865-B828-56818B49D7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08" name="Text Box 289">
          <a:extLst>
            <a:ext uri="{FF2B5EF4-FFF2-40B4-BE49-F238E27FC236}">
              <a16:creationId xmlns:a16="http://schemas.microsoft.com/office/drawing/2014/main" id="{D1D65870-E4CD-4AE4-9561-3653CAE3DF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09" name="Text Box 290">
          <a:extLst>
            <a:ext uri="{FF2B5EF4-FFF2-40B4-BE49-F238E27FC236}">
              <a16:creationId xmlns:a16="http://schemas.microsoft.com/office/drawing/2014/main" id="{1130ED58-EC6C-4DA6-A1A2-3EFAA40DAC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10" name="Text Box 291">
          <a:extLst>
            <a:ext uri="{FF2B5EF4-FFF2-40B4-BE49-F238E27FC236}">
              <a16:creationId xmlns:a16="http://schemas.microsoft.com/office/drawing/2014/main" id="{B0D16FD6-000A-46DD-9FFE-8C4C52463B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11" name="Text Box 292">
          <a:extLst>
            <a:ext uri="{FF2B5EF4-FFF2-40B4-BE49-F238E27FC236}">
              <a16:creationId xmlns:a16="http://schemas.microsoft.com/office/drawing/2014/main" id="{5640C672-5457-4D3C-9EB3-69DBD08A6C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12" name="Text Box 293">
          <a:extLst>
            <a:ext uri="{FF2B5EF4-FFF2-40B4-BE49-F238E27FC236}">
              <a16:creationId xmlns:a16="http://schemas.microsoft.com/office/drawing/2014/main" id="{9F353300-6324-4C6B-B698-5C738C5F8C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13" name="Text Box 294">
          <a:extLst>
            <a:ext uri="{FF2B5EF4-FFF2-40B4-BE49-F238E27FC236}">
              <a16:creationId xmlns:a16="http://schemas.microsoft.com/office/drawing/2014/main" id="{81C65F8E-E20C-4ABD-90BF-5C238416E3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14" name="Text Box 295">
          <a:extLst>
            <a:ext uri="{FF2B5EF4-FFF2-40B4-BE49-F238E27FC236}">
              <a16:creationId xmlns:a16="http://schemas.microsoft.com/office/drawing/2014/main" id="{1462B592-B703-41B9-AB27-AA26F3BDB7A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15" name="Text Box 296">
          <a:extLst>
            <a:ext uri="{FF2B5EF4-FFF2-40B4-BE49-F238E27FC236}">
              <a16:creationId xmlns:a16="http://schemas.microsoft.com/office/drawing/2014/main" id="{F3754532-6A8C-4C76-997D-607088D32D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16" name="Text Box 297">
          <a:extLst>
            <a:ext uri="{FF2B5EF4-FFF2-40B4-BE49-F238E27FC236}">
              <a16:creationId xmlns:a16="http://schemas.microsoft.com/office/drawing/2014/main" id="{16889ADE-5794-4AB5-8E63-4B5BF33AB3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17" name="Text Box 298">
          <a:extLst>
            <a:ext uri="{FF2B5EF4-FFF2-40B4-BE49-F238E27FC236}">
              <a16:creationId xmlns:a16="http://schemas.microsoft.com/office/drawing/2014/main" id="{91C0C33C-1568-414F-8BB7-E272E9F06D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18" name="Text Box 299">
          <a:extLst>
            <a:ext uri="{FF2B5EF4-FFF2-40B4-BE49-F238E27FC236}">
              <a16:creationId xmlns:a16="http://schemas.microsoft.com/office/drawing/2014/main" id="{1C19D5DA-43AC-46B6-98C4-2B6087D6B8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19" name="Text Box 300">
          <a:extLst>
            <a:ext uri="{FF2B5EF4-FFF2-40B4-BE49-F238E27FC236}">
              <a16:creationId xmlns:a16="http://schemas.microsoft.com/office/drawing/2014/main" id="{B502FF1F-D972-4AAD-AC72-4F1D62024E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20" name="Text Box 301">
          <a:extLst>
            <a:ext uri="{FF2B5EF4-FFF2-40B4-BE49-F238E27FC236}">
              <a16:creationId xmlns:a16="http://schemas.microsoft.com/office/drawing/2014/main" id="{4274C16B-3567-492A-AC71-42AEE20427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21" name="Text Box 302">
          <a:extLst>
            <a:ext uri="{FF2B5EF4-FFF2-40B4-BE49-F238E27FC236}">
              <a16:creationId xmlns:a16="http://schemas.microsoft.com/office/drawing/2014/main" id="{8219729A-7899-492C-B380-3828EFFF98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22" name="Text Box 303">
          <a:extLst>
            <a:ext uri="{FF2B5EF4-FFF2-40B4-BE49-F238E27FC236}">
              <a16:creationId xmlns:a16="http://schemas.microsoft.com/office/drawing/2014/main" id="{A703B209-360E-4E93-A601-3E3DFCC299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23" name="Text Box 304">
          <a:extLst>
            <a:ext uri="{FF2B5EF4-FFF2-40B4-BE49-F238E27FC236}">
              <a16:creationId xmlns:a16="http://schemas.microsoft.com/office/drawing/2014/main" id="{3719C225-8A73-46D9-B112-C1E877C00E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24" name="Text Box 305">
          <a:extLst>
            <a:ext uri="{FF2B5EF4-FFF2-40B4-BE49-F238E27FC236}">
              <a16:creationId xmlns:a16="http://schemas.microsoft.com/office/drawing/2014/main" id="{8A7B06F5-7D69-470E-9C39-ED17559101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25" name="Text Box 306">
          <a:extLst>
            <a:ext uri="{FF2B5EF4-FFF2-40B4-BE49-F238E27FC236}">
              <a16:creationId xmlns:a16="http://schemas.microsoft.com/office/drawing/2014/main" id="{0B957E9A-DA34-4CEC-8CDF-BB11CC2BC8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26" name="Text Box 307">
          <a:extLst>
            <a:ext uri="{FF2B5EF4-FFF2-40B4-BE49-F238E27FC236}">
              <a16:creationId xmlns:a16="http://schemas.microsoft.com/office/drawing/2014/main" id="{347EA69B-0BD8-45B3-B8BB-8EA6511A1A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27" name="Text Box 308">
          <a:extLst>
            <a:ext uri="{FF2B5EF4-FFF2-40B4-BE49-F238E27FC236}">
              <a16:creationId xmlns:a16="http://schemas.microsoft.com/office/drawing/2014/main" id="{78EE59F4-2506-4D74-900E-D49E18600C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28" name="Text Box 309">
          <a:extLst>
            <a:ext uri="{FF2B5EF4-FFF2-40B4-BE49-F238E27FC236}">
              <a16:creationId xmlns:a16="http://schemas.microsoft.com/office/drawing/2014/main" id="{6BC1BC98-8A51-4A85-AE82-192C133F11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29" name="Text Box 310">
          <a:extLst>
            <a:ext uri="{FF2B5EF4-FFF2-40B4-BE49-F238E27FC236}">
              <a16:creationId xmlns:a16="http://schemas.microsoft.com/office/drawing/2014/main" id="{13CBA25D-581D-46BF-8B66-C7B5624CE86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0" name="Text Box 311">
          <a:extLst>
            <a:ext uri="{FF2B5EF4-FFF2-40B4-BE49-F238E27FC236}">
              <a16:creationId xmlns:a16="http://schemas.microsoft.com/office/drawing/2014/main" id="{6F266781-BDF6-42B2-B4D2-3D5D0AE111C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1" name="Text Box 312">
          <a:extLst>
            <a:ext uri="{FF2B5EF4-FFF2-40B4-BE49-F238E27FC236}">
              <a16:creationId xmlns:a16="http://schemas.microsoft.com/office/drawing/2014/main" id="{68D801F3-76C7-4367-8C95-15AE00802AE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2" name="Text Box 313">
          <a:extLst>
            <a:ext uri="{FF2B5EF4-FFF2-40B4-BE49-F238E27FC236}">
              <a16:creationId xmlns:a16="http://schemas.microsoft.com/office/drawing/2014/main" id="{0821B52F-DE7A-41BA-809B-1AD502C2B87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3" name="Text Box 314">
          <a:extLst>
            <a:ext uri="{FF2B5EF4-FFF2-40B4-BE49-F238E27FC236}">
              <a16:creationId xmlns:a16="http://schemas.microsoft.com/office/drawing/2014/main" id="{620BA70D-790D-4BC6-8C25-BA73E18D899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4" name="Text Box 315">
          <a:extLst>
            <a:ext uri="{FF2B5EF4-FFF2-40B4-BE49-F238E27FC236}">
              <a16:creationId xmlns:a16="http://schemas.microsoft.com/office/drawing/2014/main" id="{F8A12C11-309C-4F60-B6D3-F1E312BAFB2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5" name="Text Box 316">
          <a:extLst>
            <a:ext uri="{FF2B5EF4-FFF2-40B4-BE49-F238E27FC236}">
              <a16:creationId xmlns:a16="http://schemas.microsoft.com/office/drawing/2014/main" id="{7CD1E0DB-9838-45DC-B44B-59A74D658B1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6" name="Text Box 317">
          <a:extLst>
            <a:ext uri="{FF2B5EF4-FFF2-40B4-BE49-F238E27FC236}">
              <a16:creationId xmlns:a16="http://schemas.microsoft.com/office/drawing/2014/main" id="{9CA90AE7-E2CC-49C6-A970-F86875279B1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7" name="Text Box 318">
          <a:extLst>
            <a:ext uri="{FF2B5EF4-FFF2-40B4-BE49-F238E27FC236}">
              <a16:creationId xmlns:a16="http://schemas.microsoft.com/office/drawing/2014/main" id="{0774694D-8D08-4B19-BFDB-6842DA423D3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8" name="Text Box 319">
          <a:extLst>
            <a:ext uri="{FF2B5EF4-FFF2-40B4-BE49-F238E27FC236}">
              <a16:creationId xmlns:a16="http://schemas.microsoft.com/office/drawing/2014/main" id="{F506DD2B-FF17-4BD0-840F-2C5C3DE8304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39" name="Text Box 320">
          <a:extLst>
            <a:ext uri="{FF2B5EF4-FFF2-40B4-BE49-F238E27FC236}">
              <a16:creationId xmlns:a16="http://schemas.microsoft.com/office/drawing/2014/main" id="{9CAFB09F-8663-4819-84D4-F91746C07F3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0" name="Text Box 321">
          <a:extLst>
            <a:ext uri="{FF2B5EF4-FFF2-40B4-BE49-F238E27FC236}">
              <a16:creationId xmlns:a16="http://schemas.microsoft.com/office/drawing/2014/main" id="{F56A8C6B-DC85-4DC8-A943-B2B7A21D2EB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1" name="Text Box 322">
          <a:extLst>
            <a:ext uri="{FF2B5EF4-FFF2-40B4-BE49-F238E27FC236}">
              <a16:creationId xmlns:a16="http://schemas.microsoft.com/office/drawing/2014/main" id="{3D239E13-F922-43DB-BCA2-486F88D1A66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2" name="Text Box 323">
          <a:extLst>
            <a:ext uri="{FF2B5EF4-FFF2-40B4-BE49-F238E27FC236}">
              <a16:creationId xmlns:a16="http://schemas.microsoft.com/office/drawing/2014/main" id="{58BFE51F-D01E-4CFA-B0B2-7C3B9F5C12D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3" name="Text Box 324">
          <a:extLst>
            <a:ext uri="{FF2B5EF4-FFF2-40B4-BE49-F238E27FC236}">
              <a16:creationId xmlns:a16="http://schemas.microsoft.com/office/drawing/2014/main" id="{AAB6B0A3-B488-4E27-A549-0B8E4CD1183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4" name="Text Box 325">
          <a:extLst>
            <a:ext uri="{FF2B5EF4-FFF2-40B4-BE49-F238E27FC236}">
              <a16:creationId xmlns:a16="http://schemas.microsoft.com/office/drawing/2014/main" id="{543B350C-B601-4963-AE4F-7C9FA662946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5" name="Text Box 326">
          <a:extLst>
            <a:ext uri="{FF2B5EF4-FFF2-40B4-BE49-F238E27FC236}">
              <a16:creationId xmlns:a16="http://schemas.microsoft.com/office/drawing/2014/main" id="{55A149EE-0540-4826-8BE0-FC440EB6D8F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6" name="Text Box 327">
          <a:extLst>
            <a:ext uri="{FF2B5EF4-FFF2-40B4-BE49-F238E27FC236}">
              <a16:creationId xmlns:a16="http://schemas.microsoft.com/office/drawing/2014/main" id="{550C316D-841D-44BF-B713-5D7B7DC158D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7" name="Text Box 328">
          <a:extLst>
            <a:ext uri="{FF2B5EF4-FFF2-40B4-BE49-F238E27FC236}">
              <a16:creationId xmlns:a16="http://schemas.microsoft.com/office/drawing/2014/main" id="{315FED5E-7D23-4702-8567-8A4B1151A8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8" name="Text Box 329">
          <a:extLst>
            <a:ext uri="{FF2B5EF4-FFF2-40B4-BE49-F238E27FC236}">
              <a16:creationId xmlns:a16="http://schemas.microsoft.com/office/drawing/2014/main" id="{FAA2B727-E22F-4B59-890D-3C8B84FAB81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49" name="Text Box 330">
          <a:extLst>
            <a:ext uri="{FF2B5EF4-FFF2-40B4-BE49-F238E27FC236}">
              <a16:creationId xmlns:a16="http://schemas.microsoft.com/office/drawing/2014/main" id="{D2D8E787-48B3-4402-B7D9-D566B2AC79A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50" name="Text Box 331">
          <a:extLst>
            <a:ext uri="{FF2B5EF4-FFF2-40B4-BE49-F238E27FC236}">
              <a16:creationId xmlns:a16="http://schemas.microsoft.com/office/drawing/2014/main" id="{B42B9594-2C25-4CF1-905E-A8311ED0F29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51" name="Text Box 332">
          <a:extLst>
            <a:ext uri="{FF2B5EF4-FFF2-40B4-BE49-F238E27FC236}">
              <a16:creationId xmlns:a16="http://schemas.microsoft.com/office/drawing/2014/main" id="{872763D0-BE49-43B0-8B56-70EAE2F91C1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52" name="Text Box 333">
          <a:extLst>
            <a:ext uri="{FF2B5EF4-FFF2-40B4-BE49-F238E27FC236}">
              <a16:creationId xmlns:a16="http://schemas.microsoft.com/office/drawing/2014/main" id="{D1C0D8EF-A595-4029-8CBC-DB81CD5B9A6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53" name="Text Box 334">
          <a:extLst>
            <a:ext uri="{FF2B5EF4-FFF2-40B4-BE49-F238E27FC236}">
              <a16:creationId xmlns:a16="http://schemas.microsoft.com/office/drawing/2014/main" id="{820B3ECC-99D2-4E59-BEF8-6900F1B5A90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54" name="Text Box 335">
          <a:extLst>
            <a:ext uri="{FF2B5EF4-FFF2-40B4-BE49-F238E27FC236}">
              <a16:creationId xmlns:a16="http://schemas.microsoft.com/office/drawing/2014/main" id="{DF70B662-B196-40B1-B9B9-5A421C4B4D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55" name="Text Box 336">
          <a:extLst>
            <a:ext uri="{FF2B5EF4-FFF2-40B4-BE49-F238E27FC236}">
              <a16:creationId xmlns:a16="http://schemas.microsoft.com/office/drawing/2014/main" id="{7717231E-0645-41B2-88D7-580C58FF48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56" name="Text Box 337">
          <a:extLst>
            <a:ext uri="{FF2B5EF4-FFF2-40B4-BE49-F238E27FC236}">
              <a16:creationId xmlns:a16="http://schemas.microsoft.com/office/drawing/2014/main" id="{F6A68546-2750-4509-8422-67359BC6FF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57" name="Text Box 338">
          <a:extLst>
            <a:ext uri="{FF2B5EF4-FFF2-40B4-BE49-F238E27FC236}">
              <a16:creationId xmlns:a16="http://schemas.microsoft.com/office/drawing/2014/main" id="{0AD10274-0E8D-4734-9224-75C2FE2554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58" name="Text Box 339">
          <a:extLst>
            <a:ext uri="{FF2B5EF4-FFF2-40B4-BE49-F238E27FC236}">
              <a16:creationId xmlns:a16="http://schemas.microsoft.com/office/drawing/2014/main" id="{31193F14-A706-4844-90AD-9C2B1C0BF0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59" name="Text Box 340">
          <a:extLst>
            <a:ext uri="{FF2B5EF4-FFF2-40B4-BE49-F238E27FC236}">
              <a16:creationId xmlns:a16="http://schemas.microsoft.com/office/drawing/2014/main" id="{1D06B856-5B38-44A9-A2EF-DC787C38A9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60" name="Text Box 341">
          <a:extLst>
            <a:ext uri="{FF2B5EF4-FFF2-40B4-BE49-F238E27FC236}">
              <a16:creationId xmlns:a16="http://schemas.microsoft.com/office/drawing/2014/main" id="{7D64D0C2-65A0-4CA8-A28F-8F300688BE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61" name="Text Box 342">
          <a:extLst>
            <a:ext uri="{FF2B5EF4-FFF2-40B4-BE49-F238E27FC236}">
              <a16:creationId xmlns:a16="http://schemas.microsoft.com/office/drawing/2014/main" id="{5593A3A9-8B7A-46F5-816C-F38FF314C5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62" name="Text Box 343">
          <a:extLst>
            <a:ext uri="{FF2B5EF4-FFF2-40B4-BE49-F238E27FC236}">
              <a16:creationId xmlns:a16="http://schemas.microsoft.com/office/drawing/2014/main" id="{A4211F8E-F330-425A-BCA7-CC09955EE5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63" name="Text Box 344">
          <a:extLst>
            <a:ext uri="{FF2B5EF4-FFF2-40B4-BE49-F238E27FC236}">
              <a16:creationId xmlns:a16="http://schemas.microsoft.com/office/drawing/2014/main" id="{D14F5417-2D0A-4B28-9A5C-52AF00D054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64" name="Text Box 345">
          <a:extLst>
            <a:ext uri="{FF2B5EF4-FFF2-40B4-BE49-F238E27FC236}">
              <a16:creationId xmlns:a16="http://schemas.microsoft.com/office/drawing/2014/main" id="{8C2AF654-592A-45CE-9020-62B13F87B8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65" name="Text Box 346">
          <a:extLst>
            <a:ext uri="{FF2B5EF4-FFF2-40B4-BE49-F238E27FC236}">
              <a16:creationId xmlns:a16="http://schemas.microsoft.com/office/drawing/2014/main" id="{5165494C-DD5D-4D86-A257-2505E1DFB1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66" name="Text Box 347">
          <a:extLst>
            <a:ext uri="{FF2B5EF4-FFF2-40B4-BE49-F238E27FC236}">
              <a16:creationId xmlns:a16="http://schemas.microsoft.com/office/drawing/2014/main" id="{3CC6B69A-06E0-4997-B8C0-57EEA13E29D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67" name="Text Box 348">
          <a:extLst>
            <a:ext uri="{FF2B5EF4-FFF2-40B4-BE49-F238E27FC236}">
              <a16:creationId xmlns:a16="http://schemas.microsoft.com/office/drawing/2014/main" id="{A57881A1-C2B5-44E8-8111-B8ECC22B114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68" name="Text Box 349">
          <a:extLst>
            <a:ext uri="{FF2B5EF4-FFF2-40B4-BE49-F238E27FC236}">
              <a16:creationId xmlns:a16="http://schemas.microsoft.com/office/drawing/2014/main" id="{6A95C184-B59A-4BF4-AA98-FF670BBFCD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69" name="Text Box 350">
          <a:extLst>
            <a:ext uri="{FF2B5EF4-FFF2-40B4-BE49-F238E27FC236}">
              <a16:creationId xmlns:a16="http://schemas.microsoft.com/office/drawing/2014/main" id="{DF9AE7A1-3190-469C-BA14-05C8AF0D1DE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0" name="Text Box 351">
          <a:extLst>
            <a:ext uri="{FF2B5EF4-FFF2-40B4-BE49-F238E27FC236}">
              <a16:creationId xmlns:a16="http://schemas.microsoft.com/office/drawing/2014/main" id="{EB1A62B5-0F61-4043-A493-AAFC0FD88A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1" name="Text Box 352">
          <a:extLst>
            <a:ext uri="{FF2B5EF4-FFF2-40B4-BE49-F238E27FC236}">
              <a16:creationId xmlns:a16="http://schemas.microsoft.com/office/drawing/2014/main" id="{B2EBF5E1-18AD-4B25-80F9-E10FB72919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2" name="Text Box 353">
          <a:extLst>
            <a:ext uri="{FF2B5EF4-FFF2-40B4-BE49-F238E27FC236}">
              <a16:creationId xmlns:a16="http://schemas.microsoft.com/office/drawing/2014/main" id="{91939118-96A5-4332-B873-8A73C27E56B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3" name="Text Box 354">
          <a:extLst>
            <a:ext uri="{FF2B5EF4-FFF2-40B4-BE49-F238E27FC236}">
              <a16:creationId xmlns:a16="http://schemas.microsoft.com/office/drawing/2014/main" id="{CF1212F8-A8DB-46FF-8DC1-10FC6E245E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4" name="Text Box 355">
          <a:extLst>
            <a:ext uri="{FF2B5EF4-FFF2-40B4-BE49-F238E27FC236}">
              <a16:creationId xmlns:a16="http://schemas.microsoft.com/office/drawing/2014/main" id="{18E29E0D-5C89-4114-B132-4A41195412A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5" name="Text Box 356">
          <a:extLst>
            <a:ext uri="{FF2B5EF4-FFF2-40B4-BE49-F238E27FC236}">
              <a16:creationId xmlns:a16="http://schemas.microsoft.com/office/drawing/2014/main" id="{6F322C5E-B816-4942-B6A5-56EB7C212B0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6" name="Text Box 357">
          <a:extLst>
            <a:ext uri="{FF2B5EF4-FFF2-40B4-BE49-F238E27FC236}">
              <a16:creationId xmlns:a16="http://schemas.microsoft.com/office/drawing/2014/main" id="{D6B80A94-D702-4043-8621-7FDA23BEB4F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7" name="Text Box 358">
          <a:extLst>
            <a:ext uri="{FF2B5EF4-FFF2-40B4-BE49-F238E27FC236}">
              <a16:creationId xmlns:a16="http://schemas.microsoft.com/office/drawing/2014/main" id="{D23C6917-D432-4110-B9F2-F6968AF9691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8" name="Text Box 359">
          <a:extLst>
            <a:ext uri="{FF2B5EF4-FFF2-40B4-BE49-F238E27FC236}">
              <a16:creationId xmlns:a16="http://schemas.microsoft.com/office/drawing/2014/main" id="{B3D4F02B-A441-4E0A-8FDC-A14FDFCED9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79" name="Text Box 360">
          <a:extLst>
            <a:ext uri="{FF2B5EF4-FFF2-40B4-BE49-F238E27FC236}">
              <a16:creationId xmlns:a16="http://schemas.microsoft.com/office/drawing/2014/main" id="{74A807B9-F1C1-4169-B05A-D43CECF05A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0" name="Text Box 361">
          <a:extLst>
            <a:ext uri="{FF2B5EF4-FFF2-40B4-BE49-F238E27FC236}">
              <a16:creationId xmlns:a16="http://schemas.microsoft.com/office/drawing/2014/main" id="{FDF46909-2F04-4A0C-B822-1FB852DB11A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1" name="Text Box 362">
          <a:extLst>
            <a:ext uri="{FF2B5EF4-FFF2-40B4-BE49-F238E27FC236}">
              <a16:creationId xmlns:a16="http://schemas.microsoft.com/office/drawing/2014/main" id="{6B0C0E73-C0DF-4561-A355-410B71F2BB4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2" name="Text Box 363">
          <a:extLst>
            <a:ext uri="{FF2B5EF4-FFF2-40B4-BE49-F238E27FC236}">
              <a16:creationId xmlns:a16="http://schemas.microsoft.com/office/drawing/2014/main" id="{F6AC48DB-B7DE-489D-B958-800219F9C7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3" name="Text Box 364">
          <a:extLst>
            <a:ext uri="{FF2B5EF4-FFF2-40B4-BE49-F238E27FC236}">
              <a16:creationId xmlns:a16="http://schemas.microsoft.com/office/drawing/2014/main" id="{218ED87D-D09C-4C55-8A2D-376C92622C2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4" name="Text Box 365">
          <a:extLst>
            <a:ext uri="{FF2B5EF4-FFF2-40B4-BE49-F238E27FC236}">
              <a16:creationId xmlns:a16="http://schemas.microsoft.com/office/drawing/2014/main" id="{4C6147DC-DA86-435F-8E0E-1F9F9B930B5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5" name="Text Box 366">
          <a:extLst>
            <a:ext uri="{FF2B5EF4-FFF2-40B4-BE49-F238E27FC236}">
              <a16:creationId xmlns:a16="http://schemas.microsoft.com/office/drawing/2014/main" id="{217D6EBC-F978-428C-B575-DB28782A2A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6" name="Text Box 367">
          <a:extLst>
            <a:ext uri="{FF2B5EF4-FFF2-40B4-BE49-F238E27FC236}">
              <a16:creationId xmlns:a16="http://schemas.microsoft.com/office/drawing/2014/main" id="{FE86F581-7F85-49EB-BB5E-8F20C70DC74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7" name="Text Box 368">
          <a:extLst>
            <a:ext uri="{FF2B5EF4-FFF2-40B4-BE49-F238E27FC236}">
              <a16:creationId xmlns:a16="http://schemas.microsoft.com/office/drawing/2014/main" id="{50E0FB58-584D-456B-B34E-7FD5E495CBD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8" name="Text Box 369">
          <a:extLst>
            <a:ext uri="{FF2B5EF4-FFF2-40B4-BE49-F238E27FC236}">
              <a16:creationId xmlns:a16="http://schemas.microsoft.com/office/drawing/2014/main" id="{A21B22DD-EE9C-4ED6-945A-C94856813E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89" name="Text Box 370">
          <a:extLst>
            <a:ext uri="{FF2B5EF4-FFF2-40B4-BE49-F238E27FC236}">
              <a16:creationId xmlns:a16="http://schemas.microsoft.com/office/drawing/2014/main" id="{7ACE4FF2-0F26-493C-89A0-97F878191F5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90" name="Text Box 371">
          <a:extLst>
            <a:ext uri="{FF2B5EF4-FFF2-40B4-BE49-F238E27FC236}">
              <a16:creationId xmlns:a16="http://schemas.microsoft.com/office/drawing/2014/main" id="{41C28A1F-B2AD-461B-93AE-A8C870FCE4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591" name="Text Box 372">
          <a:extLst>
            <a:ext uri="{FF2B5EF4-FFF2-40B4-BE49-F238E27FC236}">
              <a16:creationId xmlns:a16="http://schemas.microsoft.com/office/drawing/2014/main" id="{B6420F0E-9597-498A-A2A2-CC5DC9F1EB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592" name="Text Box 373">
          <a:extLst>
            <a:ext uri="{FF2B5EF4-FFF2-40B4-BE49-F238E27FC236}">
              <a16:creationId xmlns:a16="http://schemas.microsoft.com/office/drawing/2014/main" id="{13A503C8-34EA-48BF-9D30-9FB5D60BE7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593" name="Text Box 374">
          <a:extLst>
            <a:ext uri="{FF2B5EF4-FFF2-40B4-BE49-F238E27FC236}">
              <a16:creationId xmlns:a16="http://schemas.microsoft.com/office/drawing/2014/main" id="{95947B59-23DC-4939-9E62-15A632F41D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94" name="Text Box 375">
          <a:extLst>
            <a:ext uri="{FF2B5EF4-FFF2-40B4-BE49-F238E27FC236}">
              <a16:creationId xmlns:a16="http://schemas.microsoft.com/office/drawing/2014/main" id="{56976BF1-F6B7-472F-8BCD-E07343215B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95" name="Text Box 376">
          <a:extLst>
            <a:ext uri="{FF2B5EF4-FFF2-40B4-BE49-F238E27FC236}">
              <a16:creationId xmlns:a16="http://schemas.microsoft.com/office/drawing/2014/main" id="{4679A42B-500D-40F2-9998-F069ABB810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596" name="Text Box 377">
          <a:extLst>
            <a:ext uri="{FF2B5EF4-FFF2-40B4-BE49-F238E27FC236}">
              <a16:creationId xmlns:a16="http://schemas.microsoft.com/office/drawing/2014/main" id="{2E4C3A6E-3292-4F70-A7A6-A59F8FE4B0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97" name="Text Box 378">
          <a:extLst>
            <a:ext uri="{FF2B5EF4-FFF2-40B4-BE49-F238E27FC236}">
              <a16:creationId xmlns:a16="http://schemas.microsoft.com/office/drawing/2014/main" id="{7FFF06F4-2D46-498E-AA51-6DCAB681FD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598" name="Text Box 379">
          <a:extLst>
            <a:ext uri="{FF2B5EF4-FFF2-40B4-BE49-F238E27FC236}">
              <a16:creationId xmlns:a16="http://schemas.microsoft.com/office/drawing/2014/main" id="{0D588E1B-B3D0-43D4-8E01-BDB15F42F3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599" name="Text Box 380">
          <a:extLst>
            <a:ext uri="{FF2B5EF4-FFF2-40B4-BE49-F238E27FC236}">
              <a16:creationId xmlns:a16="http://schemas.microsoft.com/office/drawing/2014/main" id="{4C0622CD-DD77-49DB-890B-EFD3F1A240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00" name="Text Box 381">
          <a:extLst>
            <a:ext uri="{FF2B5EF4-FFF2-40B4-BE49-F238E27FC236}">
              <a16:creationId xmlns:a16="http://schemas.microsoft.com/office/drawing/2014/main" id="{AC363E6F-12EE-4A95-B96A-B003757CFE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01" name="Text Box 382">
          <a:extLst>
            <a:ext uri="{FF2B5EF4-FFF2-40B4-BE49-F238E27FC236}">
              <a16:creationId xmlns:a16="http://schemas.microsoft.com/office/drawing/2014/main" id="{3B400F1F-EB7D-48E7-B438-0BE3A01835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2" name="Text Box 383">
          <a:extLst>
            <a:ext uri="{FF2B5EF4-FFF2-40B4-BE49-F238E27FC236}">
              <a16:creationId xmlns:a16="http://schemas.microsoft.com/office/drawing/2014/main" id="{9B710EB8-6C55-4627-9610-6034271C1DF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3" name="Text Box 384">
          <a:extLst>
            <a:ext uri="{FF2B5EF4-FFF2-40B4-BE49-F238E27FC236}">
              <a16:creationId xmlns:a16="http://schemas.microsoft.com/office/drawing/2014/main" id="{F3EA5652-7D1D-428B-8C47-D87DA8F21BE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4" name="Text Box 385">
          <a:extLst>
            <a:ext uri="{FF2B5EF4-FFF2-40B4-BE49-F238E27FC236}">
              <a16:creationId xmlns:a16="http://schemas.microsoft.com/office/drawing/2014/main" id="{E1882E4E-FE20-4E83-A081-548F719EA4E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5" name="Text Box 386">
          <a:extLst>
            <a:ext uri="{FF2B5EF4-FFF2-40B4-BE49-F238E27FC236}">
              <a16:creationId xmlns:a16="http://schemas.microsoft.com/office/drawing/2014/main" id="{EE6FA43A-0790-4ABD-8E4C-41B2D89FBB2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6" name="Text Box 387">
          <a:extLst>
            <a:ext uri="{FF2B5EF4-FFF2-40B4-BE49-F238E27FC236}">
              <a16:creationId xmlns:a16="http://schemas.microsoft.com/office/drawing/2014/main" id="{47BF2225-4611-40A8-A13A-13E874A202C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7" name="Text Box 388">
          <a:extLst>
            <a:ext uri="{FF2B5EF4-FFF2-40B4-BE49-F238E27FC236}">
              <a16:creationId xmlns:a16="http://schemas.microsoft.com/office/drawing/2014/main" id="{C893CFE8-78F7-4C47-88A6-7771BC79F9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8" name="Text Box 389">
          <a:extLst>
            <a:ext uri="{FF2B5EF4-FFF2-40B4-BE49-F238E27FC236}">
              <a16:creationId xmlns:a16="http://schemas.microsoft.com/office/drawing/2014/main" id="{C5FE01F1-FD73-4AE6-98C4-E6261B43F87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09" name="Text Box 390">
          <a:extLst>
            <a:ext uri="{FF2B5EF4-FFF2-40B4-BE49-F238E27FC236}">
              <a16:creationId xmlns:a16="http://schemas.microsoft.com/office/drawing/2014/main" id="{F3783750-E14F-4AEC-8B3E-2EF8A18F41E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0" name="Text Box 391">
          <a:extLst>
            <a:ext uri="{FF2B5EF4-FFF2-40B4-BE49-F238E27FC236}">
              <a16:creationId xmlns:a16="http://schemas.microsoft.com/office/drawing/2014/main" id="{1118AB09-CD6B-4C40-910F-1B092E93ED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1" name="Text Box 392">
          <a:extLst>
            <a:ext uri="{FF2B5EF4-FFF2-40B4-BE49-F238E27FC236}">
              <a16:creationId xmlns:a16="http://schemas.microsoft.com/office/drawing/2014/main" id="{26C7E57C-6141-4869-A850-38FC9AC12BF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2" name="Text Box 393">
          <a:extLst>
            <a:ext uri="{FF2B5EF4-FFF2-40B4-BE49-F238E27FC236}">
              <a16:creationId xmlns:a16="http://schemas.microsoft.com/office/drawing/2014/main" id="{C70B64DB-D4BD-4134-8812-5A4FDA0B5BE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3" name="Text Box 394">
          <a:extLst>
            <a:ext uri="{FF2B5EF4-FFF2-40B4-BE49-F238E27FC236}">
              <a16:creationId xmlns:a16="http://schemas.microsoft.com/office/drawing/2014/main" id="{682A9C9C-3DFE-4152-83BE-13E118A1594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4" name="Text Box 395">
          <a:extLst>
            <a:ext uri="{FF2B5EF4-FFF2-40B4-BE49-F238E27FC236}">
              <a16:creationId xmlns:a16="http://schemas.microsoft.com/office/drawing/2014/main" id="{474BF04D-5166-425E-B92C-2355B598C4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5" name="Text Box 396">
          <a:extLst>
            <a:ext uri="{FF2B5EF4-FFF2-40B4-BE49-F238E27FC236}">
              <a16:creationId xmlns:a16="http://schemas.microsoft.com/office/drawing/2014/main" id="{4ABC6A5D-F6E9-4F44-A439-68864B98C75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6" name="Text Box 397">
          <a:extLst>
            <a:ext uri="{FF2B5EF4-FFF2-40B4-BE49-F238E27FC236}">
              <a16:creationId xmlns:a16="http://schemas.microsoft.com/office/drawing/2014/main" id="{C027049B-A962-45E1-B883-9A45CCBA98E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7" name="Text Box 398">
          <a:extLst>
            <a:ext uri="{FF2B5EF4-FFF2-40B4-BE49-F238E27FC236}">
              <a16:creationId xmlns:a16="http://schemas.microsoft.com/office/drawing/2014/main" id="{AE80D665-C4DB-438C-8038-6899B0DEBEA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8" name="Text Box 399">
          <a:extLst>
            <a:ext uri="{FF2B5EF4-FFF2-40B4-BE49-F238E27FC236}">
              <a16:creationId xmlns:a16="http://schemas.microsoft.com/office/drawing/2014/main" id="{C37F23D5-24B3-4BDB-932C-6B6405F917D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19" name="Text Box 400">
          <a:extLst>
            <a:ext uri="{FF2B5EF4-FFF2-40B4-BE49-F238E27FC236}">
              <a16:creationId xmlns:a16="http://schemas.microsoft.com/office/drawing/2014/main" id="{A4095467-AD01-4EB0-94B3-82E10C7422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0" name="Text Box 401">
          <a:extLst>
            <a:ext uri="{FF2B5EF4-FFF2-40B4-BE49-F238E27FC236}">
              <a16:creationId xmlns:a16="http://schemas.microsoft.com/office/drawing/2014/main" id="{8816984F-74B3-49B4-BB6C-C8905084B82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1" name="Text Box 402">
          <a:extLst>
            <a:ext uri="{FF2B5EF4-FFF2-40B4-BE49-F238E27FC236}">
              <a16:creationId xmlns:a16="http://schemas.microsoft.com/office/drawing/2014/main" id="{8FDBB7EB-D477-4C3C-8259-FC9A5A4621F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2" name="Text Box 403">
          <a:extLst>
            <a:ext uri="{FF2B5EF4-FFF2-40B4-BE49-F238E27FC236}">
              <a16:creationId xmlns:a16="http://schemas.microsoft.com/office/drawing/2014/main" id="{21B4963A-456C-4A5A-B8A7-D1BE3E42FFB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3" name="Text Box 404">
          <a:extLst>
            <a:ext uri="{FF2B5EF4-FFF2-40B4-BE49-F238E27FC236}">
              <a16:creationId xmlns:a16="http://schemas.microsoft.com/office/drawing/2014/main" id="{42796DDA-9DC4-4759-8276-EAB2626B2B8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4" name="Text Box 405">
          <a:extLst>
            <a:ext uri="{FF2B5EF4-FFF2-40B4-BE49-F238E27FC236}">
              <a16:creationId xmlns:a16="http://schemas.microsoft.com/office/drawing/2014/main" id="{36FE3843-D48E-4228-BC76-8135407FD9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5" name="Text Box 406">
          <a:extLst>
            <a:ext uri="{FF2B5EF4-FFF2-40B4-BE49-F238E27FC236}">
              <a16:creationId xmlns:a16="http://schemas.microsoft.com/office/drawing/2014/main" id="{A35E52DD-D78D-422F-A77F-B351C022CB1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6" name="Text Box 407">
          <a:extLst>
            <a:ext uri="{FF2B5EF4-FFF2-40B4-BE49-F238E27FC236}">
              <a16:creationId xmlns:a16="http://schemas.microsoft.com/office/drawing/2014/main" id="{3D356C86-EA99-4761-BA90-0F7978C7A45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7" name="Text Box 408">
          <a:extLst>
            <a:ext uri="{FF2B5EF4-FFF2-40B4-BE49-F238E27FC236}">
              <a16:creationId xmlns:a16="http://schemas.microsoft.com/office/drawing/2014/main" id="{9EE21B68-7EE1-4478-9129-FC026C8F401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28" name="Text Box 409">
          <a:extLst>
            <a:ext uri="{FF2B5EF4-FFF2-40B4-BE49-F238E27FC236}">
              <a16:creationId xmlns:a16="http://schemas.microsoft.com/office/drawing/2014/main" id="{DB8644E9-AD4A-482B-A84D-935E67277F3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629" name="Text Box 410">
          <a:extLst>
            <a:ext uri="{FF2B5EF4-FFF2-40B4-BE49-F238E27FC236}">
              <a16:creationId xmlns:a16="http://schemas.microsoft.com/office/drawing/2014/main" id="{295F82CF-2437-4C72-B847-2485BEAECB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630" name="Text Box 411">
          <a:extLst>
            <a:ext uri="{FF2B5EF4-FFF2-40B4-BE49-F238E27FC236}">
              <a16:creationId xmlns:a16="http://schemas.microsoft.com/office/drawing/2014/main" id="{7A3211A8-8DC4-401F-B46E-31826AB771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31" name="Text Box 412">
          <a:extLst>
            <a:ext uri="{FF2B5EF4-FFF2-40B4-BE49-F238E27FC236}">
              <a16:creationId xmlns:a16="http://schemas.microsoft.com/office/drawing/2014/main" id="{10AF746D-C9FB-4C65-A2C1-6964564259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32" name="Text Box 413">
          <a:extLst>
            <a:ext uri="{FF2B5EF4-FFF2-40B4-BE49-F238E27FC236}">
              <a16:creationId xmlns:a16="http://schemas.microsoft.com/office/drawing/2014/main" id="{F575132F-623E-41D7-9615-1DE70F7996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633" name="Text Box 414">
          <a:extLst>
            <a:ext uri="{FF2B5EF4-FFF2-40B4-BE49-F238E27FC236}">
              <a16:creationId xmlns:a16="http://schemas.microsoft.com/office/drawing/2014/main" id="{2B5878C2-80F3-4E2C-B25E-E0BA42AF32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34" name="Text Box 415">
          <a:extLst>
            <a:ext uri="{FF2B5EF4-FFF2-40B4-BE49-F238E27FC236}">
              <a16:creationId xmlns:a16="http://schemas.microsoft.com/office/drawing/2014/main" id="{7224671C-43A6-4DD5-8460-4D55506AF0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35" name="Text Box 416">
          <a:extLst>
            <a:ext uri="{FF2B5EF4-FFF2-40B4-BE49-F238E27FC236}">
              <a16:creationId xmlns:a16="http://schemas.microsoft.com/office/drawing/2014/main" id="{AC4CCF78-F206-4F43-AC5C-6E847074530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636" name="Text Box 417">
          <a:extLst>
            <a:ext uri="{FF2B5EF4-FFF2-40B4-BE49-F238E27FC236}">
              <a16:creationId xmlns:a16="http://schemas.microsoft.com/office/drawing/2014/main" id="{2DB6F9D3-C279-4F82-89F8-6232200EFA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37" name="Text Box 418">
          <a:extLst>
            <a:ext uri="{FF2B5EF4-FFF2-40B4-BE49-F238E27FC236}">
              <a16:creationId xmlns:a16="http://schemas.microsoft.com/office/drawing/2014/main" id="{6C79C28E-4F0A-4972-8B83-8568431A2E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38" name="Text Box 419">
          <a:extLst>
            <a:ext uri="{FF2B5EF4-FFF2-40B4-BE49-F238E27FC236}">
              <a16:creationId xmlns:a16="http://schemas.microsoft.com/office/drawing/2014/main" id="{706976B5-162D-42F8-9E85-880498CCE9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39" name="Text Box 420">
          <a:extLst>
            <a:ext uri="{FF2B5EF4-FFF2-40B4-BE49-F238E27FC236}">
              <a16:creationId xmlns:a16="http://schemas.microsoft.com/office/drawing/2014/main" id="{A53491AE-DB53-4EAE-9559-426CBD44CE1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0" name="Text Box 421">
          <a:extLst>
            <a:ext uri="{FF2B5EF4-FFF2-40B4-BE49-F238E27FC236}">
              <a16:creationId xmlns:a16="http://schemas.microsoft.com/office/drawing/2014/main" id="{8FE119B0-7419-452F-A017-00C67CDCD32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1" name="Text Box 422">
          <a:extLst>
            <a:ext uri="{FF2B5EF4-FFF2-40B4-BE49-F238E27FC236}">
              <a16:creationId xmlns:a16="http://schemas.microsoft.com/office/drawing/2014/main" id="{45FBF0CD-57B2-4728-AFE5-A9A33D92CE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2" name="Text Box 423">
          <a:extLst>
            <a:ext uri="{FF2B5EF4-FFF2-40B4-BE49-F238E27FC236}">
              <a16:creationId xmlns:a16="http://schemas.microsoft.com/office/drawing/2014/main" id="{FDFC41AB-4C4E-4745-A061-27AEF8DFA6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3" name="Text Box 424">
          <a:extLst>
            <a:ext uri="{FF2B5EF4-FFF2-40B4-BE49-F238E27FC236}">
              <a16:creationId xmlns:a16="http://schemas.microsoft.com/office/drawing/2014/main" id="{6AA5C00A-EDBE-4E46-96C7-4767874A5B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4" name="Text Box 425">
          <a:extLst>
            <a:ext uri="{FF2B5EF4-FFF2-40B4-BE49-F238E27FC236}">
              <a16:creationId xmlns:a16="http://schemas.microsoft.com/office/drawing/2014/main" id="{B1CC9DDB-806D-49BB-A17E-32331FEA983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5" name="Text Box 426">
          <a:extLst>
            <a:ext uri="{FF2B5EF4-FFF2-40B4-BE49-F238E27FC236}">
              <a16:creationId xmlns:a16="http://schemas.microsoft.com/office/drawing/2014/main" id="{70D0BB98-A55E-4842-B81F-835CEF04FD8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6" name="Text Box 427">
          <a:extLst>
            <a:ext uri="{FF2B5EF4-FFF2-40B4-BE49-F238E27FC236}">
              <a16:creationId xmlns:a16="http://schemas.microsoft.com/office/drawing/2014/main" id="{2FFFC318-1F10-47EB-A96C-72F4CFE28B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7" name="Text Box 428">
          <a:extLst>
            <a:ext uri="{FF2B5EF4-FFF2-40B4-BE49-F238E27FC236}">
              <a16:creationId xmlns:a16="http://schemas.microsoft.com/office/drawing/2014/main" id="{D4BBFB79-B740-46A0-BBEA-5B27E68C9FE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8" name="Text Box 429">
          <a:extLst>
            <a:ext uri="{FF2B5EF4-FFF2-40B4-BE49-F238E27FC236}">
              <a16:creationId xmlns:a16="http://schemas.microsoft.com/office/drawing/2014/main" id="{A806424B-8935-411E-82E6-6DD0EB3B31F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49" name="Text Box 430">
          <a:extLst>
            <a:ext uri="{FF2B5EF4-FFF2-40B4-BE49-F238E27FC236}">
              <a16:creationId xmlns:a16="http://schemas.microsoft.com/office/drawing/2014/main" id="{8B556C75-2780-45A6-A5AF-24A33C25A7E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0" name="Text Box 431">
          <a:extLst>
            <a:ext uri="{FF2B5EF4-FFF2-40B4-BE49-F238E27FC236}">
              <a16:creationId xmlns:a16="http://schemas.microsoft.com/office/drawing/2014/main" id="{E92B32C1-8E7B-4A6A-9A56-C1CBF3FC02D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1" name="Text Box 432">
          <a:extLst>
            <a:ext uri="{FF2B5EF4-FFF2-40B4-BE49-F238E27FC236}">
              <a16:creationId xmlns:a16="http://schemas.microsoft.com/office/drawing/2014/main" id="{3A60DDB2-5D5A-40DF-8B16-87AEB3D3FE7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2" name="Text Box 433">
          <a:extLst>
            <a:ext uri="{FF2B5EF4-FFF2-40B4-BE49-F238E27FC236}">
              <a16:creationId xmlns:a16="http://schemas.microsoft.com/office/drawing/2014/main" id="{2D333FB2-3759-4535-B277-8192EF27FD9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3" name="Text Box 434">
          <a:extLst>
            <a:ext uri="{FF2B5EF4-FFF2-40B4-BE49-F238E27FC236}">
              <a16:creationId xmlns:a16="http://schemas.microsoft.com/office/drawing/2014/main" id="{28E0B341-8725-4225-BF6B-6A724CFA11D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4" name="Text Box 435">
          <a:extLst>
            <a:ext uri="{FF2B5EF4-FFF2-40B4-BE49-F238E27FC236}">
              <a16:creationId xmlns:a16="http://schemas.microsoft.com/office/drawing/2014/main" id="{4E9EB729-F640-4E83-8DD0-9C12FF7897A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5" name="Text Box 436">
          <a:extLst>
            <a:ext uri="{FF2B5EF4-FFF2-40B4-BE49-F238E27FC236}">
              <a16:creationId xmlns:a16="http://schemas.microsoft.com/office/drawing/2014/main" id="{8FF39816-B011-46A2-9735-943048DCEC8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6" name="Text Box 437">
          <a:extLst>
            <a:ext uri="{FF2B5EF4-FFF2-40B4-BE49-F238E27FC236}">
              <a16:creationId xmlns:a16="http://schemas.microsoft.com/office/drawing/2014/main" id="{7FBDF6A7-53D4-4C90-9777-0392D29CDCE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7" name="Text Box 438">
          <a:extLst>
            <a:ext uri="{FF2B5EF4-FFF2-40B4-BE49-F238E27FC236}">
              <a16:creationId xmlns:a16="http://schemas.microsoft.com/office/drawing/2014/main" id="{914D8B2B-EE38-44F5-BF36-2A280E6953C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8" name="Text Box 439">
          <a:extLst>
            <a:ext uri="{FF2B5EF4-FFF2-40B4-BE49-F238E27FC236}">
              <a16:creationId xmlns:a16="http://schemas.microsoft.com/office/drawing/2014/main" id="{1F6FCBEB-086D-4132-88E4-97DE01D4152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59" name="Text Box 440">
          <a:extLst>
            <a:ext uri="{FF2B5EF4-FFF2-40B4-BE49-F238E27FC236}">
              <a16:creationId xmlns:a16="http://schemas.microsoft.com/office/drawing/2014/main" id="{32B7385C-B67D-4A7B-AB2C-B6D203100C2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60" name="Text Box 441">
          <a:extLst>
            <a:ext uri="{FF2B5EF4-FFF2-40B4-BE49-F238E27FC236}">
              <a16:creationId xmlns:a16="http://schemas.microsoft.com/office/drawing/2014/main" id="{4B15A351-76FB-4F61-B233-C638CBFC6F0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61" name="Text Box 442">
          <a:extLst>
            <a:ext uri="{FF2B5EF4-FFF2-40B4-BE49-F238E27FC236}">
              <a16:creationId xmlns:a16="http://schemas.microsoft.com/office/drawing/2014/main" id="{4F48C4D3-7AA7-4FA5-8396-702653CE21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62" name="Text Box 443">
          <a:extLst>
            <a:ext uri="{FF2B5EF4-FFF2-40B4-BE49-F238E27FC236}">
              <a16:creationId xmlns:a16="http://schemas.microsoft.com/office/drawing/2014/main" id="{D2597AE0-9D7E-4D42-81EA-3EE2DB72F7A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63" name="Text Box 444">
          <a:extLst>
            <a:ext uri="{FF2B5EF4-FFF2-40B4-BE49-F238E27FC236}">
              <a16:creationId xmlns:a16="http://schemas.microsoft.com/office/drawing/2014/main" id="{687CE19B-3D93-4D3A-B1FD-9E1717BD7D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64" name="Text Box 445">
          <a:extLst>
            <a:ext uri="{FF2B5EF4-FFF2-40B4-BE49-F238E27FC236}">
              <a16:creationId xmlns:a16="http://schemas.microsoft.com/office/drawing/2014/main" id="{52D88C18-5714-41E5-9B42-4AA877439CE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2665" name="Text Box 446">
          <a:extLst>
            <a:ext uri="{FF2B5EF4-FFF2-40B4-BE49-F238E27FC236}">
              <a16:creationId xmlns:a16="http://schemas.microsoft.com/office/drawing/2014/main" id="{6ACC5677-F3E2-43C2-9F94-B2F4569B82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666" name="Text Box 447">
          <a:extLst>
            <a:ext uri="{FF2B5EF4-FFF2-40B4-BE49-F238E27FC236}">
              <a16:creationId xmlns:a16="http://schemas.microsoft.com/office/drawing/2014/main" id="{95D906E1-8909-45F1-AC12-8992A7E982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67" name="Text Box 448">
          <a:extLst>
            <a:ext uri="{FF2B5EF4-FFF2-40B4-BE49-F238E27FC236}">
              <a16:creationId xmlns:a16="http://schemas.microsoft.com/office/drawing/2014/main" id="{52ECAC39-73EF-4370-88BD-99860D039C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68" name="Text Box 449">
          <a:extLst>
            <a:ext uri="{FF2B5EF4-FFF2-40B4-BE49-F238E27FC236}">
              <a16:creationId xmlns:a16="http://schemas.microsoft.com/office/drawing/2014/main" id="{2E916C18-CEA3-445A-B5B8-6A8FB6FE23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69" name="Text Box 450">
          <a:extLst>
            <a:ext uri="{FF2B5EF4-FFF2-40B4-BE49-F238E27FC236}">
              <a16:creationId xmlns:a16="http://schemas.microsoft.com/office/drawing/2014/main" id="{52E12BC1-84B6-446D-B99E-C2EB9801FF1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70" name="Text Box 451">
          <a:extLst>
            <a:ext uri="{FF2B5EF4-FFF2-40B4-BE49-F238E27FC236}">
              <a16:creationId xmlns:a16="http://schemas.microsoft.com/office/drawing/2014/main" id="{542424AF-A9E4-45C5-84EA-3A588AD487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71" name="Text Box 452">
          <a:extLst>
            <a:ext uri="{FF2B5EF4-FFF2-40B4-BE49-F238E27FC236}">
              <a16:creationId xmlns:a16="http://schemas.microsoft.com/office/drawing/2014/main" id="{CB64C91B-D9BA-4015-81A2-CCE09FC8EF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72" name="Text Box 453">
          <a:extLst>
            <a:ext uri="{FF2B5EF4-FFF2-40B4-BE49-F238E27FC236}">
              <a16:creationId xmlns:a16="http://schemas.microsoft.com/office/drawing/2014/main" id="{15FF5D32-4CFE-443C-963F-80164BA840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73" name="Text Box 454">
          <a:extLst>
            <a:ext uri="{FF2B5EF4-FFF2-40B4-BE49-F238E27FC236}">
              <a16:creationId xmlns:a16="http://schemas.microsoft.com/office/drawing/2014/main" id="{6FD41D37-6FEA-4A59-94F2-C62870E7C6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74" name="Text Box 455">
          <a:extLst>
            <a:ext uri="{FF2B5EF4-FFF2-40B4-BE49-F238E27FC236}">
              <a16:creationId xmlns:a16="http://schemas.microsoft.com/office/drawing/2014/main" id="{BD1C94DE-4FB0-4B74-9904-FBD7D5CD5E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75" name="Text Box 456">
          <a:extLst>
            <a:ext uri="{FF2B5EF4-FFF2-40B4-BE49-F238E27FC236}">
              <a16:creationId xmlns:a16="http://schemas.microsoft.com/office/drawing/2014/main" id="{D0207400-3577-4761-8AD0-0F5DC2A0F5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76" name="Text Box 457">
          <a:extLst>
            <a:ext uri="{FF2B5EF4-FFF2-40B4-BE49-F238E27FC236}">
              <a16:creationId xmlns:a16="http://schemas.microsoft.com/office/drawing/2014/main" id="{43708726-4F94-4035-A306-DF91230411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77" name="Text Box 458">
          <a:extLst>
            <a:ext uri="{FF2B5EF4-FFF2-40B4-BE49-F238E27FC236}">
              <a16:creationId xmlns:a16="http://schemas.microsoft.com/office/drawing/2014/main" id="{1AE9CDBA-1043-401C-AC7E-C1109FC831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78" name="Text Box 459">
          <a:extLst>
            <a:ext uri="{FF2B5EF4-FFF2-40B4-BE49-F238E27FC236}">
              <a16:creationId xmlns:a16="http://schemas.microsoft.com/office/drawing/2014/main" id="{8CEB5102-7294-4D99-9FDD-334279142C9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79" name="Text Box 460">
          <a:extLst>
            <a:ext uri="{FF2B5EF4-FFF2-40B4-BE49-F238E27FC236}">
              <a16:creationId xmlns:a16="http://schemas.microsoft.com/office/drawing/2014/main" id="{454C5DC3-0655-4F95-B73D-C6DC67055E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80" name="Text Box 461">
          <a:extLst>
            <a:ext uri="{FF2B5EF4-FFF2-40B4-BE49-F238E27FC236}">
              <a16:creationId xmlns:a16="http://schemas.microsoft.com/office/drawing/2014/main" id="{8899543B-6A14-4EB8-85B4-077CCBA847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81" name="Text Box 462">
          <a:extLst>
            <a:ext uri="{FF2B5EF4-FFF2-40B4-BE49-F238E27FC236}">
              <a16:creationId xmlns:a16="http://schemas.microsoft.com/office/drawing/2014/main" id="{3DAA0B85-BB73-4AB3-95CB-832004F1FD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82" name="Text Box 463">
          <a:extLst>
            <a:ext uri="{FF2B5EF4-FFF2-40B4-BE49-F238E27FC236}">
              <a16:creationId xmlns:a16="http://schemas.microsoft.com/office/drawing/2014/main" id="{7E133DB6-9BE7-4B45-952E-54685A5E5C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83" name="Text Box 464">
          <a:extLst>
            <a:ext uri="{FF2B5EF4-FFF2-40B4-BE49-F238E27FC236}">
              <a16:creationId xmlns:a16="http://schemas.microsoft.com/office/drawing/2014/main" id="{2CFAC485-491D-4F46-B2E8-4D2E965844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84" name="Text Box 465">
          <a:extLst>
            <a:ext uri="{FF2B5EF4-FFF2-40B4-BE49-F238E27FC236}">
              <a16:creationId xmlns:a16="http://schemas.microsoft.com/office/drawing/2014/main" id="{3D5A66C6-C9A2-4F11-A55C-EA541EBACB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85" name="Text Box 466">
          <a:extLst>
            <a:ext uri="{FF2B5EF4-FFF2-40B4-BE49-F238E27FC236}">
              <a16:creationId xmlns:a16="http://schemas.microsoft.com/office/drawing/2014/main" id="{790FF5B1-5655-4100-AB19-451EABB57E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86" name="Text Box 467">
          <a:extLst>
            <a:ext uri="{FF2B5EF4-FFF2-40B4-BE49-F238E27FC236}">
              <a16:creationId xmlns:a16="http://schemas.microsoft.com/office/drawing/2014/main" id="{AD761F06-779D-45DC-B4C2-0D318556BB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87" name="Text Box 468">
          <a:extLst>
            <a:ext uri="{FF2B5EF4-FFF2-40B4-BE49-F238E27FC236}">
              <a16:creationId xmlns:a16="http://schemas.microsoft.com/office/drawing/2014/main" id="{1021F5D1-CB58-4ABB-9F94-3C2522B868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88" name="Text Box 469">
          <a:extLst>
            <a:ext uri="{FF2B5EF4-FFF2-40B4-BE49-F238E27FC236}">
              <a16:creationId xmlns:a16="http://schemas.microsoft.com/office/drawing/2014/main" id="{CE734AB4-283D-46D5-A3F2-FAC0FDE1A8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89" name="Text Box 470">
          <a:extLst>
            <a:ext uri="{FF2B5EF4-FFF2-40B4-BE49-F238E27FC236}">
              <a16:creationId xmlns:a16="http://schemas.microsoft.com/office/drawing/2014/main" id="{2B544E52-C43A-4694-A49D-031A817DF5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90" name="Text Box 471">
          <a:extLst>
            <a:ext uri="{FF2B5EF4-FFF2-40B4-BE49-F238E27FC236}">
              <a16:creationId xmlns:a16="http://schemas.microsoft.com/office/drawing/2014/main" id="{79E8190F-3C1B-4496-9326-AA141E8DE0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91" name="Text Box 472">
          <a:extLst>
            <a:ext uri="{FF2B5EF4-FFF2-40B4-BE49-F238E27FC236}">
              <a16:creationId xmlns:a16="http://schemas.microsoft.com/office/drawing/2014/main" id="{3BEAD8AA-A859-4776-B65A-DB9B2CB7F6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92" name="Text Box 473">
          <a:extLst>
            <a:ext uri="{FF2B5EF4-FFF2-40B4-BE49-F238E27FC236}">
              <a16:creationId xmlns:a16="http://schemas.microsoft.com/office/drawing/2014/main" id="{5FB76A0E-D65D-4739-9E9C-AAE10AD5C6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93" name="Text Box 474">
          <a:extLst>
            <a:ext uri="{FF2B5EF4-FFF2-40B4-BE49-F238E27FC236}">
              <a16:creationId xmlns:a16="http://schemas.microsoft.com/office/drawing/2014/main" id="{DEBC2BF5-B0D3-4E63-BDEA-6684939BAE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94" name="Text Box 475">
          <a:extLst>
            <a:ext uri="{FF2B5EF4-FFF2-40B4-BE49-F238E27FC236}">
              <a16:creationId xmlns:a16="http://schemas.microsoft.com/office/drawing/2014/main" id="{5092A248-5043-49CF-A0BE-6D6ED24927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695" name="Text Box 476">
          <a:extLst>
            <a:ext uri="{FF2B5EF4-FFF2-40B4-BE49-F238E27FC236}">
              <a16:creationId xmlns:a16="http://schemas.microsoft.com/office/drawing/2014/main" id="{CA17730E-A60F-44B5-A36C-9108B8F58B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96" name="Text Box 477">
          <a:extLst>
            <a:ext uri="{FF2B5EF4-FFF2-40B4-BE49-F238E27FC236}">
              <a16:creationId xmlns:a16="http://schemas.microsoft.com/office/drawing/2014/main" id="{7E14F173-EFA9-438F-A962-E21E03112E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97" name="Text Box 478">
          <a:extLst>
            <a:ext uri="{FF2B5EF4-FFF2-40B4-BE49-F238E27FC236}">
              <a16:creationId xmlns:a16="http://schemas.microsoft.com/office/drawing/2014/main" id="{81EAB010-2D25-46EA-B0AA-1EE259611E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698" name="Text Box 479">
          <a:extLst>
            <a:ext uri="{FF2B5EF4-FFF2-40B4-BE49-F238E27FC236}">
              <a16:creationId xmlns:a16="http://schemas.microsoft.com/office/drawing/2014/main" id="{CAC92BF1-EDC1-481C-8EA6-7D49423EE2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699" name="Text Box 480">
          <a:extLst>
            <a:ext uri="{FF2B5EF4-FFF2-40B4-BE49-F238E27FC236}">
              <a16:creationId xmlns:a16="http://schemas.microsoft.com/office/drawing/2014/main" id="{23DFB364-658C-4534-83BD-DF17307006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00" name="Text Box 481">
          <a:extLst>
            <a:ext uri="{FF2B5EF4-FFF2-40B4-BE49-F238E27FC236}">
              <a16:creationId xmlns:a16="http://schemas.microsoft.com/office/drawing/2014/main" id="{8F452E95-44D3-4E48-8B38-AD2DA0E1F4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01" name="Text Box 482">
          <a:extLst>
            <a:ext uri="{FF2B5EF4-FFF2-40B4-BE49-F238E27FC236}">
              <a16:creationId xmlns:a16="http://schemas.microsoft.com/office/drawing/2014/main" id="{E5C2EAB9-C1C1-475E-BF2C-8720C5D7B1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02" name="Text Box 483">
          <a:extLst>
            <a:ext uri="{FF2B5EF4-FFF2-40B4-BE49-F238E27FC236}">
              <a16:creationId xmlns:a16="http://schemas.microsoft.com/office/drawing/2014/main" id="{D84B6F20-3449-41AD-A88C-C1ADD890BC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03" name="Text Box 484">
          <a:extLst>
            <a:ext uri="{FF2B5EF4-FFF2-40B4-BE49-F238E27FC236}">
              <a16:creationId xmlns:a16="http://schemas.microsoft.com/office/drawing/2014/main" id="{1BFBA516-1C91-4FA6-ADDE-AF728CB823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04" name="Text Box 485">
          <a:extLst>
            <a:ext uri="{FF2B5EF4-FFF2-40B4-BE49-F238E27FC236}">
              <a16:creationId xmlns:a16="http://schemas.microsoft.com/office/drawing/2014/main" id="{59E977FF-3243-4B68-908B-87C2B0845E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05" name="Text Box 486">
          <a:extLst>
            <a:ext uri="{FF2B5EF4-FFF2-40B4-BE49-F238E27FC236}">
              <a16:creationId xmlns:a16="http://schemas.microsoft.com/office/drawing/2014/main" id="{CDC4FDBC-AD73-42E7-B5D4-FD343E5193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06" name="Text Box 487">
          <a:extLst>
            <a:ext uri="{FF2B5EF4-FFF2-40B4-BE49-F238E27FC236}">
              <a16:creationId xmlns:a16="http://schemas.microsoft.com/office/drawing/2014/main" id="{D5B4ECF3-78C0-4DEE-81CC-7539C33ED9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07" name="Text Box 488">
          <a:extLst>
            <a:ext uri="{FF2B5EF4-FFF2-40B4-BE49-F238E27FC236}">
              <a16:creationId xmlns:a16="http://schemas.microsoft.com/office/drawing/2014/main" id="{5BFA8734-16F5-4C44-A9CC-C90216FC7F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08" name="Text Box 489">
          <a:extLst>
            <a:ext uri="{FF2B5EF4-FFF2-40B4-BE49-F238E27FC236}">
              <a16:creationId xmlns:a16="http://schemas.microsoft.com/office/drawing/2014/main" id="{16110031-59B0-4FCD-89E0-353FC308FF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09" name="Text Box 490">
          <a:extLst>
            <a:ext uri="{FF2B5EF4-FFF2-40B4-BE49-F238E27FC236}">
              <a16:creationId xmlns:a16="http://schemas.microsoft.com/office/drawing/2014/main" id="{DA7D91F3-13F6-4DBC-B754-395097E97F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10" name="Text Box 491">
          <a:extLst>
            <a:ext uri="{FF2B5EF4-FFF2-40B4-BE49-F238E27FC236}">
              <a16:creationId xmlns:a16="http://schemas.microsoft.com/office/drawing/2014/main" id="{27DBF90F-6038-44CD-8A4A-AEEF6F7489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11" name="Text Box 492">
          <a:extLst>
            <a:ext uri="{FF2B5EF4-FFF2-40B4-BE49-F238E27FC236}">
              <a16:creationId xmlns:a16="http://schemas.microsoft.com/office/drawing/2014/main" id="{1D8937F7-A6C5-42D5-91F6-5AAED8D598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12" name="Text Box 493">
          <a:extLst>
            <a:ext uri="{FF2B5EF4-FFF2-40B4-BE49-F238E27FC236}">
              <a16:creationId xmlns:a16="http://schemas.microsoft.com/office/drawing/2014/main" id="{F1DA4847-7913-4403-A289-8B3463C844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13" name="Text Box 494">
          <a:extLst>
            <a:ext uri="{FF2B5EF4-FFF2-40B4-BE49-F238E27FC236}">
              <a16:creationId xmlns:a16="http://schemas.microsoft.com/office/drawing/2014/main" id="{33085AA0-539D-4017-B182-579BD04181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14" name="Text Box 495">
          <a:extLst>
            <a:ext uri="{FF2B5EF4-FFF2-40B4-BE49-F238E27FC236}">
              <a16:creationId xmlns:a16="http://schemas.microsoft.com/office/drawing/2014/main" id="{A74F55CE-7154-4B4E-902B-D6164427B1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15" name="Text Box 496">
          <a:extLst>
            <a:ext uri="{FF2B5EF4-FFF2-40B4-BE49-F238E27FC236}">
              <a16:creationId xmlns:a16="http://schemas.microsoft.com/office/drawing/2014/main" id="{131B9766-4D6A-4FA2-B000-C18AFA57EB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16" name="Text Box 497">
          <a:extLst>
            <a:ext uri="{FF2B5EF4-FFF2-40B4-BE49-F238E27FC236}">
              <a16:creationId xmlns:a16="http://schemas.microsoft.com/office/drawing/2014/main" id="{99381F54-5639-4106-B836-717C4C4CE6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17" name="Text Box 498">
          <a:extLst>
            <a:ext uri="{FF2B5EF4-FFF2-40B4-BE49-F238E27FC236}">
              <a16:creationId xmlns:a16="http://schemas.microsoft.com/office/drawing/2014/main" id="{F7BD7DCF-95C0-48E5-803A-97B87A4372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18" name="Text Box 499">
          <a:extLst>
            <a:ext uri="{FF2B5EF4-FFF2-40B4-BE49-F238E27FC236}">
              <a16:creationId xmlns:a16="http://schemas.microsoft.com/office/drawing/2014/main" id="{AF84DABB-572F-4522-9B8D-29081FEE05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19" name="Text Box 500">
          <a:extLst>
            <a:ext uri="{FF2B5EF4-FFF2-40B4-BE49-F238E27FC236}">
              <a16:creationId xmlns:a16="http://schemas.microsoft.com/office/drawing/2014/main" id="{2956ED2D-D8F3-405E-B02F-9399AA2E36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20" name="Text Box 501">
          <a:extLst>
            <a:ext uri="{FF2B5EF4-FFF2-40B4-BE49-F238E27FC236}">
              <a16:creationId xmlns:a16="http://schemas.microsoft.com/office/drawing/2014/main" id="{E28FB08C-EBE2-4AD6-B62E-7F4F0B4076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21" name="Text Box 502">
          <a:extLst>
            <a:ext uri="{FF2B5EF4-FFF2-40B4-BE49-F238E27FC236}">
              <a16:creationId xmlns:a16="http://schemas.microsoft.com/office/drawing/2014/main" id="{A08D77CC-643E-484D-A230-2FA1A9858C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22" name="Text Box 503">
          <a:extLst>
            <a:ext uri="{FF2B5EF4-FFF2-40B4-BE49-F238E27FC236}">
              <a16:creationId xmlns:a16="http://schemas.microsoft.com/office/drawing/2014/main" id="{2D4C5084-8B77-4E1A-B057-472FED079E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23" name="Text Box 504">
          <a:extLst>
            <a:ext uri="{FF2B5EF4-FFF2-40B4-BE49-F238E27FC236}">
              <a16:creationId xmlns:a16="http://schemas.microsoft.com/office/drawing/2014/main" id="{7CD54EA2-C219-4AE3-81B6-DCB1AA212C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2724" name="Text Box 505">
          <a:extLst>
            <a:ext uri="{FF2B5EF4-FFF2-40B4-BE49-F238E27FC236}">
              <a16:creationId xmlns:a16="http://schemas.microsoft.com/office/drawing/2014/main" id="{801672FD-7985-43AE-A72A-18CBF6FB1F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25" name="Text Box 506">
          <a:extLst>
            <a:ext uri="{FF2B5EF4-FFF2-40B4-BE49-F238E27FC236}">
              <a16:creationId xmlns:a16="http://schemas.microsoft.com/office/drawing/2014/main" id="{CA042266-55C3-41B0-8EEE-38DE1FF0A6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26" name="Text Box 507">
          <a:extLst>
            <a:ext uri="{FF2B5EF4-FFF2-40B4-BE49-F238E27FC236}">
              <a16:creationId xmlns:a16="http://schemas.microsoft.com/office/drawing/2014/main" id="{0EB331AC-9F53-4C41-800D-F643656E14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27" name="Text Box 508">
          <a:extLst>
            <a:ext uri="{FF2B5EF4-FFF2-40B4-BE49-F238E27FC236}">
              <a16:creationId xmlns:a16="http://schemas.microsoft.com/office/drawing/2014/main" id="{058DF01D-EE4A-450A-8107-F434C731AF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28" name="Text Box 509">
          <a:extLst>
            <a:ext uri="{FF2B5EF4-FFF2-40B4-BE49-F238E27FC236}">
              <a16:creationId xmlns:a16="http://schemas.microsoft.com/office/drawing/2014/main" id="{C95ED756-A674-481A-822C-592839E91F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29" name="Text Box 510">
          <a:extLst>
            <a:ext uri="{FF2B5EF4-FFF2-40B4-BE49-F238E27FC236}">
              <a16:creationId xmlns:a16="http://schemas.microsoft.com/office/drawing/2014/main" id="{BF5EA0E1-6645-4360-A126-8F614FB399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30" name="Text Box 511">
          <a:extLst>
            <a:ext uri="{FF2B5EF4-FFF2-40B4-BE49-F238E27FC236}">
              <a16:creationId xmlns:a16="http://schemas.microsoft.com/office/drawing/2014/main" id="{68B46A1D-8A38-4C84-8762-E525A85D31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31" name="Text Box 512">
          <a:extLst>
            <a:ext uri="{FF2B5EF4-FFF2-40B4-BE49-F238E27FC236}">
              <a16:creationId xmlns:a16="http://schemas.microsoft.com/office/drawing/2014/main" id="{61D4365D-4D0A-447D-AB2D-3B7562CBF1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32" name="Text Box 513">
          <a:extLst>
            <a:ext uri="{FF2B5EF4-FFF2-40B4-BE49-F238E27FC236}">
              <a16:creationId xmlns:a16="http://schemas.microsoft.com/office/drawing/2014/main" id="{6D0E947E-7557-474F-83F9-8C4D117D0B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33" name="Text Box 514">
          <a:extLst>
            <a:ext uri="{FF2B5EF4-FFF2-40B4-BE49-F238E27FC236}">
              <a16:creationId xmlns:a16="http://schemas.microsoft.com/office/drawing/2014/main" id="{DAE69E92-4264-4854-B912-248647C481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34" name="Text Box 515">
          <a:extLst>
            <a:ext uri="{FF2B5EF4-FFF2-40B4-BE49-F238E27FC236}">
              <a16:creationId xmlns:a16="http://schemas.microsoft.com/office/drawing/2014/main" id="{1E449948-E261-4162-B942-AD71C76E8C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35" name="Text Box 516">
          <a:extLst>
            <a:ext uri="{FF2B5EF4-FFF2-40B4-BE49-F238E27FC236}">
              <a16:creationId xmlns:a16="http://schemas.microsoft.com/office/drawing/2014/main" id="{B94AB4E0-3BB5-4A98-A98A-524C9739C9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36" name="Text Box 517">
          <a:extLst>
            <a:ext uri="{FF2B5EF4-FFF2-40B4-BE49-F238E27FC236}">
              <a16:creationId xmlns:a16="http://schemas.microsoft.com/office/drawing/2014/main" id="{243B8A95-B9E3-4767-AB2E-B6CF72A0AF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37" name="Text Box 518">
          <a:extLst>
            <a:ext uri="{FF2B5EF4-FFF2-40B4-BE49-F238E27FC236}">
              <a16:creationId xmlns:a16="http://schemas.microsoft.com/office/drawing/2014/main" id="{FC6B82FC-6F10-4A47-A2B0-B35B4EE6C4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38" name="Text Box 519">
          <a:extLst>
            <a:ext uri="{FF2B5EF4-FFF2-40B4-BE49-F238E27FC236}">
              <a16:creationId xmlns:a16="http://schemas.microsoft.com/office/drawing/2014/main" id="{7E1E6CA3-DBE3-44F3-95C4-58F921E7F1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39" name="Text Box 520">
          <a:extLst>
            <a:ext uri="{FF2B5EF4-FFF2-40B4-BE49-F238E27FC236}">
              <a16:creationId xmlns:a16="http://schemas.microsoft.com/office/drawing/2014/main" id="{1BFAA830-6909-4A4C-98FB-7FCE95E758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40" name="Text Box 521">
          <a:extLst>
            <a:ext uri="{FF2B5EF4-FFF2-40B4-BE49-F238E27FC236}">
              <a16:creationId xmlns:a16="http://schemas.microsoft.com/office/drawing/2014/main" id="{FEB64258-96CE-4CD6-9A14-59B19E5D9E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41" name="Text Box 522">
          <a:extLst>
            <a:ext uri="{FF2B5EF4-FFF2-40B4-BE49-F238E27FC236}">
              <a16:creationId xmlns:a16="http://schemas.microsoft.com/office/drawing/2014/main" id="{02D8F0FA-2598-48D8-AA1D-42ECD1F5BE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42" name="Text Box 523">
          <a:extLst>
            <a:ext uri="{FF2B5EF4-FFF2-40B4-BE49-F238E27FC236}">
              <a16:creationId xmlns:a16="http://schemas.microsoft.com/office/drawing/2014/main" id="{3C1CF57E-3644-4C16-A336-E48D4C192F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43" name="Text Box 524">
          <a:extLst>
            <a:ext uri="{FF2B5EF4-FFF2-40B4-BE49-F238E27FC236}">
              <a16:creationId xmlns:a16="http://schemas.microsoft.com/office/drawing/2014/main" id="{371E241C-4B45-466F-9E9E-2410E2A18D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44" name="Text Box 525">
          <a:extLst>
            <a:ext uri="{FF2B5EF4-FFF2-40B4-BE49-F238E27FC236}">
              <a16:creationId xmlns:a16="http://schemas.microsoft.com/office/drawing/2014/main" id="{65FEE090-6434-4DB9-9ABB-85B5455E4D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45" name="Text Box 526">
          <a:extLst>
            <a:ext uri="{FF2B5EF4-FFF2-40B4-BE49-F238E27FC236}">
              <a16:creationId xmlns:a16="http://schemas.microsoft.com/office/drawing/2014/main" id="{A5DF9C1A-C6BC-4C76-A854-7DA98707A1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46" name="Text Box 527">
          <a:extLst>
            <a:ext uri="{FF2B5EF4-FFF2-40B4-BE49-F238E27FC236}">
              <a16:creationId xmlns:a16="http://schemas.microsoft.com/office/drawing/2014/main" id="{86E0C958-DD9B-4D18-A10A-8615F5C13B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47" name="Text Box 528">
          <a:extLst>
            <a:ext uri="{FF2B5EF4-FFF2-40B4-BE49-F238E27FC236}">
              <a16:creationId xmlns:a16="http://schemas.microsoft.com/office/drawing/2014/main" id="{415AF591-BDA9-4B65-8CB3-441FE45FAE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48" name="Text Box 529">
          <a:extLst>
            <a:ext uri="{FF2B5EF4-FFF2-40B4-BE49-F238E27FC236}">
              <a16:creationId xmlns:a16="http://schemas.microsoft.com/office/drawing/2014/main" id="{8A63519A-BD68-4253-B82F-BC56112D6C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49" name="Text Box 530">
          <a:extLst>
            <a:ext uri="{FF2B5EF4-FFF2-40B4-BE49-F238E27FC236}">
              <a16:creationId xmlns:a16="http://schemas.microsoft.com/office/drawing/2014/main" id="{ADE347BC-9E8C-4FED-BE77-3DFB136BE2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50" name="Text Box 531">
          <a:extLst>
            <a:ext uri="{FF2B5EF4-FFF2-40B4-BE49-F238E27FC236}">
              <a16:creationId xmlns:a16="http://schemas.microsoft.com/office/drawing/2014/main" id="{A052882F-A211-4584-A9A2-F3F0A34739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51" name="Text Box 532">
          <a:extLst>
            <a:ext uri="{FF2B5EF4-FFF2-40B4-BE49-F238E27FC236}">
              <a16:creationId xmlns:a16="http://schemas.microsoft.com/office/drawing/2014/main" id="{8E4DF3E2-CD6E-4CA7-A511-B9C63B01CA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52" name="Text Box 533">
          <a:extLst>
            <a:ext uri="{FF2B5EF4-FFF2-40B4-BE49-F238E27FC236}">
              <a16:creationId xmlns:a16="http://schemas.microsoft.com/office/drawing/2014/main" id="{9BF61149-8BDC-496E-9AA9-B92EE4804A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753" name="Text Box 534">
          <a:extLst>
            <a:ext uri="{FF2B5EF4-FFF2-40B4-BE49-F238E27FC236}">
              <a16:creationId xmlns:a16="http://schemas.microsoft.com/office/drawing/2014/main" id="{C19C1270-6A13-4C17-AFA0-F6FEBFB686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54" name="Text Box 535">
          <a:extLst>
            <a:ext uri="{FF2B5EF4-FFF2-40B4-BE49-F238E27FC236}">
              <a16:creationId xmlns:a16="http://schemas.microsoft.com/office/drawing/2014/main" id="{A693CFA3-09D0-4D26-A6EE-A373E99F0A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55" name="Text Box 536">
          <a:extLst>
            <a:ext uri="{FF2B5EF4-FFF2-40B4-BE49-F238E27FC236}">
              <a16:creationId xmlns:a16="http://schemas.microsoft.com/office/drawing/2014/main" id="{CF66D973-D7E2-4AC6-883D-0B2497D226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56" name="Text Box 537">
          <a:extLst>
            <a:ext uri="{FF2B5EF4-FFF2-40B4-BE49-F238E27FC236}">
              <a16:creationId xmlns:a16="http://schemas.microsoft.com/office/drawing/2014/main" id="{19F66922-0FC1-4C2A-BE34-665FE6DAB7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57" name="Text Box 538">
          <a:extLst>
            <a:ext uri="{FF2B5EF4-FFF2-40B4-BE49-F238E27FC236}">
              <a16:creationId xmlns:a16="http://schemas.microsoft.com/office/drawing/2014/main" id="{0968A9B8-7D06-4725-ADA3-9428F01B65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58" name="Text Box 539">
          <a:extLst>
            <a:ext uri="{FF2B5EF4-FFF2-40B4-BE49-F238E27FC236}">
              <a16:creationId xmlns:a16="http://schemas.microsoft.com/office/drawing/2014/main" id="{6D73CEC7-94CD-4CDB-AB0A-6EA2CF21D2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59" name="Text Box 540">
          <a:extLst>
            <a:ext uri="{FF2B5EF4-FFF2-40B4-BE49-F238E27FC236}">
              <a16:creationId xmlns:a16="http://schemas.microsoft.com/office/drawing/2014/main" id="{6FED30B7-A145-46CB-8D87-BED055AC33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60" name="Text Box 541">
          <a:extLst>
            <a:ext uri="{FF2B5EF4-FFF2-40B4-BE49-F238E27FC236}">
              <a16:creationId xmlns:a16="http://schemas.microsoft.com/office/drawing/2014/main" id="{1373555C-F2F8-4D10-B0DF-7D238176D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61" name="Text Box 542">
          <a:extLst>
            <a:ext uri="{FF2B5EF4-FFF2-40B4-BE49-F238E27FC236}">
              <a16:creationId xmlns:a16="http://schemas.microsoft.com/office/drawing/2014/main" id="{1F9B5932-9D23-4B28-9BC1-9C6573C59B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62" name="Text Box 543">
          <a:extLst>
            <a:ext uri="{FF2B5EF4-FFF2-40B4-BE49-F238E27FC236}">
              <a16:creationId xmlns:a16="http://schemas.microsoft.com/office/drawing/2014/main" id="{CF36EB0F-D595-48DD-B45B-53287B498E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63" name="Text Box 544">
          <a:extLst>
            <a:ext uri="{FF2B5EF4-FFF2-40B4-BE49-F238E27FC236}">
              <a16:creationId xmlns:a16="http://schemas.microsoft.com/office/drawing/2014/main" id="{5672A1CF-49E0-44A0-8745-A7454FEF5C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64" name="Text Box 545">
          <a:extLst>
            <a:ext uri="{FF2B5EF4-FFF2-40B4-BE49-F238E27FC236}">
              <a16:creationId xmlns:a16="http://schemas.microsoft.com/office/drawing/2014/main" id="{31D3C1A6-4017-4F23-97F5-D7D7C50674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65" name="Text Box 546">
          <a:extLst>
            <a:ext uri="{FF2B5EF4-FFF2-40B4-BE49-F238E27FC236}">
              <a16:creationId xmlns:a16="http://schemas.microsoft.com/office/drawing/2014/main" id="{9CD6D5AD-0538-49B2-A449-822AF19A20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66" name="Text Box 547">
          <a:extLst>
            <a:ext uri="{FF2B5EF4-FFF2-40B4-BE49-F238E27FC236}">
              <a16:creationId xmlns:a16="http://schemas.microsoft.com/office/drawing/2014/main" id="{FE6FD55D-1AD9-4E09-AAF3-D1A344489D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67" name="Text Box 548">
          <a:extLst>
            <a:ext uri="{FF2B5EF4-FFF2-40B4-BE49-F238E27FC236}">
              <a16:creationId xmlns:a16="http://schemas.microsoft.com/office/drawing/2014/main" id="{4ADA339D-6024-4837-B22C-1A95DA87F6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68" name="Text Box 549">
          <a:extLst>
            <a:ext uri="{FF2B5EF4-FFF2-40B4-BE49-F238E27FC236}">
              <a16:creationId xmlns:a16="http://schemas.microsoft.com/office/drawing/2014/main" id="{A8C17747-0E30-455B-B450-0A12AAC0CB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69" name="Text Box 550">
          <a:extLst>
            <a:ext uri="{FF2B5EF4-FFF2-40B4-BE49-F238E27FC236}">
              <a16:creationId xmlns:a16="http://schemas.microsoft.com/office/drawing/2014/main" id="{8742AFF2-0318-4138-8255-F38DA48363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70" name="Text Box 551">
          <a:extLst>
            <a:ext uri="{FF2B5EF4-FFF2-40B4-BE49-F238E27FC236}">
              <a16:creationId xmlns:a16="http://schemas.microsoft.com/office/drawing/2014/main" id="{51445035-F115-40E6-9E01-FF7505C281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71" name="Text Box 552">
          <a:extLst>
            <a:ext uri="{FF2B5EF4-FFF2-40B4-BE49-F238E27FC236}">
              <a16:creationId xmlns:a16="http://schemas.microsoft.com/office/drawing/2014/main" id="{001CA631-A182-4AC5-9E7B-65BC0F1782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72" name="Text Box 553">
          <a:extLst>
            <a:ext uri="{FF2B5EF4-FFF2-40B4-BE49-F238E27FC236}">
              <a16:creationId xmlns:a16="http://schemas.microsoft.com/office/drawing/2014/main" id="{F0D09308-BCF1-4896-A0D6-355A5896D0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73" name="Text Box 554">
          <a:extLst>
            <a:ext uri="{FF2B5EF4-FFF2-40B4-BE49-F238E27FC236}">
              <a16:creationId xmlns:a16="http://schemas.microsoft.com/office/drawing/2014/main" id="{56509CFB-8309-49D3-B50E-2785C330F6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74" name="Text Box 555">
          <a:extLst>
            <a:ext uri="{FF2B5EF4-FFF2-40B4-BE49-F238E27FC236}">
              <a16:creationId xmlns:a16="http://schemas.microsoft.com/office/drawing/2014/main" id="{3F0CCC4F-86FC-42C2-8192-33E2624A6B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75" name="Text Box 556">
          <a:extLst>
            <a:ext uri="{FF2B5EF4-FFF2-40B4-BE49-F238E27FC236}">
              <a16:creationId xmlns:a16="http://schemas.microsoft.com/office/drawing/2014/main" id="{A63CDE39-1182-4CF2-A32E-515A9F6CCF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76" name="Text Box 557">
          <a:extLst>
            <a:ext uri="{FF2B5EF4-FFF2-40B4-BE49-F238E27FC236}">
              <a16:creationId xmlns:a16="http://schemas.microsoft.com/office/drawing/2014/main" id="{0F41442E-B610-428D-8205-221FB5A645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77" name="Text Box 558">
          <a:extLst>
            <a:ext uri="{FF2B5EF4-FFF2-40B4-BE49-F238E27FC236}">
              <a16:creationId xmlns:a16="http://schemas.microsoft.com/office/drawing/2014/main" id="{E5009E03-ADD1-4A8F-A00C-5EA9841540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78" name="Text Box 559">
          <a:extLst>
            <a:ext uri="{FF2B5EF4-FFF2-40B4-BE49-F238E27FC236}">
              <a16:creationId xmlns:a16="http://schemas.microsoft.com/office/drawing/2014/main" id="{43891A4A-712A-4ED5-AFA5-5F4D3C39FE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79" name="Text Box 560">
          <a:extLst>
            <a:ext uri="{FF2B5EF4-FFF2-40B4-BE49-F238E27FC236}">
              <a16:creationId xmlns:a16="http://schemas.microsoft.com/office/drawing/2014/main" id="{7B4BE579-B115-476C-9C67-B7A6890C8A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80" name="Text Box 561">
          <a:extLst>
            <a:ext uri="{FF2B5EF4-FFF2-40B4-BE49-F238E27FC236}">
              <a16:creationId xmlns:a16="http://schemas.microsoft.com/office/drawing/2014/main" id="{4A9D655F-7CA3-489A-B0B3-20A81AAEE0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81" name="Text Box 562">
          <a:extLst>
            <a:ext uri="{FF2B5EF4-FFF2-40B4-BE49-F238E27FC236}">
              <a16:creationId xmlns:a16="http://schemas.microsoft.com/office/drawing/2014/main" id="{91B642E2-11C8-44F4-BEE7-F60E1D4730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82" name="Text Box 563">
          <a:extLst>
            <a:ext uri="{FF2B5EF4-FFF2-40B4-BE49-F238E27FC236}">
              <a16:creationId xmlns:a16="http://schemas.microsoft.com/office/drawing/2014/main" id="{A7C6293F-04CA-4FD9-A2D4-E74CBB7AAA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83" name="Text Box 564">
          <a:extLst>
            <a:ext uri="{FF2B5EF4-FFF2-40B4-BE49-F238E27FC236}">
              <a16:creationId xmlns:a16="http://schemas.microsoft.com/office/drawing/2014/main" id="{B378DC04-86F0-4243-B35F-347F4692124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84" name="Text Box 565">
          <a:extLst>
            <a:ext uri="{FF2B5EF4-FFF2-40B4-BE49-F238E27FC236}">
              <a16:creationId xmlns:a16="http://schemas.microsoft.com/office/drawing/2014/main" id="{8CEB0BD5-AD60-44D1-836C-59F4FD301C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85" name="Text Box 566">
          <a:extLst>
            <a:ext uri="{FF2B5EF4-FFF2-40B4-BE49-F238E27FC236}">
              <a16:creationId xmlns:a16="http://schemas.microsoft.com/office/drawing/2014/main" id="{14023821-D3E4-4F2C-8D44-76184217C2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86" name="Text Box 567">
          <a:extLst>
            <a:ext uri="{FF2B5EF4-FFF2-40B4-BE49-F238E27FC236}">
              <a16:creationId xmlns:a16="http://schemas.microsoft.com/office/drawing/2014/main" id="{BC477134-B0B8-4300-9D90-000AE4E54A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87" name="Text Box 568">
          <a:extLst>
            <a:ext uri="{FF2B5EF4-FFF2-40B4-BE49-F238E27FC236}">
              <a16:creationId xmlns:a16="http://schemas.microsoft.com/office/drawing/2014/main" id="{CDE396EA-45F3-4386-ADE9-3760B17DFD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88" name="Text Box 569">
          <a:extLst>
            <a:ext uri="{FF2B5EF4-FFF2-40B4-BE49-F238E27FC236}">
              <a16:creationId xmlns:a16="http://schemas.microsoft.com/office/drawing/2014/main" id="{DF305937-7F64-438F-B4BC-F63504B827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89" name="Text Box 570">
          <a:extLst>
            <a:ext uri="{FF2B5EF4-FFF2-40B4-BE49-F238E27FC236}">
              <a16:creationId xmlns:a16="http://schemas.microsoft.com/office/drawing/2014/main" id="{20B9BEDD-77DF-42EB-887F-3245EBBBD3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90" name="Text Box 571">
          <a:extLst>
            <a:ext uri="{FF2B5EF4-FFF2-40B4-BE49-F238E27FC236}">
              <a16:creationId xmlns:a16="http://schemas.microsoft.com/office/drawing/2014/main" id="{67D5A8AC-E7EF-4C77-AA59-E501560828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91" name="Text Box 572">
          <a:extLst>
            <a:ext uri="{FF2B5EF4-FFF2-40B4-BE49-F238E27FC236}">
              <a16:creationId xmlns:a16="http://schemas.microsoft.com/office/drawing/2014/main" id="{0BEFAC11-7572-4025-A603-F72B83AD3E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92" name="Text Box 573">
          <a:extLst>
            <a:ext uri="{FF2B5EF4-FFF2-40B4-BE49-F238E27FC236}">
              <a16:creationId xmlns:a16="http://schemas.microsoft.com/office/drawing/2014/main" id="{0E595F04-3BB4-4A14-8832-5E57565373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93" name="Text Box 574">
          <a:extLst>
            <a:ext uri="{FF2B5EF4-FFF2-40B4-BE49-F238E27FC236}">
              <a16:creationId xmlns:a16="http://schemas.microsoft.com/office/drawing/2014/main" id="{8FF6D558-05F4-4D42-A932-C414925910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94" name="Text Box 575">
          <a:extLst>
            <a:ext uri="{FF2B5EF4-FFF2-40B4-BE49-F238E27FC236}">
              <a16:creationId xmlns:a16="http://schemas.microsoft.com/office/drawing/2014/main" id="{590D05F0-7251-4E2E-9467-7C128D50F5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95" name="Text Box 576">
          <a:extLst>
            <a:ext uri="{FF2B5EF4-FFF2-40B4-BE49-F238E27FC236}">
              <a16:creationId xmlns:a16="http://schemas.microsoft.com/office/drawing/2014/main" id="{5EE51D42-FFD8-4061-8803-BCB57F3B0D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96" name="Text Box 577">
          <a:extLst>
            <a:ext uri="{FF2B5EF4-FFF2-40B4-BE49-F238E27FC236}">
              <a16:creationId xmlns:a16="http://schemas.microsoft.com/office/drawing/2014/main" id="{FBA77108-B6B3-44CC-93EA-481AF2DBA0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97" name="Text Box 578">
          <a:extLst>
            <a:ext uri="{FF2B5EF4-FFF2-40B4-BE49-F238E27FC236}">
              <a16:creationId xmlns:a16="http://schemas.microsoft.com/office/drawing/2014/main" id="{615CA9BD-A04D-404C-B3BB-F892621A49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798" name="Text Box 579">
          <a:extLst>
            <a:ext uri="{FF2B5EF4-FFF2-40B4-BE49-F238E27FC236}">
              <a16:creationId xmlns:a16="http://schemas.microsoft.com/office/drawing/2014/main" id="{AA223889-9EF4-41A6-814F-FC5D382C66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799" name="Text Box 580">
          <a:extLst>
            <a:ext uri="{FF2B5EF4-FFF2-40B4-BE49-F238E27FC236}">
              <a16:creationId xmlns:a16="http://schemas.microsoft.com/office/drawing/2014/main" id="{B2519D6E-5EE2-48AA-A848-D474D915D5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00" name="Text Box 581">
          <a:extLst>
            <a:ext uri="{FF2B5EF4-FFF2-40B4-BE49-F238E27FC236}">
              <a16:creationId xmlns:a16="http://schemas.microsoft.com/office/drawing/2014/main" id="{FC6838CB-0C5D-4649-A5E7-0CBEE3E96A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01" name="Text Box 582">
          <a:extLst>
            <a:ext uri="{FF2B5EF4-FFF2-40B4-BE49-F238E27FC236}">
              <a16:creationId xmlns:a16="http://schemas.microsoft.com/office/drawing/2014/main" id="{09CE6616-7B04-40E0-8CA8-952C76DFC1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02" name="Text Box 583">
          <a:extLst>
            <a:ext uri="{FF2B5EF4-FFF2-40B4-BE49-F238E27FC236}">
              <a16:creationId xmlns:a16="http://schemas.microsoft.com/office/drawing/2014/main" id="{740B3867-4F4A-4B79-B44A-1F23E914CD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03" name="Text Box 584">
          <a:extLst>
            <a:ext uri="{FF2B5EF4-FFF2-40B4-BE49-F238E27FC236}">
              <a16:creationId xmlns:a16="http://schemas.microsoft.com/office/drawing/2014/main" id="{0D035A65-82ED-426B-A6E8-1B1B7BC29B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04" name="Text Box 585">
          <a:extLst>
            <a:ext uri="{FF2B5EF4-FFF2-40B4-BE49-F238E27FC236}">
              <a16:creationId xmlns:a16="http://schemas.microsoft.com/office/drawing/2014/main" id="{C3AAA9E7-ED94-4FF9-8C50-E7B4986985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05" name="Text Box 586">
          <a:extLst>
            <a:ext uri="{FF2B5EF4-FFF2-40B4-BE49-F238E27FC236}">
              <a16:creationId xmlns:a16="http://schemas.microsoft.com/office/drawing/2014/main" id="{719BDAEE-6D99-41FE-94A1-84AAC1347D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06" name="Text Box 587">
          <a:extLst>
            <a:ext uri="{FF2B5EF4-FFF2-40B4-BE49-F238E27FC236}">
              <a16:creationId xmlns:a16="http://schemas.microsoft.com/office/drawing/2014/main" id="{7E5EB9C9-742F-4322-9A95-3A9E93E849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07" name="Text Box 588">
          <a:extLst>
            <a:ext uri="{FF2B5EF4-FFF2-40B4-BE49-F238E27FC236}">
              <a16:creationId xmlns:a16="http://schemas.microsoft.com/office/drawing/2014/main" id="{71E2D31C-2E97-44A8-A4BE-69D4A3F98D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08" name="Text Box 589">
          <a:extLst>
            <a:ext uri="{FF2B5EF4-FFF2-40B4-BE49-F238E27FC236}">
              <a16:creationId xmlns:a16="http://schemas.microsoft.com/office/drawing/2014/main" id="{602D89D6-43B8-451B-8CB4-99AEAB16B0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09" name="Text Box 590">
          <a:extLst>
            <a:ext uri="{FF2B5EF4-FFF2-40B4-BE49-F238E27FC236}">
              <a16:creationId xmlns:a16="http://schemas.microsoft.com/office/drawing/2014/main" id="{E4A7C84B-5DAD-4F1E-9EC0-73B6DDC49C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10" name="Text Box 591">
          <a:extLst>
            <a:ext uri="{FF2B5EF4-FFF2-40B4-BE49-F238E27FC236}">
              <a16:creationId xmlns:a16="http://schemas.microsoft.com/office/drawing/2014/main" id="{A5CAB1A5-8FFD-4AEC-8636-3C49ECDC7F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11" name="Text Box 592">
          <a:extLst>
            <a:ext uri="{FF2B5EF4-FFF2-40B4-BE49-F238E27FC236}">
              <a16:creationId xmlns:a16="http://schemas.microsoft.com/office/drawing/2014/main" id="{8092817F-71BC-4722-9784-C13F50612C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12" name="Text Box 593">
          <a:extLst>
            <a:ext uri="{FF2B5EF4-FFF2-40B4-BE49-F238E27FC236}">
              <a16:creationId xmlns:a16="http://schemas.microsoft.com/office/drawing/2014/main" id="{9A71FCF1-DF5C-43B1-A89C-1717E59C57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13" name="Text Box 594">
          <a:extLst>
            <a:ext uri="{FF2B5EF4-FFF2-40B4-BE49-F238E27FC236}">
              <a16:creationId xmlns:a16="http://schemas.microsoft.com/office/drawing/2014/main" id="{666877B0-18AF-4F10-8DB3-F95836BF87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14" name="Text Box 595">
          <a:extLst>
            <a:ext uri="{FF2B5EF4-FFF2-40B4-BE49-F238E27FC236}">
              <a16:creationId xmlns:a16="http://schemas.microsoft.com/office/drawing/2014/main" id="{B5723CF9-D91C-42E6-98F7-D098FCB739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15" name="Text Box 596">
          <a:extLst>
            <a:ext uri="{FF2B5EF4-FFF2-40B4-BE49-F238E27FC236}">
              <a16:creationId xmlns:a16="http://schemas.microsoft.com/office/drawing/2014/main" id="{022372A6-2F1A-4138-8362-D403965771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16" name="Text Box 597">
          <a:extLst>
            <a:ext uri="{FF2B5EF4-FFF2-40B4-BE49-F238E27FC236}">
              <a16:creationId xmlns:a16="http://schemas.microsoft.com/office/drawing/2014/main" id="{7258291F-3F2A-4290-B801-1B45D6C5DD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17" name="Text Box 598">
          <a:extLst>
            <a:ext uri="{FF2B5EF4-FFF2-40B4-BE49-F238E27FC236}">
              <a16:creationId xmlns:a16="http://schemas.microsoft.com/office/drawing/2014/main" id="{3FAF1AAF-DBF1-44EF-B473-9FAFC38EE7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18" name="Text Box 599">
          <a:extLst>
            <a:ext uri="{FF2B5EF4-FFF2-40B4-BE49-F238E27FC236}">
              <a16:creationId xmlns:a16="http://schemas.microsoft.com/office/drawing/2014/main" id="{4EF9378D-573E-42BE-9C94-C84ACD17B9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19" name="Text Box 600">
          <a:extLst>
            <a:ext uri="{FF2B5EF4-FFF2-40B4-BE49-F238E27FC236}">
              <a16:creationId xmlns:a16="http://schemas.microsoft.com/office/drawing/2014/main" id="{EEDC0DD8-B926-4C24-8C1E-42D4011CC3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20" name="Text Box 601">
          <a:extLst>
            <a:ext uri="{FF2B5EF4-FFF2-40B4-BE49-F238E27FC236}">
              <a16:creationId xmlns:a16="http://schemas.microsoft.com/office/drawing/2014/main" id="{5713DBE2-F7F6-4864-A22E-4642FB18B1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21" name="Text Box 602">
          <a:extLst>
            <a:ext uri="{FF2B5EF4-FFF2-40B4-BE49-F238E27FC236}">
              <a16:creationId xmlns:a16="http://schemas.microsoft.com/office/drawing/2014/main" id="{E9F1E5D5-5028-494C-AE57-3F0C7668E9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22" name="Text Box 603">
          <a:extLst>
            <a:ext uri="{FF2B5EF4-FFF2-40B4-BE49-F238E27FC236}">
              <a16:creationId xmlns:a16="http://schemas.microsoft.com/office/drawing/2014/main" id="{D007401C-6875-428F-A044-B007B33ECC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23" name="Text Box 604">
          <a:extLst>
            <a:ext uri="{FF2B5EF4-FFF2-40B4-BE49-F238E27FC236}">
              <a16:creationId xmlns:a16="http://schemas.microsoft.com/office/drawing/2014/main" id="{9B259E27-3FEF-4A3D-916D-90C6EBC85D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24" name="Text Box 605">
          <a:extLst>
            <a:ext uri="{FF2B5EF4-FFF2-40B4-BE49-F238E27FC236}">
              <a16:creationId xmlns:a16="http://schemas.microsoft.com/office/drawing/2014/main" id="{5355C3C7-FFCC-4F3A-8627-4FD502D81D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25" name="Text Box 606">
          <a:extLst>
            <a:ext uri="{FF2B5EF4-FFF2-40B4-BE49-F238E27FC236}">
              <a16:creationId xmlns:a16="http://schemas.microsoft.com/office/drawing/2014/main" id="{66DC42DA-16F2-4E1A-BC57-56BDD88168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26" name="Text Box 607">
          <a:extLst>
            <a:ext uri="{FF2B5EF4-FFF2-40B4-BE49-F238E27FC236}">
              <a16:creationId xmlns:a16="http://schemas.microsoft.com/office/drawing/2014/main" id="{AC929591-411D-43DC-9BD3-554E28E4B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27" name="Text Box 608">
          <a:extLst>
            <a:ext uri="{FF2B5EF4-FFF2-40B4-BE49-F238E27FC236}">
              <a16:creationId xmlns:a16="http://schemas.microsoft.com/office/drawing/2014/main" id="{59C0F5C1-C16B-4136-ABD3-F48828DF8F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28" name="Text Box 609">
          <a:extLst>
            <a:ext uri="{FF2B5EF4-FFF2-40B4-BE49-F238E27FC236}">
              <a16:creationId xmlns:a16="http://schemas.microsoft.com/office/drawing/2014/main" id="{0A015E05-10E9-45E6-B0B2-F439C07EC9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29" name="Text Box 610">
          <a:extLst>
            <a:ext uri="{FF2B5EF4-FFF2-40B4-BE49-F238E27FC236}">
              <a16:creationId xmlns:a16="http://schemas.microsoft.com/office/drawing/2014/main" id="{83948010-3C83-4311-B2D6-434FE52802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30" name="Text Box 611">
          <a:extLst>
            <a:ext uri="{FF2B5EF4-FFF2-40B4-BE49-F238E27FC236}">
              <a16:creationId xmlns:a16="http://schemas.microsoft.com/office/drawing/2014/main" id="{EA693C52-B82B-45C0-80E3-F8597B097B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31" name="Text Box 612">
          <a:extLst>
            <a:ext uri="{FF2B5EF4-FFF2-40B4-BE49-F238E27FC236}">
              <a16:creationId xmlns:a16="http://schemas.microsoft.com/office/drawing/2014/main" id="{0E6791F3-19A2-49A5-971D-0CC217C092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32" name="Text Box 613">
          <a:extLst>
            <a:ext uri="{FF2B5EF4-FFF2-40B4-BE49-F238E27FC236}">
              <a16:creationId xmlns:a16="http://schemas.microsoft.com/office/drawing/2014/main" id="{D5956DAE-740D-4932-A160-8893D5A8F2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33" name="Text Box 614">
          <a:extLst>
            <a:ext uri="{FF2B5EF4-FFF2-40B4-BE49-F238E27FC236}">
              <a16:creationId xmlns:a16="http://schemas.microsoft.com/office/drawing/2014/main" id="{C28A15C5-82BE-4F84-8BC4-3772B4D932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34" name="Text Box 615">
          <a:extLst>
            <a:ext uri="{FF2B5EF4-FFF2-40B4-BE49-F238E27FC236}">
              <a16:creationId xmlns:a16="http://schemas.microsoft.com/office/drawing/2014/main" id="{F4149C56-1D01-4A31-B28C-7D43EA7F7DE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35" name="Text Box 616">
          <a:extLst>
            <a:ext uri="{FF2B5EF4-FFF2-40B4-BE49-F238E27FC236}">
              <a16:creationId xmlns:a16="http://schemas.microsoft.com/office/drawing/2014/main" id="{B9446908-B4E3-48C8-BD6A-1D3CF660C5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36" name="Text Box 617">
          <a:extLst>
            <a:ext uri="{FF2B5EF4-FFF2-40B4-BE49-F238E27FC236}">
              <a16:creationId xmlns:a16="http://schemas.microsoft.com/office/drawing/2014/main" id="{2E7F6A46-5126-4DA7-B9AA-6C37D274E8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37" name="Text Box 618">
          <a:extLst>
            <a:ext uri="{FF2B5EF4-FFF2-40B4-BE49-F238E27FC236}">
              <a16:creationId xmlns:a16="http://schemas.microsoft.com/office/drawing/2014/main" id="{12001997-B614-4320-A718-FCF8222176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38" name="Text Box 619">
          <a:extLst>
            <a:ext uri="{FF2B5EF4-FFF2-40B4-BE49-F238E27FC236}">
              <a16:creationId xmlns:a16="http://schemas.microsoft.com/office/drawing/2014/main" id="{1E24DD8E-B26B-486B-ACB3-6CFB4DE3DC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39" name="Text Box 620">
          <a:extLst>
            <a:ext uri="{FF2B5EF4-FFF2-40B4-BE49-F238E27FC236}">
              <a16:creationId xmlns:a16="http://schemas.microsoft.com/office/drawing/2014/main" id="{F1541E28-620A-4184-85AC-C03744AC72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40" name="Text Box 621">
          <a:extLst>
            <a:ext uri="{FF2B5EF4-FFF2-40B4-BE49-F238E27FC236}">
              <a16:creationId xmlns:a16="http://schemas.microsoft.com/office/drawing/2014/main" id="{0C6B2FC9-D37D-4A87-B6F6-892436D87B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41" name="Text Box 622">
          <a:extLst>
            <a:ext uri="{FF2B5EF4-FFF2-40B4-BE49-F238E27FC236}">
              <a16:creationId xmlns:a16="http://schemas.microsoft.com/office/drawing/2014/main" id="{5760A9F9-1170-4CB2-93D1-867C94090D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42" name="Text Box 623">
          <a:extLst>
            <a:ext uri="{FF2B5EF4-FFF2-40B4-BE49-F238E27FC236}">
              <a16:creationId xmlns:a16="http://schemas.microsoft.com/office/drawing/2014/main" id="{374A7422-4DD4-48E3-91E1-EC206988F9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43" name="Text Box 624">
          <a:extLst>
            <a:ext uri="{FF2B5EF4-FFF2-40B4-BE49-F238E27FC236}">
              <a16:creationId xmlns:a16="http://schemas.microsoft.com/office/drawing/2014/main" id="{876E5842-E37D-40FB-9B9E-BE9BBEB2CD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44" name="Text Box 625">
          <a:extLst>
            <a:ext uri="{FF2B5EF4-FFF2-40B4-BE49-F238E27FC236}">
              <a16:creationId xmlns:a16="http://schemas.microsoft.com/office/drawing/2014/main" id="{248E0B2B-D76F-4DEA-9336-A5F57B9EB6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45" name="Text Box 626">
          <a:extLst>
            <a:ext uri="{FF2B5EF4-FFF2-40B4-BE49-F238E27FC236}">
              <a16:creationId xmlns:a16="http://schemas.microsoft.com/office/drawing/2014/main" id="{999E44E3-B3F6-4A71-88D5-F5CFF3C3DF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46" name="Text Box 627">
          <a:extLst>
            <a:ext uri="{FF2B5EF4-FFF2-40B4-BE49-F238E27FC236}">
              <a16:creationId xmlns:a16="http://schemas.microsoft.com/office/drawing/2014/main" id="{190C2F76-BB9F-4D54-91AD-3CA50AE1AF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47" name="Text Box 628">
          <a:extLst>
            <a:ext uri="{FF2B5EF4-FFF2-40B4-BE49-F238E27FC236}">
              <a16:creationId xmlns:a16="http://schemas.microsoft.com/office/drawing/2014/main" id="{ED0D7580-61A2-41E8-9F97-8AEADA6289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48" name="Text Box 629">
          <a:extLst>
            <a:ext uri="{FF2B5EF4-FFF2-40B4-BE49-F238E27FC236}">
              <a16:creationId xmlns:a16="http://schemas.microsoft.com/office/drawing/2014/main" id="{75D64ED2-DA16-470B-9102-3C4E6DAAA9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49" name="Text Box 630">
          <a:extLst>
            <a:ext uri="{FF2B5EF4-FFF2-40B4-BE49-F238E27FC236}">
              <a16:creationId xmlns:a16="http://schemas.microsoft.com/office/drawing/2014/main" id="{F8B28580-3D76-4395-B29B-1967AF83C2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50" name="Text Box 631">
          <a:extLst>
            <a:ext uri="{FF2B5EF4-FFF2-40B4-BE49-F238E27FC236}">
              <a16:creationId xmlns:a16="http://schemas.microsoft.com/office/drawing/2014/main" id="{31F26B26-9266-4419-93B4-B512B8552A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51" name="Text Box 632">
          <a:extLst>
            <a:ext uri="{FF2B5EF4-FFF2-40B4-BE49-F238E27FC236}">
              <a16:creationId xmlns:a16="http://schemas.microsoft.com/office/drawing/2014/main" id="{760423B4-8071-4306-BC73-AFA7591FCA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52" name="Text Box 633">
          <a:extLst>
            <a:ext uri="{FF2B5EF4-FFF2-40B4-BE49-F238E27FC236}">
              <a16:creationId xmlns:a16="http://schemas.microsoft.com/office/drawing/2014/main" id="{ECFA4EAE-E779-4C7E-A57C-62BA302EC5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53" name="Text Box 634">
          <a:extLst>
            <a:ext uri="{FF2B5EF4-FFF2-40B4-BE49-F238E27FC236}">
              <a16:creationId xmlns:a16="http://schemas.microsoft.com/office/drawing/2014/main" id="{939FAA5B-8E80-4999-9AA8-9BFD68D694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54" name="Text Box 635">
          <a:extLst>
            <a:ext uri="{FF2B5EF4-FFF2-40B4-BE49-F238E27FC236}">
              <a16:creationId xmlns:a16="http://schemas.microsoft.com/office/drawing/2014/main" id="{D340ACAB-2FA4-4E15-A0DB-88465B82E1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55" name="Text Box 636">
          <a:extLst>
            <a:ext uri="{FF2B5EF4-FFF2-40B4-BE49-F238E27FC236}">
              <a16:creationId xmlns:a16="http://schemas.microsoft.com/office/drawing/2014/main" id="{0A29BF65-FA2A-4B49-8F28-B51772D0D5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56" name="Text Box 637">
          <a:extLst>
            <a:ext uri="{FF2B5EF4-FFF2-40B4-BE49-F238E27FC236}">
              <a16:creationId xmlns:a16="http://schemas.microsoft.com/office/drawing/2014/main" id="{34031A20-F695-453F-84C1-9C5AB7BCD7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57" name="Text Box 638">
          <a:extLst>
            <a:ext uri="{FF2B5EF4-FFF2-40B4-BE49-F238E27FC236}">
              <a16:creationId xmlns:a16="http://schemas.microsoft.com/office/drawing/2014/main" id="{27C2B0C9-E054-4E22-9747-2DEA6771C0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58" name="Text Box 639">
          <a:extLst>
            <a:ext uri="{FF2B5EF4-FFF2-40B4-BE49-F238E27FC236}">
              <a16:creationId xmlns:a16="http://schemas.microsoft.com/office/drawing/2014/main" id="{18F09FDC-7F65-4A28-A44D-F77BCFACFA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59" name="Text Box 640">
          <a:extLst>
            <a:ext uri="{FF2B5EF4-FFF2-40B4-BE49-F238E27FC236}">
              <a16:creationId xmlns:a16="http://schemas.microsoft.com/office/drawing/2014/main" id="{5F673AE7-D267-4D8F-95CF-CE071AC680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60" name="Text Box 641">
          <a:extLst>
            <a:ext uri="{FF2B5EF4-FFF2-40B4-BE49-F238E27FC236}">
              <a16:creationId xmlns:a16="http://schemas.microsoft.com/office/drawing/2014/main" id="{7D4B749D-B066-489D-A6F2-06260CD860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2861" name="Text Box 642">
          <a:extLst>
            <a:ext uri="{FF2B5EF4-FFF2-40B4-BE49-F238E27FC236}">
              <a16:creationId xmlns:a16="http://schemas.microsoft.com/office/drawing/2014/main" id="{4C2A6F06-6677-4753-905D-AB0AC9AF70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62" name="Text Box 643">
          <a:extLst>
            <a:ext uri="{FF2B5EF4-FFF2-40B4-BE49-F238E27FC236}">
              <a16:creationId xmlns:a16="http://schemas.microsoft.com/office/drawing/2014/main" id="{DF01F1F7-C92E-4E34-A9EA-5FC72E58A6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63" name="Text Box 644">
          <a:extLst>
            <a:ext uri="{FF2B5EF4-FFF2-40B4-BE49-F238E27FC236}">
              <a16:creationId xmlns:a16="http://schemas.microsoft.com/office/drawing/2014/main" id="{F40FBCA5-65ED-4725-A419-8258FD6FDA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64" name="Text Box 645">
          <a:extLst>
            <a:ext uri="{FF2B5EF4-FFF2-40B4-BE49-F238E27FC236}">
              <a16:creationId xmlns:a16="http://schemas.microsoft.com/office/drawing/2014/main" id="{BF2D840A-C733-4E8C-B1B1-A178C8CDE8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65" name="Text Box 646">
          <a:extLst>
            <a:ext uri="{FF2B5EF4-FFF2-40B4-BE49-F238E27FC236}">
              <a16:creationId xmlns:a16="http://schemas.microsoft.com/office/drawing/2014/main" id="{75DA83A6-B904-4B87-906D-746DA6C192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66" name="Text Box 647">
          <a:extLst>
            <a:ext uri="{FF2B5EF4-FFF2-40B4-BE49-F238E27FC236}">
              <a16:creationId xmlns:a16="http://schemas.microsoft.com/office/drawing/2014/main" id="{D06FBF76-B41A-4545-86AB-815AB527C4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67" name="Text Box 648">
          <a:extLst>
            <a:ext uri="{FF2B5EF4-FFF2-40B4-BE49-F238E27FC236}">
              <a16:creationId xmlns:a16="http://schemas.microsoft.com/office/drawing/2014/main" id="{BEB49AAC-11F1-47B3-A1EF-31B8762FAE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68" name="Text Box 649">
          <a:extLst>
            <a:ext uri="{FF2B5EF4-FFF2-40B4-BE49-F238E27FC236}">
              <a16:creationId xmlns:a16="http://schemas.microsoft.com/office/drawing/2014/main" id="{4DB8C418-C529-43B0-B429-B68C3B45B0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69" name="Text Box 650">
          <a:extLst>
            <a:ext uri="{FF2B5EF4-FFF2-40B4-BE49-F238E27FC236}">
              <a16:creationId xmlns:a16="http://schemas.microsoft.com/office/drawing/2014/main" id="{E4729633-2F45-4A22-946A-96EF2A0EBA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70" name="Text Box 651">
          <a:extLst>
            <a:ext uri="{FF2B5EF4-FFF2-40B4-BE49-F238E27FC236}">
              <a16:creationId xmlns:a16="http://schemas.microsoft.com/office/drawing/2014/main" id="{A43DF965-7D68-4FEC-BF64-54F58D77A5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71" name="Text Box 652">
          <a:extLst>
            <a:ext uri="{FF2B5EF4-FFF2-40B4-BE49-F238E27FC236}">
              <a16:creationId xmlns:a16="http://schemas.microsoft.com/office/drawing/2014/main" id="{16CCFBFF-03E4-4C4D-AFA4-857C5D24958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72" name="Text Box 653">
          <a:extLst>
            <a:ext uri="{FF2B5EF4-FFF2-40B4-BE49-F238E27FC236}">
              <a16:creationId xmlns:a16="http://schemas.microsoft.com/office/drawing/2014/main" id="{28A11079-2457-4845-98F0-50BC2A2F5A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73" name="Text Box 654">
          <a:extLst>
            <a:ext uri="{FF2B5EF4-FFF2-40B4-BE49-F238E27FC236}">
              <a16:creationId xmlns:a16="http://schemas.microsoft.com/office/drawing/2014/main" id="{C16BEA04-088E-4EE6-BEA6-58DB88B6E2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74" name="Text Box 655">
          <a:extLst>
            <a:ext uri="{FF2B5EF4-FFF2-40B4-BE49-F238E27FC236}">
              <a16:creationId xmlns:a16="http://schemas.microsoft.com/office/drawing/2014/main" id="{6ED31DAF-93CF-4D3A-9D43-77DAD20E1F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75" name="Text Box 656">
          <a:extLst>
            <a:ext uri="{FF2B5EF4-FFF2-40B4-BE49-F238E27FC236}">
              <a16:creationId xmlns:a16="http://schemas.microsoft.com/office/drawing/2014/main" id="{AF4B8E2B-7A79-4A09-9FBE-0633A7080E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76" name="Text Box 657">
          <a:extLst>
            <a:ext uri="{FF2B5EF4-FFF2-40B4-BE49-F238E27FC236}">
              <a16:creationId xmlns:a16="http://schemas.microsoft.com/office/drawing/2014/main" id="{69E40570-C78C-4307-ADC3-11D857F7F2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77" name="Text Box 658">
          <a:extLst>
            <a:ext uri="{FF2B5EF4-FFF2-40B4-BE49-F238E27FC236}">
              <a16:creationId xmlns:a16="http://schemas.microsoft.com/office/drawing/2014/main" id="{95D15198-82F6-4E56-8F4D-C25C1D2C2C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78" name="Text Box 659">
          <a:extLst>
            <a:ext uri="{FF2B5EF4-FFF2-40B4-BE49-F238E27FC236}">
              <a16:creationId xmlns:a16="http://schemas.microsoft.com/office/drawing/2014/main" id="{FC195E7D-E80C-4C82-A79C-AF2E7CBD41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79" name="Text Box 660">
          <a:extLst>
            <a:ext uri="{FF2B5EF4-FFF2-40B4-BE49-F238E27FC236}">
              <a16:creationId xmlns:a16="http://schemas.microsoft.com/office/drawing/2014/main" id="{3F87FAB2-F188-4D67-BF63-3C05A13DDD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880" name="Text Box 661">
          <a:extLst>
            <a:ext uri="{FF2B5EF4-FFF2-40B4-BE49-F238E27FC236}">
              <a16:creationId xmlns:a16="http://schemas.microsoft.com/office/drawing/2014/main" id="{C1B890C2-0208-4EC1-BF1D-B5916E4E45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81" name="Text Box 662">
          <a:extLst>
            <a:ext uri="{FF2B5EF4-FFF2-40B4-BE49-F238E27FC236}">
              <a16:creationId xmlns:a16="http://schemas.microsoft.com/office/drawing/2014/main" id="{81FC361C-F696-4DB9-B7C2-91B048ECCB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82" name="Text Box 663">
          <a:extLst>
            <a:ext uri="{FF2B5EF4-FFF2-40B4-BE49-F238E27FC236}">
              <a16:creationId xmlns:a16="http://schemas.microsoft.com/office/drawing/2014/main" id="{176A4126-19AC-4CDC-B48D-4728DFB8B2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883" name="Text Box 664">
          <a:extLst>
            <a:ext uri="{FF2B5EF4-FFF2-40B4-BE49-F238E27FC236}">
              <a16:creationId xmlns:a16="http://schemas.microsoft.com/office/drawing/2014/main" id="{001D7493-4EA3-4779-8F2F-25ADB7E3E7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84" name="Text Box 665">
          <a:extLst>
            <a:ext uri="{FF2B5EF4-FFF2-40B4-BE49-F238E27FC236}">
              <a16:creationId xmlns:a16="http://schemas.microsoft.com/office/drawing/2014/main" id="{D162D57B-D445-4490-AD56-133363C823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85" name="Text Box 666">
          <a:extLst>
            <a:ext uri="{FF2B5EF4-FFF2-40B4-BE49-F238E27FC236}">
              <a16:creationId xmlns:a16="http://schemas.microsoft.com/office/drawing/2014/main" id="{30F9DBCF-229E-414E-ABC2-0203D08798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886" name="Text Box 667">
          <a:extLst>
            <a:ext uri="{FF2B5EF4-FFF2-40B4-BE49-F238E27FC236}">
              <a16:creationId xmlns:a16="http://schemas.microsoft.com/office/drawing/2014/main" id="{50D56090-0E63-495F-B425-B38597C25D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87" name="Text Box 668">
          <a:extLst>
            <a:ext uri="{FF2B5EF4-FFF2-40B4-BE49-F238E27FC236}">
              <a16:creationId xmlns:a16="http://schemas.microsoft.com/office/drawing/2014/main" id="{73993F90-0036-488D-8817-0AB1AE2D1B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88" name="Text Box 669">
          <a:extLst>
            <a:ext uri="{FF2B5EF4-FFF2-40B4-BE49-F238E27FC236}">
              <a16:creationId xmlns:a16="http://schemas.microsoft.com/office/drawing/2014/main" id="{C3C675A5-9EA3-4F1C-8A2E-EEAB650B2A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889" name="Text Box 670">
          <a:extLst>
            <a:ext uri="{FF2B5EF4-FFF2-40B4-BE49-F238E27FC236}">
              <a16:creationId xmlns:a16="http://schemas.microsoft.com/office/drawing/2014/main" id="{6D29A718-B7D8-4CC4-9937-C6B71259BD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890" name="Text Box 671">
          <a:extLst>
            <a:ext uri="{FF2B5EF4-FFF2-40B4-BE49-F238E27FC236}">
              <a16:creationId xmlns:a16="http://schemas.microsoft.com/office/drawing/2014/main" id="{7D843A14-81E9-491C-BA65-AFDC97A13E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91" name="Text Box 672">
          <a:extLst>
            <a:ext uri="{FF2B5EF4-FFF2-40B4-BE49-F238E27FC236}">
              <a16:creationId xmlns:a16="http://schemas.microsoft.com/office/drawing/2014/main" id="{DAAEC35E-1883-4B06-BD06-90FBB87C50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92" name="Text Box 673">
          <a:extLst>
            <a:ext uri="{FF2B5EF4-FFF2-40B4-BE49-F238E27FC236}">
              <a16:creationId xmlns:a16="http://schemas.microsoft.com/office/drawing/2014/main" id="{69BF41E9-2FF9-4208-A6C3-B869A1A054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893" name="Text Box 674">
          <a:extLst>
            <a:ext uri="{FF2B5EF4-FFF2-40B4-BE49-F238E27FC236}">
              <a16:creationId xmlns:a16="http://schemas.microsoft.com/office/drawing/2014/main" id="{B428DED0-9EB8-41C3-8192-F55DB3ECFB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94" name="Text Box 675">
          <a:extLst>
            <a:ext uri="{FF2B5EF4-FFF2-40B4-BE49-F238E27FC236}">
              <a16:creationId xmlns:a16="http://schemas.microsoft.com/office/drawing/2014/main" id="{145E5DDB-78A7-4884-9CB9-AEB03F632C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95" name="Text Box 676">
          <a:extLst>
            <a:ext uri="{FF2B5EF4-FFF2-40B4-BE49-F238E27FC236}">
              <a16:creationId xmlns:a16="http://schemas.microsoft.com/office/drawing/2014/main" id="{5C13A68F-CEA1-4B82-B858-9E0278BF29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896" name="Text Box 677">
          <a:extLst>
            <a:ext uri="{FF2B5EF4-FFF2-40B4-BE49-F238E27FC236}">
              <a16:creationId xmlns:a16="http://schemas.microsoft.com/office/drawing/2014/main" id="{91AE5030-DB17-4D78-9EC6-BF091508A6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97" name="Text Box 678">
          <a:extLst>
            <a:ext uri="{FF2B5EF4-FFF2-40B4-BE49-F238E27FC236}">
              <a16:creationId xmlns:a16="http://schemas.microsoft.com/office/drawing/2014/main" id="{0B9441FF-33A4-449D-9412-BABE174B68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898" name="Text Box 679">
          <a:extLst>
            <a:ext uri="{FF2B5EF4-FFF2-40B4-BE49-F238E27FC236}">
              <a16:creationId xmlns:a16="http://schemas.microsoft.com/office/drawing/2014/main" id="{7CADED81-1358-4435-8889-F85FD75C41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899" name="Text Box 680">
          <a:extLst>
            <a:ext uri="{FF2B5EF4-FFF2-40B4-BE49-F238E27FC236}">
              <a16:creationId xmlns:a16="http://schemas.microsoft.com/office/drawing/2014/main" id="{C9AAD907-CA56-46D2-97E0-476A70FDED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00" name="Text Box 681">
          <a:extLst>
            <a:ext uri="{FF2B5EF4-FFF2-40B4-BE49-F238E27FC236}">
              <a16:creationId xmlns:a16="http://schemas.microsoft.com/office/drawing/2014/main" id="{0B0C914F-5979-49E9-B42E-05CF344F61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01" name="Text Box 682">
          <a:extLst>
            <a:ext uri="{FF2B5EF4-FFF2-40B4-BE49-F238E27FC236}">
              <a16:creationId xmlns:a16="http://schemas.microsoft.com/office/drawing/2014/main" id="{8F27E358-1753-4A41-B6D9-764D49BB13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02" name="Text Box 683">
          <a:extLst>
            <a:ext uri="{FF2B5EF4-FFF2-40B4-BE49-F238E27FC236}">
              <a16:creationId xmlns:a16="http://schemas.microsoft.com/office/drawing/2014/main" id="{58E5EFB6-C086-4B60-B074-9F3D519AEA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03" name="Text Box 684">
          <a:extLst>
            <a:ext uri="{FF2B5EF4-FFF2-40B4-BE49-F238E27FC236}">
              <a16:creationId xmlns:a16="http://schemas.microsoft.com/office/drawing/2014/main" id="{CBE50F93-AC3A-41E2-966A-CD64C578C2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04" name="Text Box 685">
          <a:extLst>
            <a:ext uri="{FF2B5EF4-FFF2-40B4-BE49-F238E27FC236}">
              <a16:creationId xmlns:a16="http://schemas.microsoft.com/office/drawing/2014/main" id="{C4D000C4-2474-40BB-B05E-5DF08CB9E1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05" name="Text Box 686">
          <a:extLst>
            <a:ext uri="{FF2B5EF4-FFF2-40B4-BE49-F238E27FC236}">
              <a16:creationId xmlns:a16="http://schemas.microsoft.com/office/drawing/2014/main" id="{A0FCF9C2-35D1-4206-9D70-22FC03E255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06" name="Text Box 687">
          <a:extLst>
            <a:ext uri="{FF2B5EF4-FFF2-40B4-BE49-F238E27FC236}">
              <a16:creationId xmlns:a16="http://schemas.microsoft.com/office/drawing/2014/main" id="{847ACF3F-1345-4B2B-827F-D9FD5FDA5C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07" name="Text Box 688">
          <a:extLst>
            <a:ext uri="{FF2B5EF4-FFF2-40B4-BE49-F238E27FC236}">
              <a16:creationId xmlns:a16="http://schemas.microsoft.com/office/drawing/2014/main" id="{170C476F-FE2B-4199-8FA4-F17E66F8BC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08" name="Text Box 689">
          <a:extLst>
            <a:ext uri="{FF2B5EF4-FFF2-40B4-BE49-F238E27FC236}">
              <a16:creationId xmlns:a16="http://schemas.microsoft.com/office/drawing/2014/main" id="{3F5FFBC9-5EDE-4909-A71F-A6BAFE395D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09" name="Text Box 690">
          <a:extLst>
            <a:ext uri="{FF2B5EF4-FFF2-40B4-BE49-F238E27FC236}">
              <a16:creationId xmlns:a16="http://schemas.microsoft.com/office/drawing/2014/main" id="{BF702B39-F1F2-4F7E-ACAE-F3B7EE447C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10" name="Text Box 691">
          <a:extLst>
            <a:ext uri="{FF2B5EF4-FFF2-40B4-BE49-F238E27FC236}">
              <a16:creationId xmlns:a16="http://schemas.microsoft.com/office/drawing/2014/main" id="{866B4F19-D59A-4261-8B37-83250DB61A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11" name="Text Box 692">
          <a:extLst>
            <a:ext uri="{FF2B5EF4-FFF2-40B4-BE49-F238E27FC236}">
              <a16:creationId xmlns:a16="http://schemas.microsoft.com/office/drawing/2014/main" id="{9F4A74B3-DF57-488F-8435-2A208E5346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12" name="Text Box 693">
          <a:extLst>
            <a:ext uri="{FF2B5EF4-FFF2-40B4-BE49-F238E27FC236}">
              <a16:creationId xmlns:a16="http://schemas.microsoft.com/office/drawing/2014/main" id="{978D9E20-2FA3-42FA-BD89-5043344D1E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13" name="Text Box 694">
          <a:extLst>
            <a:ext uri="{FF2B5EF4-FFF2-40B4-BE49-F238E27FC236}">
              <a16:creationId xmlns:a16="http://schemas.microsoft.com/office/drawing/2014/main" id="{D7CF2A15-10B0-47A6-AD37-23A0E04828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14" name="Text Box 695">
          <a:extLst>
            <a:ext uri="{FF2B5EF4-FFF2-40B4-BE49-F238E27FC236}">
              <a16:creationId xmlns:a16="http://schemas.microsoft.com/office/drawing/2014/main" id="{A221906A-344D-4116-ACFE-D55F71E834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15" name="Text Box 696">
          <a:extLst>
            <a:ext uri="{FF2B5EF4-FFF2-40B4-BE49-F238E27FC236}">
              <a16:creationId xmlns:a16="http://schemas.microsoft.com/office/drawing/2014/main" id="{FA99B53C-3C41-4987-A56E-058EFB52B3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16" name="Text Box 697">
          <a:extLst>
            <a:ext uri="{FF2B5EF4-FFF2-40B4-BE49-F238E27FC236}">
              <a16:creationId xmlns:a16="http://schemas.microsoft.com/office/drawing/2014/main" id="{F039FF86-2709-44FA-BDB0-3E1BEC8ED93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17" name="Text Box 698">
          <a:extLst>
            <a:ext uri="{FF2B5EF4-FFF2-40B4-BE49-F238E27FC236}">
              <a16:creationId xmlns:a16="http://schemas.microsoft.com/office/drawing/2014/main" id="{3DAA4F3B-AFD3-469B-B7D9-402D38C8A5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18" name="Text Box 699">
          <a:extLst>
            <a:ext uri="{FF2B5EF4-FFF2-40B4-BE49-F238E27FC236}">
              <a16:creationId xmlns:a16="http://schemas.microsoft.com/office/drawing/2014/main" id="{02D3AC71-88E5-4E04-B2B6-BB30799CEC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919" name="Text Box 700">
          <a:extLst>
            <a:ext uri="{FF2B5EF4-FFF2-40B4-BE49-F238E27FC236}">
              <a16:creationId xmlns:a16="http://schemas.microsoft.com/office/drawing/2014/main" id="{B23077A0-6B3A-4A5C-B2EB-F0B89B4E3B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20" name="Text Box 701">
          <a:extLst>
            <a:ext uri="{FF2B5EF4-FFF2-40B4-BE49-F238E27FC236}">
              <a16:creationId xmlns:a16="http://schemas.microsoft.com/office/drawing/2014/main" id="{E7BA4CC8-5997-4DF3-AF5B-8B9C342A32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21" name="Text Box 702">
          <a:extLst>
            <a:ext uri="{FF2B5EF4-FFF2-40B4-BE49-F238E27FC236}">
              <a16:creationId xmlns:a16="http://schemas.microsoft.com/office/drawing/2014/main" id="{0E76D576-61C7-4311-A2B7-452E66B5AA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922" name="Text Box 703">
          <a:extLst>
            <a:ext uri="{FF2B5EF4-FFF2-40B4-BE49-F238E27FC236}">
              <a16:creationId xmlns:a16="http://schemas.microsoft.com/office/drawing/2014/main" id="{75EA62D5-3010-438C-B96D-4E67AB64F4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23" name="Text Box 704">
          <a:extLst>
            <a:ext uri="{FF2B5EF4-FFF2-40B4-BE49-F238E27FC236}">
              <a16:creationId xmlns:a16="http://schemas.microsoft.com/office/drawing/2014/main" id="{4F8FE2C2-6DEB-40A2-B81E-13C063A025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24" name="Text Box 705">
          <a:extLst>
            <a:ext uri="{FF2B5EF4-FFF2-40B4-BE49-F238E27FC236}">
              <a16:creationId xmlns:a16="http://schemas.microsoft.com/office/drawing/2014/main" id="{2DD11DA7-EA04-42EB-9557-9A705206FC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925" name="Text Box 706">
          <a:extLst>
            <a:ext uri="{FF2B5EF4-FFF2-40B4-BE49-F238E27FC236}">
              <a16:creationId xmlns:a16="http://schemas.microsoft.com/office/drawing/2014/main" id="{5C8E9BB1-5B27-4CE3-ABFA-1163BA8F4F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926" name="Text Box 707">
          <a:extLst>
            <a:ext uri="{FF2B5EF4-FFF2-40B4-BE49-F238E27FC236}">
              <a16:creationId xmlns:a16="http://schemas.microsoft.com/office/drawing/2014/main" id="{05E93378-5725-46F9-808B-15E96AC33E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27" name="Text Box 708">
          <a:extLst>
            <a:ext uri="{FF2B5EF4-FFF2-40B4-BE49-F238E27FC236}">
              <a16:creationId xmlns:a16="http://schemas.microsoft.com/office/drawing/2014/main" id="{3142A4A8-AE2C-4298-A789-A60BAE88EF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28" name="Text Box 709">
          <a:extLst>
            <a:ext uri="{FF2B5EF4-FFF2-40B4-BE49-F238E27FC236}">
              <a16:creationId xmlns:a16="http://schemas.microsoft.com/office/drawing/2014/main" id="{F01D72F0-758B-4BAD-BFB8-CB87AC2C95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929" name="Text Box 710">
          <a:extLst>
            <a:ext uri="{FF2B5EF4-FFF2-40B4-BE49-F238E27FC236}">
              <a16:creationId xmlns:a16="http://schemas.microsoft.com/office/drawing/2014/main" id="{86CA1C46-0C2F-49FE-9151-AB4E7A5174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30" name="Text Box 711">
          <a:extLst>
            <a:ext uri="{FF2B5EF4-FFF2-40B4-BE49-F238E27FC236}">
              <a16:creationId xmlns:a16="http://schemas.microsoft.com/office/drawing/2014/main" id="{3A24E339-CCE1-4CD3-B052-E303B6DA8C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31" name="Text Box 712">
          <a:extLst>
            <a:ext uri="{FF2B5EF4-FFF2-40B4-BE49-F238E27FC236}">
              <a16:creationId xmlns:a16="http://schemas.microsoft.com/office/drawing/2014/main" id="{187D0836-DCE6-4CEF-9AD2-2A565E0C2F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932" name="Text Box 713">
          <a:extLst>
            <a:ext uri="{FF2B5EF4-FFF2-40B4-BE49-F238E27FC236}">
              <a16:creationId xmlns:a16="http://schemas.microsoft.com/office/drawing/2014/main" id="{9869305D-2785-4F20-ADC3-0DE1C4DC51C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33" name="Text Box 714">
          <a:extLst>
            <a:ext uri="{FF2B5EF4-FFF2-40B4-BE49-F238E27FC236}">
              <a16:creationId xmlns:a16="http://schemas.microsoft.com/office/drawing/2014/main" id="{29D07EED-E045-4EDE-A503-A246250985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34" name="Text Box 715">
          <a:extLst>
            <a:ext uri="{FF2B5EF4-FFF2-40B4-BE49-F238E27FC236}">
              <a16:creationId xmlns:a16="http://schemas.microsoft.com/office/drawing/2014/main" id="{4EE62D64-4BC8-4C2E-AE65-BEED7C7BD2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2935" name="Text Box 716">
          <a:extLst>
            <a:ext uri="{FF2B5EF4-FFF2-40B4-BE49-F238E27FC236}">
              <a16:creationId xmlns:a16="http://schemas.microsoft.com/office/drawing/2014/main" id="{249F271C-51F5-49B4-8DD6-F254113AF3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36" name="Text Box 717">
          <a:extLst>
            <a:ext uri="{FF2B5EF4-FFF2-40B4-BE49-F238E27FC236}">
              <a16:creationId xmlns:a16="http://schemas.microsoft.com/office/drawing/2014/main" id="{93FEA6F2-C094-4A1B-968E-51DB0B6FE6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37" name="Text Box 718">
          <a:extLst>
            <a:ext uri="{FF2B5EF4-FFF2-40B4-BE49-F238E27FC236}">
              <a16:creationId xmlns:a16="http://schemas.microsoft.com/office/drawing/2014/main" id="{4E849DCA-181A-43FE-B096-3F6C9D3917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38" name="Text Box 719">
          <a:extLst>
            <a:ext uri="{FF2B5EF4-FFF2-40B4-BE49-F238E27FC236}">
              <a16:creationId xmlns:a16="http://schemas.microsoft.com/office/drawing/2014/main" id="{53A3B183-2295-4A15-8B50-29C77D4A6C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39" name="Text Box 720">
          <a:extLst>
            <a:ext uri="{FF2B5EF4-FFF2-40B4-BE49-F238E27FC236}">
              <a16:creationId xmlns:a16="http://schemas.microsoft.com/office/drawing/2014/main" id="{8B9592E3-A7C2-4954-A23F-612CC12ACB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40" name="Text Box 721">
          <a:extLst>
            <a:ext uri="{FF2B5EF4-FFF2-40B4-BE49-F238E27FC236}">
              <a16:creationId xmlns:a16="http://schemas.microsoft.com/office/drawing/2014/main" id="{26B21AAC-8450-477D-B36D-4445612520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41" name="Text Box 722">
          <a:extLst>
            <a:ext uri="{FF2B5EF4-FFF2-40B4-BE49-F238E27FC236}">
              <a16:creationId xmlns:a16="http://schemas.microsoft.com/office/drawing/2014/main" id="{1D5FFA6C-6EB9-4D27-BC46-09C6F0DADA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42" name="Text Box 723">
          <a:extLst>
            <a:ext uri="{FF2B5EF4-FFF2-40B4-BE49-F238E27FC236}">
              <a16:creationId xmlns:a16="http://schemas.microsoft.com/office/drawing/2014/main" id="{F9D2FB3E-3764-4219-B5A3-26C4D212E1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43" name="Text Box 724">
          <a:extLst>
            <a:ext uri="{FF2B5EF4-FFF2-40B4-BE49-F238E27FC236}">
              <a16:creationId xmlns:a16="http://schemas.microsoft.com/office/drawing/2014/main" id="{5D26A9FE-32ED-4D65-9555-03F5191C21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44" name="Text Box 725">
          <a:extLst>
            <a:ext uri="{FF2B5EF4-FFF2-40B4-BE49-F238E27FC236}">
              <a16:creationId xmlns:a16="http://schemas.microsoft.com/office/drawing/2014/main" id="{8EA21E3E-BDB1-42D7-87E2-80F4A8BE4D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45" name="Text Box 726">
          <a:extLst>
            <a:ext uri="{FF2B5EF4-FFF2-40B4-BE49-F238E27FC236}">
              <a16:creationId xmlns:a16="http://schemas.microsoft.com/office/drawing/2014/main" id="{0319327E-9AED-45C7-8CB9-A215BEC3E0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46" name="Text Box 727">
          <a:extLst>
            <a:ext uri="{FF2B5EF4-FFF2-40B4-BE49-F238E27FC236}">
              <a16:creationId xmlns:a16="http://schemas.microsoft.com/office/drawing/2014/main" id="{ED07F90A-443E-4132-BB0B-B92C26F31F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47" name="Text Box 728">
          <a:extLst>
            <a:ext uri="{FF2B5EF4-FFF2-40B4-BE49-F238E27FC236}">
              <a16:creationId xmlns:a16="http://schemas.microsoft.com/office/drawing/2014/main" id="{9842C422-A0FA-43C3-9C4C-8395C0DF8C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48" name="Text Box 729">
          <a:extLst>
            <a:ext uri="{FF2B5EF4-FFF2-40B4-BE49-F238E27FC236}">
              <a16:creationId xmlns:a16="http://schemas.microsoft.com/office/drawing/2014/main" id="{224E3BB2-312F-49C9-8647-6DF9CA78FC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49" name="Text Box 730">
          <a:extLst>
            <a:ext uri="{FF2B5EF4-FFF2-40B4-BE49-F238E27FC236}">
              <a16:creationId xmlns:a16="http://schemas.microsoft.com/office/drawing/2014/main" id="{C865839F-174A-48DE-8940-140EC36E49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50" name="Text Box 731">
          <a:extLst>
            <a:ext uri="{FF2B5EF4-FFF2-40B4-BE49-F238E27FC236}">
              <a16:creationId xmlns:a16="http://schemas.microsoft.com/office/drawing/2014/main" id="{DAAE4ECC-1C56-47F5-AAAB-96F56D9A58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51" name="Text Box 732">
          <a:extLst>
            <a:ext uri="{FF2B5EF4-FFF2-40B4-BE49-F238E27FC236}">
              <a16:creationId xmlns:a16="http://schemas.microsoft.com/office/drawing/2014/main" id="{F9CD4336-071B-4438-9E44-ABF102B5D2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52" name="Text Box 733">
          <a:extLst>
            <a:ext uri="{FF2B5EF4-FFF2-40B4-BE49-F238E27FC236}">
              <a16:creationId xmlns:a16="http://schemas.microsoft.com/office/drawing/2014/main" id="{FE2229C6-8E0E-4763-8C1D-9092BD0380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53" name="Text Box 734">
          <a:extLst>
            <a:ext uri="{FF2B5EF4-FFF2-40B4-BE49-F238E27FC236}">
              <a16:creationId xmlns:a16="http://schemas.microsoft.com/office/drawing/2014/main" id="{16B3A466-4394-4EDC-8AD4-FC42840CFB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54" name="Text Box 735">
          <a:extLst>
            <a:ext uri="{FF2B5EF4-FFF2-40B4-BE49-F238E27FC236}">
              <a16:creationId xmlns:a16="http://schemas.microsoft.com/office/drawing/2014/main" id="{CDC12838-2A1F-4E24-8376-85B25FF9B1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55" name="Text Box 736">
          <a:extLst>
            <a:ext uri="{FF2B5EF4-FFF2-40B4-BE49-F238E27FC236}">
              <a16:creationId xmlns:a16="http://schemas.microsoft.com/office/drawing/2014/main" id="{FA3F3823-9D00-40E4-A25A-607DF478E8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56" name="Text Box 737">
          <a:extLst>
            <a:ext uri="{FF2B5EF4-FFF2-40B4-BE49-F238E27FC236}">
              <a16:creationId xmlns:a16="http://schemas.microsoft.com/office/drawing/2014/main" id="{7F4F038E-E8E1-4665-B715-A72987EFCC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57" name="Text Box 738">
          <a:extLst>
            <a:ext uri="{FF2B5EF4-FFF2-40B4-BE49-F238E27FC236}">
              <a16:creationId xmlns:a16="http://schemas.microsoft.com/office/drawing/2014/main" id="{36E1C63B-C131-4E91-A3C9-64B0C75598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58" name="Text Box 739">
          <a:extLst>
            <a:ext uri="{FF2B5EF4-FFF2-40B4-BE49-F238E27FC236}">
              <a16:creationId xmlns:a16="http://schemas.microsoft.com/office/drawing/2014/main" id="{6540AC27-9377-40B5-B638-CECF53C473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59" name="Text Box 740">
          <a:extLst>
            <a:ext uri="{FF2B5EF4-FFF2-40B4-BE49-F238E27FC236}">
              <a16:creationId xmlns:a16="http://schemas.microsoft.com/office/drawing/2014/main" id="{B586C631-9D6E-418D-B852-0310788765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60" name="Text Box 741">
          <a:extLst>
            <a:ext uri="{FF2B5EF4-FFF2-40B4-BE49-F238E27FC236}">
              <a16:creationId xmlns:a16="http://schemas.microsoft.com/office/drawing/2014/main" id="{316771CB-B043-4D00-A8DB-FA761DAC53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61" name="Text Box 742">
          <a:extLst>
            <a:ext uri="{FF2B5EF4-FFF2-40B4-BE49-F238E27FC236}">
              <a16:creationId xmlns:a16="http://schemas.microsoft.com/office/drawing/2014/main" id="{D515C5E3-549D-46D9-98EB-777723726D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62" name="Text Box 743">
          <a:extLst>
            <a:ext uri="{FF2B5EF4-FFF2-40B4-BE49-F238E27FC236}">
              <a16:creationId xmlns:a16="http://schemas.microsoft.com/office/drawing/2014/main" id="{E7D2DAD3-D885-44AA-AA9E-A5880A17E0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63" name="Text Box 744">
          <a:extLst>
            <a:ext uri="{FF2B5EF4-FFF2-40B4-BE49-F238E27FC236}">
              <a16:creationId xmlns:a16="http://schemas.microsoft.com/office/drawing/2014/main" id="{6F16AAD5-7CFD-48BB-9980-2D1577F121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64" name="Text Box 745">
          <a:extLst>
            <a:ext uri="{FF2B5EF4-FFF2-40B4-BE49-F238E27FC236}">
              <a16:creationId xmlns:a16="http://schemas.microsoft.com/office/drawing/2014/main" id="{14BAD714-4006-484D-8BFF-E46D2917F0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65" name="Text Box 746">
          <a:extLst>
            <a:ext uri="{FF2B5EF4-FFF2-40B4-BE49-F238E27FC236}">
              <a16:creationId xmlns:a16="http://schemas.microsoft.com/office/drawing/2014/main" id="{28299E45-FB9A-4A05-8FA8-465D72F6E7D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66" name="Text Box 747">
          <a:extLst>
            <a:ext uri="{FF2B5EF4-FFF2-40B4-BE49-F238E27FC236}">
              <a16:creationId xmlns:a16="http://schemas.microsoft.com/office/drawing/2014/main" id="{ACFB1E9F-1498-4246-893C-23A1A3670E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67" name="Text Box 748">
          <a:extLst>
            <a:ext uri="{FF2B5EF4-FFF2-40B4-BE49-F238E27FC236}">
              <a16:creationId xmlns:a16="http://schemas.microsoft.com/office/drawing/2014/main" id="{B0AB975F-72E4-49B4-84DC-C88528CED3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68" name="Text Box 749">
          <a:extLst>
            <a:ext uri="{FF2B5EF4-FFF2-40B4-BE49-F238E27FC236}">
              <a16:creationId xmlns:a16="http://schemas.microsoft.com/office/drawing/2014/main" id="{63C10EF0-2E75-40CB-A15B-F19EB3FBD6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69" name="Text Box 750">
          <a:extLst>
            <a:ext uri="{FF2B5EF4-FFF2-40B4-BE49-F238E27FC236}">
              <a16:creationId xmlns:a16="http://schemas.microsoft.com/office/drawing/2014/main" id="{E80A0F9D-864B-45D6-ADDB-7D15A2817FC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70" name="Text Box 751">
          <a:extLst>
            <a:ext uri="{FF2B5EF4-FFF2-40B4-BE49-F238E27FC236}">
              <a16:creationId xmlns:a16="http://schemas.microsoft.com/office/drawing/2014/main" id="{35F09217-A2DC-45AD-AEFD-0FF8D5C2D8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71" name="Text Box 752">
          <a:extLst>
            <a:ext uri="{FF2B5EF4-FFF2-40B4-BE49-F238E27FC236}">
              <a16:creationId xmlns:a16="http://schemas.microsoft.com/office/drawing/2014/main" id="{69B21954-DD07-435E-9F60-1C441CFE03D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72" name="Text Box 753">
          <a:extLst>
            <a:ext uri="{FF2B5EF4-FFF2-40B4-BE49-F238E27FC236}">
              <a16:creationId xmlns:a16="http://schemas.microsoft.com/office/drawing/2014/main" id="{64564B2A-2860-4D62-9985-06A1E512220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73" name="Text Box 754">
          <a:extLst>
            <a:ext uri="{FF2B5EF4-FFF2-40B4-BE49-F238E27FC236}">
              <a16:creationId xmlns:a16="http://schemas.microsoft.com/office/drawing/2014/main" id="{81680CF4-B51D-45BF-83F8-648058122F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74" name="Text Box 755">
          <a:extLst>
            <a:ext uri="{FF2B5EF4-FFF2-40B4-BE49-F238E27FC236}">
              <a16:creationId xmlns:a16="http://schemas.microsoft.com/office/drawing/2014/main" id="{35706E5F-EF8C-40BF-A67D-80E68D3D12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75" name="Text Box 756">
          <a:extLst>
            <a:ext uri="{FF2B5EF4-FFF2-40B4-BE49-F238E27FC236}">
              <a16:creationId xmlns:a16="http://schemas.microsoft.com/office/drawing/2014/main" id="{737F1297-7922-4D35-8E2A-FC961A4D16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76" name="Text Box 757">
          <a:extLst>
            <a:ext uri="{FF2B5EF4-FFF2-40B4-BE49-F238E27FC236}">
              <a16:creationId xmlns:a16="http://schemas.microsoft.com/office/drawing/2014/main" id="{B176A375-D836-48BF-A8D0-16C8353F58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77" name="Text Box 758">
          <a:extLst>
            <a:ext uri="{FF2B5EF4-FFF2-40B4-BE49-F238E27FC236}">
              <a16:creationId xmlns:a16="http://schemas.microsoft.com/office/drawing/2014/main" id="{E6C041F5-6610-46AD-9790-585D60E03D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78" name="Text Box 759">
          <a:extLst>
            <a:ext uri="{FF2B5EF4-FFF2-40B4-BE49-F238E27FC236}">
              <a16:creationId xmlns:a16="http://schemas.microsoft.com/office/drawing/2014/main" id="{2B61A831-853F-4464-A8D0-32F7F9024D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79" name="Text Box 760">
          <a:extLst>
            <a:ext uri="{FF2B5EF4-FFF2-40B4-BE49-F238E27FC236}">
              <a16:creationId xmlns:a16="http://schemas.microsoft.com/office/drawing/2014/main" id="{B9DC2F13-27D9-414C-B343-CFE54445B5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80" name="Text Box 761">
          <a:extLst>
            <a:ext uri="{FF2B5EF4-FFF2-40B4-BE49-F238E27FC236}">
              <a16:creationId xmlns:a16="http://schemas.microsoft.com/office/drawing/2014/main" id="{526C434C-6700-4CFC-8B0F-C36FF6D268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81" name="Text Box 762">
          <a:extLst>
            <a:ext uri="{FF2B5EF4-FFF2-40B4-BE49-F238E27FC236}">
              <a16:creationId xmlns:a16="http://schemas.microsoft.com/office/drawing/2014/main" id="{2A386FA0-7F6E-4423-9F8A-5C68565D1D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82" name="Text Box 763">
          <a:extLst>
            <a:ext uri="{FF2B5EF4-FFF2-40B4-BE49-F238E27FC236}">
              <a16:creationId xmlns:a16="http://schemas.microsoft.com/office/drawing/2014/main" id="{386DBFCB-0379-42BB-AE7F-BC1062B0E9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83" name="Text Box 764">
          <a:extLst>
            <a:ext uri="{FF2B5EF4-FFF2-40B4-BE49-F238E27FC236}">
              <a16:creationId xmlns:a16="http://schemas.microsoft.com/office/drawing/2014/main" id="{4B085ED4-DB28-4D15-8FA3-0CFE216019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84" name="Text Box 765">
          <a:extLst>
            <a:ext uri="{FF2B5EF4-FFF2-40B4-BE49-F238E27FC236}">
              <a16:creationId xmlns:a16="http://schemas.microsoft.com/office/drawing/2014/main" id="{65D77828-112A-47CA-AC75-E0E5A81CEF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85" name="Text Box 766">
          <a:extLst>
            <a:ext uri="{FF2B5EF4-FFF2-40B4-BE49-F238E27FC236}">
              <a16:creationId xmlns:a16="http://schemas.microsoft.com/office/drawing/2014/main" id="{C0A92EDD-5563-4EE9-B271-519D625C64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86" name="Text Box 767">
          <a:extLst>
            <a:ext uri="{FF2B5EF4-FFF2-40B4-BE49-F238E27FC236}">
              <a16:creationId xmlns:a16="http://schemas.microsoft.com/office/drawing/2014/main" id="{27DE6BF3-B633-41D3-A062-268A9E4C9B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87" name="Text Box 768">
          <a:extLst>
            <a:ext uri="{FF2B5EF4-FFF2-40B4-BE49-F238E27FC236}">
              <a16:creationId xmlns:a16="http://schemas.microsoft.com/office/drawing/2014/main" id="{9F782132-F538-43B2-A618-52915ECC71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2988" name="Text Box 769">
          <a:extLst>
            <a:ext uri="{FF2B5EF4-FFF2-40B4-BE49-F238E27FC236}">
              <a16:creationId xmlns:a16="http://schemas.microsoft.com/office/drawing/2014/main" id="{64011969-8EBB-446D-A314-4FC9D1E1EA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89" name="Text Box 770">
          <a:extLst>
            <a:ext uri="{FF2B5EF4-FFF2-40B4-BE49-F238E27FC236}">
              <a16:creationId xmlns:a16="http://schemas.microsoft.com/office/drawing/2014/main" id="{35F783A4-0740-4E3F-880C-A600175A71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90" name="Text Box 771">
          <a:extLst>
            <a:ext uri="{FF2B5EF4-FFF2-40B4-BE49-F238E27FC236}">
              <a16:creationId xmlns:a16="http://schemas.microsoft.com/office/drawing/2014/main" id="{3230CA00-67B8-4851-9D2B-736628D5C8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91" name="Text Box 772">
          <a:extLst>
            <a:ext uri="{FF2B5EF4-FFF2-40B4-BE49-F238E27FC236}">
              <a16:creationId xmlns:a16="http://schemas.microsoft.com/office/drawing/2014/main" id="{E9059B80-E909-4AF5-95CD-01EDA92308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92" name="Text Box 773">
          <a:extLst>
            <a:ext uri="{FF2B5EF4-FFF2-40B4-BE49-F238E27FC236}">
              <a16:creationId xmlns:a16="http://schemas.microsoft.com/office/drawing/2014/main" id="{6F982BC8-496A-4886-9F51-3F55E80A07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93" name="Text Box 774">
          <a:extLst>
            <a:ext uri="{FF2B5EF4-FFF2-40B4-BE49-F238E27FC236}">
              <a16:creationId xmlns:a16="http://schemas.microsoft.com/office/drawing/2014/main" id="{00F41CA3-9A01-47F1-AABF-370A49EC90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94" name="Text Box 775">
          <a:extLst>
            <a:ext uri="{FF2B5EF4-FFF2-40B4-BE49-F238E27FC236}">
              <a16:creationId xmlns:a16="http://schemas.microsoft.com/office/drawing/2014/main" id="{3A6E3361-F2AB-470A-A3CF-21B3730BA4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95" name="Text Box 776">
          <a:extLst>
            <a:ext uri="{FF2B5EF4-FFF2-40B4-BE49-F238E27FC236}">
              <a16:creationId xmlns:a16="http://schemas.microsoft.com/office/drawing/2014/main" id="{C6424C40-FBD7-484A-A45A-FDAB5A85D6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96" name="Text Box 777">
          <a:extLst>
            <a:ext uri="{FF2B5EF4-FFF2-40B4-BE49-F238E27FC236}">
              <a16:creationId xmlns:a16="http://schemas.microsoft.com/office/drawing/2014/main" id="{EE4A6CC0-EE12-4686-A787-F832F47027D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97" name="Text Box 778">
          <a:extLst>
            <a:ext uri="{FF2B5EF4-FFF2-40B4-BE49-F238E27FC236}">
              <a16:creationId xmlns:a16="http://schemas.microsoft.com/office/drawing/2014/main" id="{51C20EFC-C593-4D8E-A214-97EC103008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2998" name="Text Box 779">
          <a:extLst>
            <a:ext uri="{FF2B5EF4-FFF2-40B4-BE49-F238E27FC236}">
              <a16:creationId xmlns:a16="http://schemas.microsoft.com/office/drawing/2014/main" id="{FB3041BD-78AC-44A8-AFA4-132A3A819D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2999" name="Text Box 780">
          <a:extLst>
            <a:ext uri="{FF2B5EF4-FFF2-40B4-BE49-F238E27FC236}">
              <a16:creationId xmlns:a16="http://schemas.microsoft.com/office/drawing/2014/main" id="{8B063198-33FB-4DB9-A219-596B61802D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00" name="Text Box 781">
          <a:extLst>
            <a:ext uri="{FF2B5EF4-FFF2-40B4-BE49-F238E27FC236}">
              <a16:creationId xmlns:a16="http://schemas.microsoft.com/office/drawing/2014/main" id="{132B5B43-1F28-4737-8844-B81AF3A2A3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01" name="Text Box 782">
          <a:extLst>
            <a:ext uri="{FF2B5EF4-FFF2-40B4-BE49-F238E27FC236}">
              <a16:creationId xmlns:a16="http://schemas.microsoft.com/office/drawing/2014/main" id="{38021B60-46F3-4D35-80CA-4A7C498F92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02" name="Text Box 783">
          <a:extLst>
            <a:ext uri="{FF2B5EF4-FFF2-40B4-BE49-F238E27FC236}">
              <a16:creationId xmlns:a16="http://schemas.microsoft.com/office/drawing/2014/main" id="{5F854692-DC7F-40DB-8B13-B246AB6EAD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03" name="Text Box 784">
          <a:extLst>
            <a:ext uri="{FF2B5EF4-FFF2-40B4-BE49-F238E27FC236}">
              <a16:creationId xmlns:a16="http://schemas.microsoft.com/office/drawing/2014/main" id="{AF4E0136-652C-4E24-BE9E-869A83A748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04" name="Text Box 785">
          <a:extLst>
            <a:ext uri="{FF2B5EF4-FFF2-40B4-BE49-F238E27FC236}">
              <a16:creationId xmlns:a16="http://schemas.microsoft.com/office/drawing/2014/main" id="{BA88FFB8-E219-4F18-89AB-D522729A52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05" name="Text Box 786">
          <a:extLst>
            <a:ext uri="{FF2B5EF4-FFF2-40B4-BE49-F238E27FC236}">
              <a16:creationId xmlns:a16="http://schemas.microsoft.com/office/drawing/2014/main" id="{D0044756-834C-4FB6-81E6-C1A9EA3E84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06" name="Text Box 787">
          <a:extLst>
            <a:ext uri="{FF2B5EF4-FFF2-40B4-BE49-F238E27FC236}">
              <a16:creationId xmlns:a16="http://schemas.microsoft.com/office/drawing/2014/main" id="{7F29BBC1-2CE8-42D9-B12A-89E2B90EC2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07" name="Text Box 788">
          <a:extLst>
            <a:ext uri="{FF2B5EF4-FFF2-40B4-BE49-F238E27FC236}">
              <a16:creationId xmlns:a16="http://schemas.microsoft.com/office/drawing/2014/main" id="{7A471FB6-A87D-4ECA-BF87-C1F740824A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08" name="Text Box 789">
          <a:extLst>
            <a:ext uri="{FF2B5EF4-FFF2-40B4-BE49-F238E27FC236}">
              <a16:creationId xmlns:a16="http://schemas.microsoft.com/office/drawing/2014/main" id="{DB892DE6-05B0-4A4C-BE69-4796AE7159B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09" name="Text Box 790">
          <a:extLst>
            <a:ext uri="{FF2B5EF4-FFF2-40B4-BE49-F238E27FC236}">
              <a16:creationId xmlns:a16="http://schemas.microsoft.com/office/drawing/2014/main" id="{88B56B1C-B132-4022-9004-2C40F47BB4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10" name="Text Box 791">
          <a:extLst>
            <a:ext uri="{FF2B5EF4-FFF2-40B4-BE49-F238E27FC236}">
              <a16:creationId xmlns:a16="http://schemas.microsoft.com/office/drawing/2014/main" id="{1C7FCADD-2818-49B2-A2EC-5895907434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11" name="Text Box 792">
          <a:extLst>
            <a:ext uri="{FF2B5EF4-FFF2-40B4-BE49-F238E27FC236}">
              <a16:creationId xmlns:a16="http://schemas.microsoft.com/office/drawing/2014/main" id="{02EB4BEC-F305-4343-83BB-72FF662164D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12" name="Text Box 793">
          <a:extLst>
            <a:ext uri="{FF2B5EF4-FFF2-40B4-BE49-F238E27FC236}">
              <a16:creationId xmlns:a16="http://schemas.microsoft.com/office/drawing/2014/main" id="{80F43FE9-480F-456A-B07A-BF31DE02846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13" name="Text Box 794">
          <a:extLst>
            <a:ext uri="{FF2B5EF4-FFF2-40B4-BE49-F238E27FC236}">
              <a16:creationId xmlns:a16="http://schemas.microsoft.com/office/drawing/2014/main" id="{CEE94F65-C66D-4121-B7C5-820AED9727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14" name="Text Box 795">
          <a:extLst>
            <a:ext uri="{FF2B5EF4-FFF2-40B4-BE49-F238E27FC236}">
              <a16:creationId xmlns:a16="http://schemas.microsoft.com/office/drawing/2014/main" id="{533240DA-6064-4192-B373-F2F86A5D24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15" name="Text Box 796">
          <a:extLst>
            <a:ext uri="{FF2B5EF4-FFF2-40B4-BE49-F238E27FC236}">
              <a16:creationId xmlns:a16="http://schemas.microsoft.com/office/drawing/2014/main" id="{E13FB759-F655-42C5-8447-04D75ACF30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16" name="Text Box 797">
          <a:extLst>
            <a:ext uri="{FF2B5EF4-FFF2-40B4-BE49-F238E27FC236}">
              <a16:creationId xmlns:a16="http://schemas.microsoft.com/office/drawing/2014/main" id="{16D5C71B-1995-4DC0-9645-ABC2DC4041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17" name="Text Box 798">
          <a:extLst>
            <a:ext uri="{FF2B5EF4-FFF2-40B4-BE49-F238E27FC236}">
              <a16:creationId xmlns:a16="http://schemas.microsoft.com/office/drawing/2014/main" id="{4A1DE6CC-5185-46F9-9D0C-F9A8D59832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18" name="Text Box 799">
          <a:extLst>
            <a:ext uri="{FF2B5EF4-FFF2-40B4-BE49-F238E27FC236}">
              <a16:creationId xmlns:a16="http://schemas.microsoft.com/office/drawing/2014/main" id="{9596C999-AAC9-4923-8BD0-020509587C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19" name="Text Box 800">
          <a:extLst>
            <a:ext uri="{FF2B5EF4-FFF2-40B4-BE49-F238E27FC236}">
              <a16:creationId xmlns:a16="http://schemas.microsoft.com/office/drawing/2014/main" id="{BE8BF203-0983-4D33-B10E-C864589BB0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20" name="Text Box 801">
          <a:extLst>
            <a:ext uri="{FF2B5EF4-FFF2-40B4-BE49-F238E27FC236}">
              <a16:creationId xmlns:a16="http://schemas.microsoft.com/office/drawing/2014/main" id="{8A716608-6707-437E-B6B5-298D5C4318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21" name="Text Box 802">
          <a:extLst>
            <a:ext uri="{FF2B5EF4-FFF2-40B4-BE49-F238E27FC236}">
              <a16:creationId xmlns:a16="http://schemas.microsoft.com/office/drawing/2014/main" id="{D9D76187-D912-4E9C-B565-F1260C4AB2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22" name="Text Box 803">
          <a:extLst>
            <a:ext uri="{FF2B5EF4-FFF2-40B4-BE49-F238E27FC236}">
              <a16:creationId xmlns:a16="http://schemas.microsoft.com/office/drawing/2014/main" id="{236ADB89-5402-4025-8637-D2545FCE56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23" name="Text Box 804">
          <a:extLst>
            <a:ext uri="{FF2B5EF4-FFF2-40B4-BE49-F238E27FC236}">
              <a16:creationId xmlns:a16="http://schemas.microsoft.com/office/drawing/2014/main" id="{ED5442CF-5834-40CE-B74F-A35A0FD22F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24" name="Text Box 805">
          <a:extLst>
            <a:ext uri="{FF2B5EF4-FFF2-40B4-BE49-F238E27FC236}">
              <a16:creationId xmlns:a16="http://schemas.microsoft.com/office/drawing/2014/main" id="{E5C37A11-A7F1-4015-A4FD-04281FD4E6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25" name="Text Box 806">
          <a:extLst>
            <a:ext uri="{FF2B5EF4-FFF2-40B4-BE49-F238E27FC236}">
              <a16:creationId xmlns:a16="http://schemas.microsoft.com/office/drawing/2014/main" id="{6B8E5E7C-03E3-46A8-A7D3-B184C085E0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26" name="Text Box 807">
          <a:extLst>
            <a:ext uri="{FF2B5EF4-FFF2-40B4-BE49-F238E27FC236}">
              <a16:creationId xmlns:a16="http://schemas.microsoft.com/office/drawing/2014/main" id="{F9EB33B7-75F0-4397-8F32-9A3DAB4B1E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27" name="Text Box 808">
          <a:extLst>
            <a:ext uri="{FF2B5EF4-FFF2-40B4-BE49-F238E27FC236}">
              <a16:creationId xmlns:a16="http://schemas.microsoft.com/office/drawing/2014/main" id="{7B0372E7-AEF8-47BD-ACD1-2FC84E02C2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28" name="Text Box 809">
          <a:extLst>
            <a:ext uri="{FF2B5EF4-FFF2-40B4-BE49-F238E27FC236}">
              <a16:creationId xmlns:a16="http://schemas.microsoft.com/office/drawing/2014/main" id="{6B3308DB-EDDB-43B2-B7EF-52219C30C1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029" name="Text Box 810">
          <a:extLst>
            <a:ext uri="{FF2B5EF4-FFF2-40B4-BE49-F238E27FC236}">
              <a16:creationId xmlns:a16="http://schemas.microsoft.com/office/drawing/2014/main" id="{7367755E-422D-4011-AE8F-88A829719E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30" name="Text Box 811">
          <a:extLst>
            <a:ext uri="{FF2B5EF4-FFF2-40B4-BE49-F238E27FC236}">
              <a16:creationId xmlns:a16="http://schemas.microsoft.com/office/drawing/2014/main" id="{1D910555-1D31-44BA-9C99-56DCB611AD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31" name="Text Box 812">
          <a:extLst>
            <a:ext uri="{FF2B5EF4-FFF2-40B4-BE49-F238E27FC236}">
              <a16:creationId xmlns:a16="http://schemas.microsoft.com/office/drawing/2014/main" id="{F06287F9-A924-4794-B49F-CE4508A702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032" name="Text Box 813">
          <a:extLst>
            <a:ext uri="{FF2B5EF4-FFF2-40B4-BE49-F238E27FC236}">
              <a16:creationId xmlns:a16="http://schemas.microsoft.com/office/drawing/2014/main" id="{6E747862-106A-4731-AF3A-5E1F9304701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33" name="Text Box 814">
          <a:extLst>
            <a:ext uri="{FF2B5EF4-FFF2-40B4-BE49-F238E27FC236}">
              <a16:creationId xmlns:a16="http://schemas.microsoft.com/office/drawing/2014/main" id="{CC41473C-2601-489D-B8FE-CA491C325C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34" name="Text Box 815">
          <a:extLst>
            <a:ext uri="{FF2B5EF4-FFF2-40B4-BE49-F238E27FC236}">
              <a16:creationId xmlns:a16="http://schemas.microsoft.com/office/drawing/2014/main" id="{27B83F85-E2AF-41FB-B723-95D75F14EF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035" name="Text Box 816">
          <a:extLst>
            <a:ext uri="{FF2B5EF4-FFF2-40B4-BE49-F238E27FC236}">
              <a16:creationId xmlns:a16="http://schemas.microsoft.com/office/drawing/2014/main" id="{90DEE21E-9C66-451F-B047-8E22D6C736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036" name="Text Box 817">
          <a:extLst>
            <a:ext uri="{FF2B5EF4-FFF2-40B4-BE49-F238E27FC236}">
              <a16:creationId xmlns:a16="http://schemas.microsoft.com/office/drawing/2014/main" id="{3D6C1D17-4CC3-4D57-867E-0725FE0CE5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37" name="Text Box 818">
          <a:extLst>
            <a:ext uri="{FF2B5EF4-FFF2-40B4-BE49-F238E27FC236}">
              <a16:creationId xmlns:a16="http://schemas.microsoft.com/office/drawing/2014/main" id="{9DAB14F9-2C7D-48AF-A94B-1DDA8B3CF0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38" name="Text Box 819">
          <a:extLst>
            <a:ext uri="{FF2B5EF4-FFF2-40B4-BE49-F238E27FC236}">
              <a16:creationId xmlns:a16="http://schemas.microsoft.com/office/drawing/2014/main" id="{00202683-5B43-4D9A-AF33-0478032459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039" name="Text Box 820">
          <a:extLst>
            <a:ext uri="{FF2B5EF4-FFF2-40B4-BE49-F238E27FC236}">
              <a16:creationId xmlns:a16="http://schemas.microsoft.com/office/drawing/2014/main" id="{A0FB6B52-7114-4BFA-A5C5-C98496A255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40" name="Text Box 821">
          <a:extLst>
            <a:ext uri="{FF2B5EF4-FFF2-40B4-BE49-F238E27FC236}">
              <a16:creationId xmlns:a16="http://schemas.microsoft.com/office/drawing/2014/main" id="{984EE8AB-7D7E-48B5-89A0-A2CAFB0569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41" name="Text Box 822">
          <a:extLst>
            <a:ext uri="{FF2B5EF4-FFF2-40B4-BE49-F238E27FC236}">
              <a16:creationId xmlns:a16="http://schemas.microsoft.com/office/drawing/2014/main" id="{A62F4523-E3FE-4E2C-91A4-50CB74BAA1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042" name="Text Box 823">
          <a:extLst>
            <a:ext uri="{FF2B5EF4-FFF2-40B4-BE49-F238E27FC236}">
              <a16:creationId xmlns:a16="http://schemas.microsoft.com/office/drawing/2014/main" id="{11950C1B-FEC3-4CE6-A4AC-9415DFF89F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43" name="Text Box 824">
          <a:extLst>
            <a:ext uri="{FF2B5EF4-FFF2-40B4-BE49-F238E27FC236}">
              <a16:creationId xmlns:a16="http://schemas.microsoft.com/office/drawing/2014/main" id="{0052E80A-92C9-447A-875D-FA065CA2A4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44" name="Text Box 825">
          <a:extLst>
            <a:ext uri="{FF2B5EF4-FFF2-40B4-BE49-F238E27FC236}">
              <a16:creationId xmlns:a16="http://schemas.microsoft.com/office/drawing/2014/main" id="{FDD474A2-BC21-456C-8A50-BDF0E4ADB6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045" name="Text Box 826">
          <a:extLst>
            <a:ext uri="{FF2B5EF4-FFF2-40B4-BE49-F238E27FC236}">
              <a16:creationId xmlns:a16="http://schemas.microsoft.com/office/drawing/2014/main" id="{5A59A1A7-48A5-4924-A076-8C46FAB850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46" name="Text Box 827">
          <a:extLst>
            <a:ext uri="{FF2B5EF4-FFF2-40B4-BE49-F238E27FC236}">
              <a16:creationId xmlns:a16="http://schemas.microsoft.com/office/drawing/2014/main" id="{9C15BE3A-C8AB-4065-9285-E1F1BF8CEF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47" name="Text Box 828">
          <a:extLst>
            <a:ext uri="{FF2B5EF4-FFF2-40B4-BE49-F238E27FC236}">
              <a16:creationId xmlns:a16="http://schemas.microsoft.com/office/drawing/2014/main" id="{FD57F161-C89A-4D88-A425-7F2D96B7F1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48" name="Text Box 829">
          <a:extLst>
            <a:ext uri="{FF2B5EF4-FFF2-40B4-BE49-F238E27FC236}">
              <a16:creationId xmlns:a16="http://schemas.microsoft.com/office/drawing/2014/main" id="{E895C405-EA5A-4EE5-9D97-BC3EBA07E9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49" name="Text Box 830">
          <a:extLst>
            <a:ext uri="{FF2B5EF4-FFF2-40B4-BE49-F238E27FC236}">
              <a16:creationId xmlns:a16="http://schemas.microsoft.com/office/drawing/2014/main" id="{AC89F681-849E-486B-AE37-71BEFFD786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50" name="Text Box 831">
          <a:extLst>
            <a:ext uri="{FF2B5EF4-FFF2-40B4-BE49-F238E27FC236}">
              <a16:creationId xmlns:a16="http://schemas.microsoft.com/office/drawing/2014/main" id="{EB6EE697-3D1D-41C1-9049-E10AC6F556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51" name="Text Box 832">
          <a:extLst>
            <a:ext uri="{FF2B5EF4-FFF2-40B4-BE49-F238E27FC236}">
              <a16:creationId xmlns:a16="http://schemas.microsoft.com/office/drawing/2014/main" id="{3B93182F-F772-4D6E-BA2B-FF297DF908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52" name="Text Box 833">
          <a:extLst>
            <a:ext uri="{FF2B5EF4-FFF2-40B4-BE49-F238E27FC236}">
              <a16:creationId xmlns:a16="http://schemas.microsoft.com/office/drawing/2014/main" id="{AA513B9C-801D-4A7E-8E41-18F02D4207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53" name="Text Box 834">
          <a:extLst>
            <a:ext uri="{FF2B5EF4-FFF2-40B4-BE49-F238E27FC236}">
              <a16:creationId xmlns:a16="http://schemas.microsoft.com/office/drawing/2014/main" id="{23196214-E088-4AFF-9E09-3B57C22118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54" name="Text Box 835">
          <a:extLst>
            <a:ext uri="{FF2B5EF4-FFF2-40B4-BE49-F238E27FC236}">
              <a16:creationId xmlns:a16="http://schemas.microsoft.com/office/drawing/2014/main" id="{6EDD8AA9-E5C2-485F-B057-206725D738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55" name="Text Box 836">
          <a:extLst>
            <a:ext uri="{FF2B5EF4-FFF2-40B4-BE49-F238E27FC236}">
              <a16:creationId xmlns:a16="http://schemas.microsoft.com/office/drawing/2014/main" id="{5506DE7F-EF66-4FF2-8376-EFE01B24CD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56" name="Text Box 837">
          <a:extLst>
            <a:ext uri="{FF2B5EF4-FFF2-40B4-BE49-F238E27FC236}">
              <a16:creationId xmlns:a16="http://schemas.microsoft.com/office/drawing/2014/main" id="{A4F86E18-E48A-4FA6-B35D-0B9213EBC1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57" name="Text Box 838">
          <a:extLst>
            <a:ext uri="{FF2B5EF4-FFF2-40B4-BE49-F238E27FC236}">
              <a16:creationId xmlns:a16="http://schemas.microsoft.com/office/drawing/2014/main" id="{8A25FA41-CE65-42FA-A90A-54041665B9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58" name="Text Box 839">
          <a:extLst>
            <a:ext uri="{FF2B5EF4-FFF2-40B4-BE49-F238E27FC236}">
              <a16:creationId xmlns:a16="http://schemas.microsoft.com/office/drawing/2014/main" id="{AD163955-6ABE-45AD-B0CD-0D515F00E0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59" name="Text Box 840">
          <a:extLst>
            <a:ext uri="{FF2B5EF4-FFF2-40B4-BE49-F238E27FC236}">
              <a16:creationId xmlns:a16="http://schemas.microsoft.com/office/drawing/2014/main" id="{3A63CBF8-82CA-4C0B-836F-4DEA257275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60" name="Text Box 841">
          <a:extLst>
            <a:ext uri="{FF2B5EF4-FFF2-40B4-BE49-F238E27FC236}">
              <a16:creationId xmlns:a16="http://schemas.microsoft.com/office/drawing/2014/main" id="{A08D0960-1CF4-44A2-A8CA-FC4340AAF8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61" name="Text Box 842">
          <a:extLst>
            <a:ext uri="{FF2B5EF4-FFF2-40B4-BE49-F238E27FC236}">
              <a16:creationId xmlns:a16="http://schemas.microsoft.com/office/drawing/2014/main" id="{B20D2845-EBF8-4864-BA75-ED39E9D02FE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62" name="Text Box 843">
          <a:extLst>
            <a:ext uri="{FF2B5EF4-FFF2-40B4-BE49-F238E27FC236}">
              <a16:creationId xmlns:a16="http://schemas.microsoft.com/office/drawing/2014/main" id="{EA735546-FAD7-48BC-8934-A556EB1252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63" name="Text Box 844">
          <a:extLst>
            <a:ext uri="{FF2B5EF4-FFF2-40B4-BE49-F238E27FC236}">
              <a16:creationId xmlns:a16="http://schemas.microsoft.com/office/drawing/2014/main" id="{126259A9-DB03-4E95-B361-3C0B871632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064" name="Text Box 845">
          <a:extLst>
            <a:ext uri="{FF2B5EF4-FFF2-40B4-BE49-F238E27FC236}">
              <a16:creationId xmlns:a16="http://schemas.microsoft.com/office/drawing/2014/main" id="{514E52BF-E7CE-4A15-A3AE-028EF7BE28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65" name="Text Box 846">
          <a:extLst>
            <a:ext uri="{FF2B5EF4-FFF2-40B4-BE49-F238E27FC236}">
              <a16:creationId xmlns:a16="http://schemas.microsoft.com/office/drawing/2014/main" id="{EC7E3579-9194-4F9D-BF67-B5ADDF65E8F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66" name="Text Box 847">
          <a:extLst>
            <a:ext uri="{FF2B5EF4-FFF2-40B4-BE49-F238E27FC236}">
              <a16:creationId xmlns:a16="http://schemas.microsoft.com/office/drawing/2014/main" id="{090CD23D-2172-41CD-9D94-B3503838CD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67" name="Text Box 848">
          <a:extLst>
            <a:ext uri="{FF2B5EF4-FFF2-40B4-BE49-F238E27FC236}">
              <a16:creationId xmlns:a16="http://schemas.microsoft.com/office/drawing/2014/main" id="{E7050CF8-A79A-438A-8342-A48388A6CF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68" name="Text Box 849">
          <a:extLst>
            <a:ext uri="{FF2B5EF4-FFF2-40B4-BE49-F238E27FC236}">
              <a16:creationId xmlns:a16="http://schemas.microsoft.com/office/drawing/2014/main" id="{D40324FC-CA1B-4056-AF8C-F94C636CF5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69" name="Text Box 850">
          <a:extLst>
            <a:ext uri="{FF2B5EF4-FFF2-40B4-BE49-F238E27FC236}">
              <a16:creationId xmlns:a16="http://schemas.microsoft.com/office/drawing/2014/main" id="{E29995FA-CCBC-45C5-8C0B-95CDFC7E6F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70" name="Text Box 851">
          <a:extLst>
            <a:ext uri="{FF2B5EF4-FFF2-40B4-BE49-F238E27FC236}">
              <a16:creationId xmlns:a16="http://schemas.microsoft.com/office/drawing/2014/main" id="{CB261AD0-9FBF-4E36-8992-54BADF8352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71" name="Text Box 852">
          <a:extLst>
            <a:ext uri="{FF2B5EF4-FFF2-40B4-BE49-F238E27FC236}">
              <a16:creationId xmlns:a16="http://schemas.microsoft.com/office/drawing/2014/main" id="{092D6BF1-BCC6-49DE-83EB-66FCA25F3B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72" name="Text Box 853">
          <a:extLst>
            <a:ext uri="{FF2B5EF4-FFF2-40B4-BE49-F238E27FC236}">
              <a16:creationId xmlns:a16="http://schemas.microsoft.com/office/drawing/2014/main" id="{54D6C20B-2998-467C-BEB9-0F2EB96949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73" name="Text Box 854">
          <a:extLst>
            <a:ext uri="{FF2B5EF4-FFF2-40B4-BE49-F238E27FC236}">
              <a16:creationId xmlns:a16="http://schemas.microsoft.com/office/drawing/2014/main" id="{15DC85E9-F8B1-4590-8F15-03C148C448F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74" name="Text Box 855">
          <a:extLst>
            <a:ext uri="{FF2B5EF4-FFF2-40B4-BE49-F238E27FC236}">
              <a16:creationId xmlns:a16="http://schemas.microsoft.com/office/drawing/2014/main" id="{8329170A-7829-468E-A64F-DFEB46CD2A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75" name="Text Box 856">
          <a:extLst>
            <a:ext uri="{FF2B5EF4-FFF2-40B4-BE49-F238E27FC236}">
              <a16:creationId xmlns:a16="http://schemas.microsoft.com/office/drawing/2014/main" id="{4316E2B8-9EE9-4637-AB02-46596F3694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76" name="Text Box 857">
          <a:extLst>
            <a:ext uri="{FF2B5EF4-FFF2-40B4-BE49-F238E27FC236}">
              <a16:creationId xmlns:a16="http://schemas.microsoft.com/office/drawing/2014/main" id="{3A07481B-EC0B-4473-946F-B34A46A9BA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77" name="Text Box 858">
          <a:extLst>
            <a:ext uri="{FF2B5EF4-FFF2-40B4-BE49-F238E27FC236}">
              <a16:creationId xmlns:a16="http://schemas.microsoft.com/office/drawing/2014/main" id="{D53C1F71-F3FE-4E58-A566-D9D15622C8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78" name="Text Box 859">
          <a:extLst>
            <a:ext uri="{FF2B5EF4-FFF2-40B4-BE49-F238E27FC236}">
              <a16:creationId xmlns:a16="http://schemas.microsoft.com/office/drawing/2014/main" id="{58D2D4B4-CB1A-4F10-AA91-F29586FAA3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79" name="Text Box 860">
          <a:extLst>
            <a:ext uri="{FF2B5EF4-FFF2-40B4-BE49-F238E27FC236}">
              <a16:creationId xmlns:a16="http://schemas.microsoft.com/office/drawing/2014/main" id="{1B4AC76C-764D-48CE-917E-5874A43F6E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80" name="Text Box 861">
          <a:extLst>
            <a:ext uri="{FF2B5EF4-FFF2-40B4-BE49-F238E27FC236}">
              <a16:creationId xmlns:a16="http://schemas.microsoft.com/office/drawing/2014/main" id="{F1D90FD9-9AEE-49DA-BDA7-4530A027D3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81" name="Text Box 862">
          <a:extLst>
            <a:ext uri="{FF2B5EF4-FFF2-40B4-BE49-F238E27FC236}">
              <a16:creationId xmlns:a16="http://schemas.microsoft.com/office/drawing/2014/main" id="{88A8D926-E993-4195-87CA-CB8CE01B13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82" name="Text Box 863">
          <a:extLst>
            <a:ext uri="{FF2B5EF4-FFF2-40B4-BE49-F238E27FC236}">
              <a16:creationId xmlns:a16="http://schemas.microsoft.com/office/drawing/2014/main" id="{DC30D2F7-2DFF-4ED0-8F49-28F72C05698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83" name="Text Box 864">
          <a:extLst>
            <a:ext uri="{FF2B5EF4-FFF2-40B4-BE49-F238E27FC236}">
              <a16:creationId xmlns:a16="http://schemas.microsoft.com/office/drawing/2014/main" id="{562288F9-5B7E-4089-B8CA-465435A1CE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84" name="Text Box 865">
          <a:extLst>
            <a:ext uri="{FF2B5EF4-FFF2-40B4-BE49-F238E27FC236}">
              <a16:creationId xmlns:a16="http://schemas.microsoft.com/office/drawing/2014/main" id="{6724180D-183F-4E8F-8BD7-70F3215F5D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85" name="Text Box 866">
          <a:extLst>
            <a:ext uri="{FF2B5EF4-FFF2-40B4-BE49-F238E27FC236}">
              <a16:creationId xmlns:a16="http://schemas.microsoft.com/office/drawing/2014/main" id="{141BD31E-8DBD-4AFD-A58E-B4E99A9F12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086" name="Text Box 867">
          <a:extLst>
            <a:ext uri="{FF2B5EF4-FFF2-40B4-BE49-F238E27FC236}">
              <a16:creationId xmlns:a16="http://schemas.microsoft.com/office/drawing/2014/main" id="{0127E5A2-F093-4B6E-A370-1C6A6DAEE1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87" name="Text Box 868">
          <a:extLst>
            <a:ext uri="{FF2B5EF4-FFF2-40B4-BE49-F238E27FC236}">
              <a16:creationId xmlns:a16="http://schemas.microsoft.com/office/drawing/2014/main" id="{60DD0BEC-A686-4383-AB84-7801D94D3F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88" name="Text Box 869">
          <a:extLst>
            <a:ext uri="{FF2B5EF4-FFF2-40B4-BE49-F238E27FC236}">
              <a16:creationId xmlns:a16="http://schemas.microsoft.com/office/drawing/2014/main" id="{C44F424E-47F7-4571-8185-64C0D0C802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89" name="Text Box 870">
          <a:extLst>
            <a:ext uri="{FF2B5EF4-FFF2-40B4-BE49-F238E27FC236}">
              <a16:creationId xmlns:a16="http://schemas.microsoft.com/office/drawing/2014/main" id="{C3411951-DCA4-46EC-B4B0-A0DBF19271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90" name="Text Box 101">
          <a:extLst>
            <a:ext uri="{FF2B5EF4-FFF2-40B4-BE49-F238E27FC236}">
              <a16:creationId xmlns:a16="http://schemas.microsoft.com/office/drawing/2014/main" id="{F0307C99-5DB8-4471-9B5B-3F79D68522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091" name="Text Box 102">
          <a:extLst>
            <a:ext uri="{FF2B5EF4-FFF2-40B4-BE49-F238E27FC236}">
              <a16:creationId xmlns:a16="http://schemas.microsoft.com/office/drawing/2014/main" id="{2949BC7F-CF09-460C-AD8F-5A5844BC66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2" name="Text Box 103">
          <a:extLst>
            <a:ext uri="{FF2B5EF4-FFF2-40B4-BE49-F238E27FC236}">
              <a16:creationId xmlns:a16="http://schemas.microsoft.com/office/drawing/2014/main" id="{5750DEB0-1FBF-4B6C-8F6E-37EE93AE93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3" name="Text Box 104">
          <a:extLst>
            <a:ext uri="{FF2B5EF4-FFF2-40B4-BE49-F238E27FC236}">
              <a16:creationId xmlns:a16="http://schemas.microsoft.com/office/drawing/2014/main" id="{82A1BACF-3706-4B64-9A60-3B83460DE60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4" name="Text Box 105">
          <a:extLst>
            <a:ext uri="{FF2B5EF4-FFF2-40B4-BE49-F238E27FC236}">
              <a16:creationId xmlns:a16="http://schemas.microsoft.com/office/drawing/2014/main" id="{8EBCC405-C3B0-42F4-AD5E-1CF41022E13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5" name="Text Box 106">
          <a:extLst>
            <a:ext uri="{FF2B5EF4-FFF2-40B4-BE49-F238E27FC236}">
              <a16:creationId xmlns:a16="http://schemas.microsoft.com/office/drawing/2014/main" id="{F1C1CF3B-8930-47C9-829B-58EA74BFB1B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6" name="Text Box 107">
          <a:extLst>
            <a:ext uri="{FF2B5EF4-FFF2-40B4-BE49-F238E27FC236}">
              <a16:creationId xmlns:a16="http://schemas.microsoft.com/office/drawing/2014/main" id="{EB9DF9BD-C37F-4746-9E9F-D00745838E4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7" name="Text Box 108">
          <a:extLst>
            <a:ext uri="{FF2B5EF4-FFF2-40B4-BE49-F238E27FC236}">
              <a16:creationId xmlns:a16="http://schemas.microsoft.com/office/drawing/2014/main" id="{A88E023A-6D7A-4DCD-B028-F532331A3D7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8" name="Text Box 109">
          <a:extLst>
            <a:ext uri="{FF2B5EF4-FFF2-40B4-BE49-F238E27FC236}">
              <a16:creationId xmlns:a16="http://schemas.microsoft.com/office/drawing/2014/main" id="{011901CD-B5CA-4D16-AC5E-4605BC777C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099" name="Text Box 110">
          <a:extLst>
            <a:ext uri="{FF2B5EF4-FFF2-40B4-BE49-F238E27FC236}">
              <a16:creationId xmlns:a16="http://schemas.microsoft.com/office/drawing/2014/main" id="{29CCC68E-8318-44FC-82AA-7E06614BA34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0" name="Text Box 111">
          <a:extLst>
            <a:ext uri="{FF2B5EF4-FFF2-40B4-BE49-F238E27FC236}">
              <a16:creationId xmlns:a16="http://schemas.microsoft.com/office/drawing/2014/main" id="{C9AEF8F1-609B-4470-8F23-9EFC2C6D3B4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1" name="Text Box 112">
          <a:extLst>
            <a:ext uri="{FF2B5EF4-FFF2-40B4-BE49-F238E27FC236}">
              <a16:creationId xmlns:a16="http://schemas.microsoft.com/office/drawing/2014/main" id="{E171834C-E40C-44E6-AE1B-479FF786FBA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2" name="Text Box 113">
          <a:extLst>
            <a:ext uri="{FF2B5EF4-FFF2-40B4-BE49-F238E27FC236}">
              <a16:creationId xmlns:a16="http://schemas.microsoft.com/office/drawing/2014/main" id="{198F8A51-22C0-4A11-B4CE-D8FD51EF5E3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3" name="Text Box 114">
          <a:extLst>
            <a:ext uri="{FF2B5EF4-FFF2-40B4-BE49-F238E27FC236}">
              <a16:creationId xmlns:a16="http://schemas.microsoft.com/office/drawing/2014/main" id="{3D9F20A6-F08C-4537-8CD9-35EA9DD4FB5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4" name="Text Box 115">
          <a:extLst>
            <a:ext uri="{FF2B5EF4-FFF2-40B4-BE49-F238E27FC236}">
              <a16:creationId xmlns:a16="http://schemas.microsoft.com/office/drawing/2014/main" id="{0A53586F-C21B-4694-A6AB-44762DDD158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5" name="Text Box 116">
          <a:extLst>
            <a:ext uri="{FF2B5EF4-FFF2-40B4-BE49-F238E27FC236}">
              <a16:creationId xmlns:a16="http://schemas.microsoft.com/office/drawing/2014/main" id="{8076B567-AD9D-4B7D-9CF2-7C65A3CD932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6" name="Text Box 117">
          <a:extLst>
            <a:ext uri="{FF2B5EF4-FFF2-40B4-BE49-F238E27FC236}">
              <a16:creationId xmlns:a16="http://schemas.microsoft.com/office/drawing/2014/main" id="{D04AD27D-9FC8-49CC-83BE-F71C59F0525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7" name="Text Box 118">
          <a:extLst>
            <a:ext uri="{FF2B5EF4-FFF2-40B4-BE49-F238E27FC236}">
              <a16:creationId xmlns:a16="http://schemas.microsoft.com/office/drawing/2014/main" id="{586A568B-CE66-4B98-B7B2-5EBD5DDD115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8" name="Text Box 119">
          <a:extLst>
            <a:ext uri="{FF2B5EF4-FFF2-40B4-BE49-F238E27FC236}">
              <a16:creationId xmlns:a16="http://schemas.microsoft.com/office/drawing/2014/main" id="{243209C1-DCB0-4D05-A4AC-7A581D19F06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09" name="Text Box 120">
          <a:extLst>
            <a:ext uri="{FF2B5EF4-FFF2-40B4-BE49-F238E27FC236}">
              <a16:creationId xmlns:a16="http://schemas.microsoft.com/office/drawing/2014/main" id="{9CA542A8-565A-467D-A541-DA48752FBEB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0" name="Text Box 121">
          <a:extLst>
            <a:ext uri="{FF2B5EF4-FFF2-40B4-BE49-F238E27FC236}">
              <a16:creationId xmlns:a16="http://schemas.microsoft.com/office/drawing/2014/main" id="{32A8D886-6914-468F-941A-BB654576918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1" name="Text Box 122">
          <a:extLst>
            <a:ext uri="{FF2B5EF4-FFF2-40B4-BE49-F238E27FC236}">
              <a16:creationId xmlns:a16="http://schemas.microsoft.com/office/drawing/2014/main" id="{C941F8D8-77F9-4145-B7DE-F1E84A2B1CB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2" name="Text Box 123">
          <a:extLst>
            <a:ext uri="{FF2B5EF4-FFF2-40B4-BE49-F238E27FC236}">
              <a16:creationId xmlns:a16="http://schemas.microsoft.com/office/drawing/2014/main" id="{3BF49540-9874-4676-889C-21318E9E3B0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3" name="Text Box 124">
          <a:extLst>
            <a:ext uri="{FF2B5EF4-FFF2-40B4-BE49-F238E27FC236}">
              <a16:creationId xmlns:a16="http://schemas.microsoft.com/office/drawing/2014/main" id="{F1014B0C-E8B9-412A-BA8C-379540DE845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4" name="Text Box 125">
          <a:extLst>
            <a:ext uri="{FF2B5EF4-FFF2-40B4-BE49-F238E27FC236}">
              <a16:creationId xmlns:a16="http://schemas.microsoft.com/office/drawing/2014/main" id="{50640A33-646D-4C0B-ADB5-CF6D91FDADF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5" name="Text Box 126">
          <a:extLst>
            <a:ext uri="{FF2B5EF4-FFF2-40B4-BE49-F238E27FC236}">
              <a16:creationId xmlns:a16="http://schemas.microsoft.com/office/drawing/2014/main" id="{963C3D97-6133-478D-AE74-46382450E07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6" name="Text Box 127">
          <a:extLst>
            <a:ext uri="{FF2B5EF4-FFF2-40B4-BE49-F238E27FC236}">
              <a16:creationId xmlns:a16="http://schemas.microsoft.com/office/drawing/2014/main" id="{74B12E08-27FF-425A-B844-828C8E210A0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7" name="Text Box 128">
          <a:extLst>
            <a:ext uri="{FF2B5EF4-FFF2-40B4-BE49-F238E27FC236}">
              <a16:creationId xmlns:a16="http://schemas.microsoft.com/office/drawing/2014/main" id="{2DE40D13-6337-41EA-8D66-35CDE326BE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18" name="Text Box 129">
          <a:extLst>
            <a:ext uri="{FF2B5EF4-FFF2-40B4-BE49-F238E27FC236}">
              <a16:creationId xmlns:a16="http://schemas.microsoft.com/office/drawing/2014/main" id="{9C4CB6A9-87EA-4D6D-8450-4670B868B7C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162204"/>
    <xdr:sp macro="" textlink="">
      <xdr:nvSpPr>
        <xdr:cNvPr id="13119" name="Text Box 130">
          <a:extLst>
            <a:ext uri="{FF2B5EF4-FFF2-40B4-BE49-F238E27FC236}">
              <a16:creationId xmlns:a16="http://schemas.microsoft.com/office/drawing/2014/main" id="{7137E231-26BD-42F8-9859-9A54FF5BB0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120" name="Text Box 131">
          <a:extLst>
            <a:ext uri="{FF2B5EF4-FFF2-40B4-BE49-F238E27FC236}">
              <a16:creationId xmlns:a16="http://schemas.microsoft.com/office/drawing/2014/main" id="{424681AB-DE09-48B1-B3E5-0A3F755E81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21" name="Text Box 132">
          <a:extLst>
            <a:ext uri="{FF2B5EF4-FFF2-40B4-BE49-F238E27FC236}">
              <a16:creationId xmlns:a16="http://schemas.microsoft.com/office/drawing/2014/main" id="{186FD5A3-C5DB-4198-9D98-F3951A1772C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22" name="Text Box 133">
          <a:extLst>
            <a:ext uri="{FF2B5EF4-FFF2-40B4-BE49-F238E27FC236}">
              <a16:creationId xmlns:a16="http://schemas.microsoft.com/office/drawing/2014/main" id="{1A8294E7-8673-4AFB-A7CC-BB0D79735A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123" name="Text Box 134">
          <a:extLst>
            <a:ext uri="{FF2B5EF4-FFF2-40B4-BE49-F238E27FC236}">
              <a16:creationId xmlns:a16="http://schemas.microsoft.com/office/drawing/2014/main" id="{8D310835-FB2C-4F12-93BB-3A05E9CC8D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24" name="Text Box 135">
          <a:extLst>
            <a:ext uri="{FF2B5EF4-FFF2-40B4-BE49-F238E27FC236}">
              <a16:creationId xmlns:a16="http://schemas.microsoft.com/office/drawing/2014/main" id="{F45618DC-8176-43C1-84BF-86FDDB3419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25" name="Text Box 136">
          <a:extLst>
            <a:ext uri="{FF2B5EF4-FFF2-40B4-BE49-F238E27FC236}">
              <a16:creationId xmlns:a16="http://schemas.microsoft.com/office/drawing/2014/main" id="{2F5823F6-E2D7-467E-B601-73A062311F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126" name="Text Box 137">
          <a:extLst>
            <a:ext uri="{FF2B5EF4-FFF2-40B4-BE49-F238E27FC236}">
              <a16:creationId xmlns:a16="http://schemas.microsoft.com/office/drawing/2014/main" id="{F195F964-8DAD-4FB6-AA52-9DC9CEAB62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27" name="Text Box 138">
          <a:extLst>
            <a:ext uri="{FF2B5EF4-FFF2-40B4-BE49-F238E27FC236}">
              <a16:creationId xmlns:a16="http://schemas.microsoft.com/office/drawing/2014/main" id="{2E70492B-35B9-412F-B54E-F675A36EDC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28" name="Text Box 139">
          <a:extLst>
            <a:ext uri="{FF2B5EF4-FFF2-40B4-BE49-F238E27FC236}">
              <a16:creationId xmlns:a16="http://schemas.microsoft.com/office/drawing/2014/main" id="{C210E012-8AFF-43E8-8AF1-5D033BB8DF9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129" name="Text Box 140">
          <a:extLst>
            <a:ext uri="{FF2B5EF4-FFF2-40B4-BE49-F238E27FC236}">
              <a16:creationId xmlns:a16="http://schemas.microsoft.com/office/drawing/2014/main" id="{AA0475FE-29E9-4390-A675-C31EF96FA6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30" name="Text Box 141">
          <a:extLst>
            <a:ext uri="{FF2B5EF4-FFF2-40B4-BE49-F238E27FC236}">
              <a16:creationId xmlns:a16="http://schemas.microsoft.com/office/drawing/2014/main" id="{ADDF65D3-D4F1-4278-9EA7-AA4850F780E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31" name="Text Box 142">
          <a:extLst>
            <a:ext uri="{FF2B5EF4-FFF2-40B4-BE49-F238E27FC236}">
              <a16:creationId xmlns:a16="http://schemas.microsoft.com/office/drawing/2014/main" id="{C3D245B2-E714-419A-938C-779BEFF057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132" name="Text Box 143">
          <a:extLst>
            <a:ext uri="{FF2B5EF4-FFF2-40B4-BE49-F238E27FC236}">
              <a16:creationId xmlns:a16="http://schemas.microsoft.com/office/drawing/2014/main" id="{E63D0B9C-4EA1-4FC4-9665-353ED138CE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33" name="Text Box 144">
          <a:extLst>
            <a:ext uri="{FF2B5EF4-FFF2-40B4-BE49-F238E27FC236}">
              <a16:creationId xmlns:a16="http://schemas.microsoft.com/office/drawing/2014/main" id="{08BBE21C-D0E5-4C2B-AE39-1CB026E546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34" name="Text Box 145">
          <a:extLst>
            <a:ext uri="{FF2B5EF4-FFF2-40B4-BE49-F238E27FC236}">
              <a16:creationId xmlns:a16="http://schemas.microsoft.com/office/drawing/2014/main" id="{50DAF232-1383-48A2-9254-524DAD5BFF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135" name="Text Box 146">
          <a:extLst>
            <a:ext uri="{FF2B5EF4-FFF2-40B4-BE49-F238E27FC236}">
              <a16:creationId xmlns:a16="http://schemas.microsoft.com/office/drawing/2014/main" id="{E933CAF3-62BB-4CE3-95DF-5AC4EEC1FD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136" name="Text Box 147">
          <a:extLst>
            <a:ext uri="{FF2B5EF4-FFF2-40B4-BE49-F238E27FC236}">
              <a16:creationId xmlns:a16="http://schemas.microsoft.com/office/drawing/2014/main" id="{DD66373F-E18B-4357-9D0A-C489934467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37" name="Text Box 148">
          <a:extLst>
            <a:ext uri="{FF2B5EF4-FFF2-40B4-BE49-F238E27FC236}">
              <a16:creationId xmlns:a16="http://schemas.microsoft.com/office/drawing/2014/main" id="{F8EA5DC7-68FC-4F2E-B13D-70730CCF12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38" name="Text Box 149">
          <a:extLst>
            <a:ext uri="{FF2B5EF4-FFF2-40B4-BE49-F238E27FC236}">
              <a16:creationId xmlns:a16="http://schemas.microsoft.com/office/drawing/2014/main" id="{A53B9C18-CD11-4EAA-8C01-585DEFE26A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139" name="Text Box 150">
          <a:extLst>
            <a:ext uri="{FF2B5EF4-FFF2-40B4-BE49-F238E27FC236}">
              <a16:creationId xmlns:a16="http://schemas.microsoft.com/office/drawing/2014/main" id="{FF03D11E-A7DA-405D-A4C2-90451F2BD0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40" name="Text Box 151">
          <a:extLst>
            <a:ext uri="{FF2B5EF4-FFF2-40B4-BE49-F238E27FC236}">
              <a16:creationId xmlns:a16="http://schemas.microsoft.com/office/drawing/2014/main" id="{169D43F2-AAD3-4DAF-9544-5DCC71A6C6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41" name="Text Box 152">
          <a:extLst>
            <a:ext uri="{FF2B5EF4-FFF2-40B4-BE49-F238E27FC236}">
              <a16:creationId xmlns:a16="http://schemas.microsoft.com/office/drawing/2014/main" id="{8C5158CB-88D5-4C28-89DD-B68CB5BB5A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142" name="Text Box 153">
          <a:extLst>
            <a:ext uri="{FF2B5EF4-FFF2-40B4-BE49-F238E27FC236}">
              <a16:creationId xmlns:a16="http://schemas.microsoft.com/office/drawing/2014/main" id="{74153F81-5BAC-4D2B-B68E-6FE2E7004E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43" name="Text Box 154">
          <a:extLst>
            <a:ext uri="{FF2B5EF4-FFF2-40B4-BE49-F238E27FC236}">
              <a16:creationId xmlns:a16="http://schemas.microsoft.com/office/drawing/2014/main" id="{90BA1CC9-02DC-4F54-8882-CECD30AAAA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44" name="Text Box 155">
          <a:extLst>
            <a:ext uri="{FF2B5EF4-FFF2-40B4-BE49-F238E27FC236}">
              <a16:creationId xmlns:a16="http://schemas.microsoft.com/office/drawing/2014/main" id="{01DE0FD8-B642-4213-BDA0-6CF4539917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145" name="Text Box 156">
          <a:extLst>
            <a:ext uri="{FF2B5EF4-FFF2-40B4-BE49-F238E27FC236}">
              <a16:creationId xmlns:a16="http://schemas.microsoft.com/office/drawing/2014/main" id="{3CC8A68E-BD88-4E83-95DD-1819D744A9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46" name="Text Box 157">
          <a:extLst>
            <a:ext uri="{FF2B5EF4-FFF2-40B4-BE49-F238E27FC236}">
              <a16:creationId xmlns:a16="http://schemas.microsoft.com/office/drawing/2014/main" id="{327FA549-E64F-4E9A-87B7-8636F21D1D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47" name="Text Box 158">
          <a:extLst>
            <a:ext uri="{FF2B5EF4-FFF2-40B4-BE49-F238E27FC236}">
              <a16:creationId xmlns:a16="http://schemas.microsoft.com/office/drawing/2014/main" id="{D043F747-2778-4F62-80D0-D50EC22C74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148" name="Text Box 159">
          <a:extLst>
            <a:ext uri="{FF2B5EF4-FFF2-40B4-BE49-F238E27FC236}">
              <a16:creationId xmlns:a16="http://schemas.microsoft.com/office/drawing/2014/main" id="{ADAE2601-FBC0-4B20-A5A7-B3DC1A52F6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49" name="Text Box 160">
          <a:extLst>
            <a:ext uri="{FF2B5EF4-FFF2-40B4-BE49-F238E27FC236}">
              <a16:creationId xmlns:a16="http://schemas.microsoft.com/office/drawing/2014/main" id="{368A8863-0DDA-4D0A-AF6A-8D27DD0F51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50" name="Text Box 161">
          <a:extLst>
            <a:ext uri="{FF2B5EF4-FFF2-40B4-BE49-F238E27FC236}">
              <a16:creationId xmlns:a16="http://schemas.microsoft.com/office/drawing/2014/main" id="{920D7A26-1C75-4B13-9540-923CF8CB860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151" name="Text Box 162">
          <a:extLst>
            <a:ext uri="{FF2B5EF4-FFF2-40B4-BE49-F238E27FC236}">
              <a16:creationId xmlns:a16="http://schemas.microsoft.com/office/drawing/2014/main" id="{AC4E5D4B-2162-46AC-BC00-77D448BE8C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152" name="Text Box 163">
          <a:extLst>
            <a:ext uri="{FF2B5EF4-FFF2-40B4-BE49-F238E27FC236}">
              <a16:creationId xmlns:a16="http://schemas.microsoft.com/office/drawing/2014/main" id="{029588B9-1B2E-4B5E-B4C9-799D87F5A57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53" name="Text Box 164">
          <a:extLst>
            <a:ext uri="{FF2B5EF4-FFF2-40B4-BE49-F238E27FC236}">
              <a16:creationId xmlns:a16="http://schemas.microsoft.com/office/drawing/2014/main" id="{9DF37471-FF3C-4059-A8BA-B9C525433E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54" name="Text Box 165">
          <a:extLst>
            <a:ext uri="{FF2B5EF4-FFF2-40B4-BE49-F238E27FC236}">
              <a16:creationId xmlns:a16="http://schemas.microsoft.com/office/drawing/2014/main" id="{A8BB26BE-4C7E-4C3B-ABFE-99C64F9D1B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155" name="Text Box 166">
          <a:extLst>
            <a:ext uri="{FF2B5EF4-FFF2-40B4-BE49-F238E27FC236}">
              <a16:creationId xmlns:a16="http://schemas.microsoft.com/office/drawing/2014/main" id="{3382BEC7-8882-4234-B9E9-12D1AC6F9F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56" name="Text Box 167">
          <a:extLst>
            <a:ext uri="{FF2B5EF4-FFF2-40B4-BE49-F238E27FC236}">
              <a16:creationId xmlns:a16="http://schemas.microsoft.com/office/drawing/2014/main" id="{EBD22C9E-390C-44A4-ADB8-0122A2411C0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57" name="Text Box 168">
          <a:extLst>
            <a:ext uri="{FF2B5EF4-FFF2-40B4-BE49-F238E27FC236}">
              <a16:creationId xmlns:a16="http://schemas.microsoft.com/office/drawing/2014/main" id="{8E6AB1C4-815A-4644-A4F2-925BA08C6F3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158" name="Text Box 169">
          <a:extLst>
            <a:ext uri="{FF2B5EF4-FFF2-40B4-BE49-F238E27FC236}">
              <a16:creationId xmlns:a16="http://schemas.microsoft.com/office/drawing/2014/main" id="{CD7492EC-786F-440B-BC6E-3CF64469D4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59" name="Text Box 170">
          <a:extLst>
            <a:ext uri="{FF2B5EF4-FFF2-40B4-BE49-F238E27FC236}">
              <a16:creationId xmlns:a16="http://schemas.microsoft.com/office/drawing/2014/main" id="{56B7A218-6154-45FE-BE01-EDF923F6E1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60" name="Text Box 171">
          <a:extLst>
            <a:ext uri="{FF2B5EF4-FFF2-40B4-BE49-F238E27FC236}">
              <a16:creationId xmlns:a16="http://schemas.microsoft.com/office/drawing/2014/main" id="{98AF96CD-B46C-4D6D-843A-98A7072CC8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161" name="Text Box 172">
          <a:extLst>
            <a:ext uri="{FF2B5EF4-FFF2-40B4-BE49-F238E27FC236}">
              <a16:creationId xmlns:a16="http://schemas.microsoft.com/office/drawing/2014/main" id="{CB954910-4DF1-4D17-91C3-51BD182EE1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62" name="Text Box 173">
          <a:extLst>
            <a:ext uri="{FF2B5EF4-FFF2-40B4-BE49-F238E27FC236}">
              <a16:creationId xmlns:a16="http://schemas.microsoft.com/office/drawing/2014/main" id="{09D92731-A4A8-405A-A6B7-5DB5E10132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63" name="Text Box 174">
          <a:extLst>
            <a:ext uri="{FF2B5EF4-FFF2-40B4-BE49-F238E27FC236}">
              <a16:creationId xmlns:a16="http://schemas.microsoft.com/office/drawing/2014/main" id="{6D6A07F5-2F92-4D14-ABCF-72AA9BC7707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164" name="Text Box 175">
          <a:extLst>
            <a:ext uri="{FF2B5EF4-FFF2-40B4-BE49-F238E27FC236}">
              <a16:creationId xmlns:a16="http://schemas.microsoft.com/office/drawing/2014/main" id="{1059D138-5DA4-43F8-AF10-C29110E65A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65" name="Text Box 176">
          <a:extLst>
            <a:ext uri="{FF2B5EF4-FFF2-40B4-BE49-F238E27FC236}">
              <a16:creationId xmlns:a16="http://schemas.microsoft.com/office/drawing/2014/main" id="{D63703B6-0E38-4A68-A002-A04CF70754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66" name="Text Box 177">
          <a:extLst>
            <a:ext uri="{FF2B5EF4-FFF2-40B4-BE49-F238E27FC236}">
              <a16:creationId xmlns:a16="http://schemas.microsoft.com/office/drawing/2014/main" id="{E52EDFD1-FEEF-46C1-BE79-A3E417B17B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167" name="Text Box 178">
          <a:extLst>
            <a:ext uri="{FF2B5EF4-FFF2-40B4-BE49-F238E27FC236}">
              <a16:creationId xmlns:a16="http://schemas.microsoft.com/office/drawing/2014/main" id="{E65DA459-C15F-489C-BA58-F9B0CFF408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68" name="Text Box 179">
          <a:extLst>
            <a:ext uri="{FF2B5EF4-FFF2-40B4-BE49-F238E27FC236}">
              <a16:creationId xmlns:a16="http://schemas.microsoft.com/office/drawing/2014/main" id="{6882B9AF-C44B-48C4-A759-1C0CF0ED67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69" name="Text Box 180">
          <a:extLst>
            <a:ext uri="{FF2B5EF4-FFF2-40B4-BE49-F238E27FC236}">
              <a16:creationId xmlns:a16="http://schemas.microsoft.com/office/drawing/2014/main" id="{DD8848D0-77BA-4FA8-9F8A-D38150AD64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0" name="Text Box 181">
          <a:extLst>
            <a:ext uri="{FF2B5EF4-FFF2-40B4-BE49-F238E27FC236}">
              <a16:creationId xmlns:a16="http://schemas.microsoft.com/office/drawing/2014/main" id="{C3069BCD-DA2A-4C00-9082-769D45EE509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1" name="Text Box 182">
          <a:extLst>
            <a:ext uri="{FF2B5EF4-FFF2-40B4-BE49-F238E27FC236}">
              <a16:creationId xmlns:a16="http://schemas.microsoft.com/office/drawing/2014/main" id="{86E2204D-BEC2-4E5B-994E-52CB4258844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2" name="Text Box 183">
          <a:extLst>
            <a:ext uri="{FF2B5EF4-FFF2-40B4-BE49-F238E27FC236}">
              <a16:creationId xmlns:a16="http://schemas.microsoft.com/office/drawing/2014/main" id="{56810C7A-C1C8-491D-B3DD-1A1854CF3DE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3" name="Text Box 184">
          <a:extLst>
            <a:ext uri="{FF2B5EF4-FFF2-40B4-BE49-F238E27FC236}">
              <a16:creationId xmlns:a16="http://schemas.microsoft.com/office/drawing/2014/main" id="{F661DC17-34DC-4C39-9C95-0EFA6E869D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4" name="Text Box 185">
          <a:extLst>
            <a:ext uri="{FF2B5EF4-FFF2-40B4-BE49-F238E27FC236}">
              <a16:creationId xmlns:a16="http://schemas.microsoft.com/office/drawing/2014/main" id="{B00F8F31-9AFF-481D-8F6E-0ADDE72CDD5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5" name="Text Box 186">
          <a:extLst>
            <a:ext uri="{FF2B5EF4-FFF2-40B4-BE49-F238E27FC236}">
              <a16:creationId xmlns:a16="http://schemas.microsoft.com/office/drawing/2014/main" id="{754381F4-B70B-49D1-9896-911B649F612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6" name="Text Box 187">
          <a:extLst>
            <a:ext uri="{FF2B5EF4-FFF2-40B4-BE49-F238E27FC236}">
              <a16:creationId xmlns:a16="http://schemas.microsoft.com/office/drawing/2014/main" id="{061F2C92-EC54-4975-BA1B-F0DAF0DA44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7" name="Text Box 188">
          <a:extLst>
            <a:ext uri="{FF2B5EF4-FFF2-40B4-BE49-F238E27FC236}">
              <a16:creationId xmlns:a16="http://schemas.microsoft.com/office/drawing/2014/main" id="{AF539EB4-24AD-4832-AE0F-E17A6267839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8" name="Text Box 189">
          <a:extLst>
            <a:ext uri="{FF2B5EF4-FFF2-40B4-BE49-F238E27FC236}">
              <a16:creationId xmlns:a16="http://schemas.microsoft.com/office/drawing/2014/main" id="{CDF2268E-45B4-4D67-AA2B-60836CE7A6B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79" name="Text Box 190">
          <a:extLst>
            <a:ext uri="{FF2B5EF4-FFF2-40B4-BE49-F238E27FC236}">
              <a16:creationId xmlns:a16="http://schemas.microsoft.com/office/drawing/2014/main" id="{F5B56E5E-7695-4B3E-BE4C-7C75E392FC8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0" name="Text Box 191">
          <a:extLst>
            <a:ext uri="{FF2B5EF4-FFF2-40B4-BE49-F238E27FC236}">
              <a16:creationId xmlns:a16="http://schemas.microsoft.com/office/drawing/2014/main" id="{4A98ED44-01A5-4441-B4D6-EFDF3B9CA54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1" name="Text Box 192">
          <a:extLst>
            <a:ext uri="{FF2B5EF4-FFF2-40B4-BE49-F238E27FC236}">
              <a16:creationId xmlns:a16="http://schemas.microsoft.com/office/drawing/2014/main" id="{3A416CB7-C52B-48E9-B56A-C7D4FD2A622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2" name="Text Box 193">
          <a:extLst>
            <a:ext uri="{FF2B5EF4-FFF2-40B4-BE49-F238E27FC236}">
              <a16:creationId xmlns:a16="http://schemas.microsoft.com/office/drawing/2014/main" id="{E3082225-C110-42CC-9400-6B8C019BB45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3" name="Text Box 194">
          <a:extLst>
            <a:ext uri="{FF2B5EF4-FFF2-40B4-BE49-F238E27FC236}">
              <a16:creationId xmlns:a16="http://schemas.microsoft.com/office/drawing/2014/main" id="{8F8F17F1-DF38-49ED-824F-BF20E502EAE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4" name="Text Box 195">
          <a:extLst>
            <a:ext uri="{FF2B5EF4-FFF2-40B4-BE49-F238E27FC236}">
              <a16:creationId xmlns:a16="http://schemas.microsoft.com/office/drawing/2014/main" id="{6A03A742-F11F-4372-B03C-327E67409E5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5" name="Text Box 196">
          <a:extLst>
            <a:ext uri="{FF2B5EF4-FFF2-40B4-BE49-F238E27FC236}">
              <a16:creationId xmlns:a16="http://schemas.microsoft.com/office/drawing/2014/main" id="{D7A4FB32-C260-4FF1-B3DA-23496722BEB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6" name="Text Box 197">
          <a:extLst>
            <a:ext uri="{FF2B5EF4-FFF2-40B4-BE49-F238E27FC236}">
              <a16:creationId xmlns:a16="http://schemas.microsoft.com/office/drawing/2014/main" id="{EDE6779A-6EC2-466F-B51A-199ECE3E4F0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7" name="Text Box 198">
          <a:extLst>
            <a:ext uri="{FF2B5EF4-FFF2-40B4-BE49-F238E27FC236}">
              <a16:creationId xmlns:a16="http://schemas.microsoft.com/office/drawing/2014/main" id="{64382623-DE57-49A8-BD24-2A602519E77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8" name="Text Box 199">
          <a:extLst>
            <a:ext uri="{FF2B5EF4-FFF2-40B4-BE49-F238E27FC236}">
              <a16:creationId xmlns:a16="http://schemas.microsoft.com/office/drawing/2014/main" id="{801BBAA5-9AE9-4AA8-BB95-97212201D00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89" name="Text Box 200">
          <a:extLst>
            <a:ext uri="{FF2B5EF4-FFF2-40B4-BE49-F238E27FC236}">
              <a16:creationId xmlns:a16="http://schemas.microsoft.com/office/drawing/2014/main" id="{D93600C6-CEE3-4B91-B4C2-E2E314AE57D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90" name="Text Box 201">
          <a:extLst>
            <a:ext uri="{FF2B5EF4-FFF2-40B4-BE49-F238E27FC236}">
              <a16:creationId xmlns:a16="http://schemas.microsoft.com/office/drawing/2014/main" id="{67006F10-8EEE-409A-A25B-A8758AD105D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91" name="Text Box 202">
          <a:extLst>
            <a:ext uri="{FF2B5EF4-FFF2-40B4-BE49-F238E27FC236}">
              <a16:creationId xmlns:a16="http://schemas.microsoft.com/office/drawing/2014/main" id="{9590A74F-79D3-4256-B7EB-50453EC846A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92" name="Text Box 203">
          <a:extLst>
            <a:ext uri="{FF2B5EF4-FFF2-40B4-BE49-F238E27FC236}">
              <a16:creationId xmlns:a16="http://schemas.microsoft.com/office/drawing/2014/main" id="{613B820B-00CF-4CF2-AE63-7B01E8D3BA6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93" name="Text Box 204">
          <a:extLst>
            <a:ext uri="{FF2B5EF4-FFF2-40B4-BE49-F238E27FC236}">
              <a16:creationId xmlns:a16="http://schemas.microsoft.com/office/drawing/2014/main" id="{6E04EB52-BF38-430D-BC93-5F95CA6BD9F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94" name="Text Box 205">
          <a:extLst>
            <a:ext uri="{FF2B5EF4-FFF2-40B4-BE49-F238E27FC236}">
              <a16:creationId xmlns:a16="http://schemas.microsoft.com/office/drawing/2014/main" id="{C3F8C82C-E899-40B2-A9D5-E749CDD85E9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95" name="Text Box 206">
          <a:extLst>
            <a:ext uri="{FF2B5EF4-FFF2-40B4-BE49-F238E27FC236}">
              <a16:creationId xmlns:a16="http://schemas.microsoft.com/office/drawing/2014/main" id="{C4F254F6-4FE2-4B05-8F23-AD9FFE6E302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196" name="Text Box 207">
          <a:extLst>
            <a:ext uri="{FF2B5EF4-FFF2-40B4-BE49-F238E27FC236}">
              <a16:creationId xmlns:a16="http://schemas.microsoft.com/office/drawing/2014/main" id="{D2A55C76-04C9-4880-A74C-33467056FB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197" name="Text Box 208">
          <a:extLst>
            <a:ext uri="{FF2B5EF4-FFF2-40B4-BE49-F238E27FC236}">
              <a16:creationId xmlns:a16="http://schemas.microsoft.com/office/drawing/2014/main" id="{05694920-86FD-475A-993D-AD6876AB4D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198" name="Text Box 209">
          <a:extLst>
            <a:ext uri="{FF2B5EF4-FFF2-40B4-BE49-F238E27FC236}">
              <a16:creationId xmlns:a16="http://schemas.microsoft.com/office/drawing/2014/main" id="{06BA8294-5BCA-4268-92D6-607F10421E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199" name="Text Box 210">
          <a:extLst>
            <a:ext uri="{FF2B5EF4-FFF2-40B4-BE49-F238E27FC236}">
              <a16:creationId xmlns:a16="http://schemas.microsoft.com/office/drawing/2014/main" id="{735D3AA8-E9F0-47AE-9104-924C549454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00" name="Text Box 211">
          <a:extLst>
            <a:ext uri="{FF2B5EF4-FFF2-40B4-BE49-F238E27FC236}">
              <a16:creationId xmlns:a16="http://schemas.microsoft.com/office/drawing/2014/main" id="{8D4AE975-7F69-45AD-9EB8-23E339DFC0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01" name="Text Box 212">
          <a:extLst>
            <a:ext uri="{FF2B5EF4-FFF2-40B4-BE49-F238E27FC236}">
              <a16:creationId xmlns:a16="http://schemas.microsoft.com/office/drawing/2014/main" id="{2B4506E3-A22A-4E04-A9A0-5BC94C6984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02" name="Text Box 213">
          <a:extLst>
            <a:ext uri="{FF2B5EF4-FFF2-40B4-BE49-F238E27FC236}">
              <a16:creationId xmlns:a16="http://schemas.microsoft.com/office/drawing/2014/main" id="{F105E39C-1432-433C-B5FA-9EDD16DE83A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03" name="Text Box 214">
          <a:extLst>
            <a:ext uri="{FF2B5EF4-FFF2-40B4-BE49-F238E27FC236}">
              <a16:creationId xmlns:a16="http://schemas.microsoft.com/office/drawing/2014/main" id="{70542648-EF9D-4063-90CD-FF69EF3A80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04" name="Text Box 215">
          <a:extLst>
            <a:ext uri="{FF2B5EF4-FFF2-40B4-BE49-F238E27FC236}">
              <a16:creationId xmlns:a16="http://schemas.microsoft.com/office/drawing/2014/main" id="{8D8FA7DF-8011-4A04-9E63-238174ABBC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05" name="Text Box 216">
          <a:extLst>
            <a:ext uri="{FF2B5EF4-FFF2-40B4-BE49-F238E27FC236}">
              <a16:creationId xmlns:a16="http://schemas.microsoft.com/office/drawing/2014/main" id="{E3FF50FB-2AA0-4B10-B11C-BAE997225E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06" name="Text Box 217">
          <a:extLst>
            <a:ext uri="{FF2B5EF4-FFF2-40B4-BE49-F238E27FC236}">
              <a16:creationId xmlns:a16="http://schemas.microsoft.com/office/drawing/2014/main" id="{D7328A26-46DC-4595-B0E7-6D07D7FD6C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07" name="Text Box 218">
          <a:extLst>
            <a:ext uri="{FF2B5EF4-FFF2-40B4-BE49-F238E27FC236}">
              <a16:creationId xmlns:a16="http://schemas.microsoft.com/office/drawing/2014/main" id="{A7051D82-DA71-4824-BDE7-6BE6422701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08" name="Text Box 219">
          <a:extLst>
            <a:ext uri="{FF2B5EF4-FFF2-40B4-BE49-F238E27FC236}">
              <a16:creationId xmlns:a16="http://schemas.microsoft.com/office/drawing/2014/main" id="{26DAD0EA-1451-48FA-89D6-74E64F44CF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09" name="Text Box 220">
          <a:extLst>
            <a:ext uri="{FF2B5EF4-FFF2-40B4-BE49-F238E27FC236}">
              <a16:creationId xmlns:a16="http://schemas.microsoft.com/office/drawing/2014/main" id="{240E88D7-3BBA-4AA8-BBEC-6818E15E68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10" name="Text Box 221">
          <a:extLst>
            <a:ext uri="{FF2B5EF4-FFF2-40B4-BE49-F238E27FC236}">
              <a16:creationId xmlns:a16="http://schemas.microsoft.com/office/drawing/2014/main" id="{83F2FA63-4108-467C-9C71-3E46D465F4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11" name="Text Box 222">
          <a:extLst>
            <a:ext uri="{FF2B5EF4-FFF2-40B4-BE49-F238E27FC236}">
              <a16:creationId xmlns:a16="http://schemas.microsoft.com/office/drawing/2014/main" id="{F49BF26B-8E96-4445-92DC-A336C3CC92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12" name="Text Box 223">
          <a:extLst>
            <a:ext uri="{FF2B5EF4-FFF2-40B4-BE49-F238E27FC236}">
              <a16:creationId xmlns:a16="http://schemas.microsoft.com/office/drawing/2014/main" id="{D6ED31F0-6D06-46D0-9294-8AC4DB6539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13" name="Text Box 224">
          <a:extLst>
            <a:ext uri="{FF2B5EF4-FFF2-40B4-BE49-F238E27FC236}">
              <a16:creationId xmlns:a16="http://schemas.microsoft.com/office/drawing/2014/main" id="{97F7F8A3-04DE-46F2-A3DD-9A470E5779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14" name="Text Box 225">
          <a:extLst>
            <a:ext uri="{FF2B5EF4-FFF2-40B4-BE49-F238E27FC236}">
              <a16:creationId xmlns:a16="http://schemas.microsoft.com/office/drawing/2014/main" id="{22F97E90-C3CC-4C87-BAB6-8809F01CD06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15" name="Text Box 226">
          <a:extLst>
            <a:ext uri="{FF2B5EF4-FFF2-40B4-BE49-F238E27FC236}">
              <a16:creationId xmlns:a16="http://schemas.microsoft.com/office/drawing/2014/main" id="{7AC04CE9-E73A-4C42-B552-CA4DDBF508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16" name="Text Box 227">
          <a:extLst>
            <a:ext uri="{FF2B5EF4-FFF2-40B4-BE49-F238E27FC236}">
              <a16:creationId xmlns:a16="http://schemas.microsoft.com/office/drawing/2014/main" id="{E11230A0-C4D8-4B07-83A9-0FE05BEC729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17" name="Text Box 228">
          <a:extLst>
            <a:ext uri="{FF2B5EF4-FFF2-40B4-BE49-F238E27FC236}">
              <a16:creationId xmlns:a16="http://schemas.microsoft.com/office/drawing/2014/main" id="{9CF30DA7-8FD1-462B-BF0F-057033A860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18" name="Text Box 229">
          <a:extLst>
            <a:ext uri="{FF2B5EF4-FFF2-40B4-BE49-F238E27FC236}">
              <a16:creationId xmlns:a16="http://schemas.microsoft.com/office/drawing/2014/main" id="{533497B8-ADDD-4D6C-9C1F-C8D6E2EC2DE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19" name="Text Box 230">
          <a:extLst>
            <a:ext uri="{FF2B5EF4-FFF2-40B4-BE49-F238E27FC236}">
              <a16:creationId xmlns:a16="http://schemas.microsoft.com/office/drawing/2014/main" id="{503A8855-95F2-4DE7-A70B-CE2C60C92B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20" name="Text Box 231">
          <a:extLst>
            <a:ext uri="{FF2B5EF4-FFF2-40B4-BE49-F238E27FC236}">
              <a16:creationId xmlns:a16="http://schemas.microsoft.com/office/drawing/2014/main" id="{006D8A65-5708-4A1C-82D3-8C858300A8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21" name="Text Box 232">
          <a:extLst>
            <a:ext uri="{FF2B5EF4-FFF2-40B4-BE49-F238E27FC236}">
              <a16:creationId xmlns:a16="http://schemas.microsoft.com/office/drawing/2014/main" id="{5954957E-9EF1-4971-A498-CB710143FA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22" name="Text Box 233">
          <a:extLst>
            <a:ext uri="{FF2B5EF4-FFF2-40B4-BE49-F238E27FC236}">
              <a16:creationId xmlns:a16="http://schemas.microsoft.com/office/drawing/2014/main" id="{CD57705A-EF10-42F2-9D84-1416FD3D7B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23" name="Text Box 234">
          <a:extLst>
            <a:ext uri="{FF2B5EF4-FFF2-40B4-BE49-F238E27FC236}">
              <a16:creationId xmlns:a16="http://schemas.microsoft.com/office/drawing/2014/main" id="{8BF60F71-1884-4758-95FA-78CD8F859C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24" name="Text Box 235">
          <a:extLst>
            <a:ext uri="{FF2B5EF4-FFF2-40B4-BE49-F238E27FC236}">
              <a16:creationId xmlns:a16="http://schemas.microsoft.com/office/drawing/2014/main" id="{5B40DB81-E7AD-47AB-9C5B-2F7DE32C9F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25" name="Text Box 236">
          <a:extLst>
            <a:ext uri="{FF2B5EF4-FFF2-40B4-BE49-F238E27FC236}">
              <a16:creationId xmlns:a16="http://schemas.microsoft.com/office/drawing/2014/main" id="{E96AABB4-7D1A-4484-B805-6D8328B6AE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26" name="Text Box 237">
          <a:extLst>
            <a:ext uri="{FF2B5EF4-FFF2-40B4-BE49-F238E27FC236}">
              <a16:creationId xmlns:a16="http://schemas.microsoft.com/office/drawing/2014/main" id="{7D0DE110-38DC-4C1A-9855-8229530F61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27" name="Text Box 238">
          <a:extLst>
            <a:ext uri="{FF2B5EF4-FFF2-40B4-BE49-F238E27FC236}">
              <a16:creationId xmlns:a16="http://schemas.microsoft.com/office/drawing/2014/main" id="{B63E208F-6FA5-440C-9558-6EAF39F240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28" name="Text Box 239">
          <a:extLst>
            <a:ext uri="{FF2B5EF4-FFF2-40B4-BE49-F238E27FC236}">
              <a16:creationId xmlns:a16="http://schemas.microsoft.com/office/drawing/2014/main" id="{7EFD1D52-A198-42A3-8795-5D550C37A0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29" name="Text Box 240">
          <a:extLst>
            <a:ext uri="{FF2B5EF4-FFF2-40B4-BE49-F238E27FC236}">
              <a16:creationId xmlns:a16="http://schemas.microsoft.com/office/drawing/2014/main" id="{A69CD4D6-AC6E-432D-8B0C-6F72F87250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30" name="Text Box 241">
          <a:extLst>
            <a:ext uri="{FF2B5EF4-FFF2-40B4-BE49-F238E27FC236}">
              <a16:creationId xmlns:a16="http://schemas.microsoft.com/office/drawing/2014/main" id="{8C7F24B1-717D-454A-A875-7077E68343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31" name="Text Box 242">
          <a:extLst>
            <a:ext uri="{FF2B5EF4-FFF2-40B4-BE49-F238E27FC236}">
              <a16:creationId xmlns:a16="http://schemas.microsoft.com/office/drawing/2014/main" id="{7743E50A-CC3A-4C51-A523-AE7FCDECA2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32" name="Text Box 243">
          <a:extLst>
            <a:ext uri="{FF2B5EF4-FFF2-40B4-BE49-F238E27FC236}">
              <a16:creationId xmlns:a16="http://schemas.microsoft.com/office/drawing/2014/main" id="{1C03E834-B2DA-4D18-95A0-85AEABA9D25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33" name="Text Box 244">
          <a:extLst>
            <a:ext uri="{FF2B5EF4-FFF2-40B4-BE49-F238E27FC236}">
              <a16:creationId xmlns:a16="http://schemas.microsoft.com/office/drawing/2014/main" id="{E64FE09D-98C5-45DF-B686-DCD906AA70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34" name="Text Box 245">
          <a:extLst>
            <a:ext uri="{FF2B5EF4-FFF2-40B4-BE49-F238E27FC236}">
              <a16:creationId xmlns:a16="http://schemas.microsoft.com/office/drawing/2014/main" id="{4A189CEC-C4A8-468F-8C8C-9AA7A0DD99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35" name="Text Box 246">
          <a:extLst>
            <a:ext uri="{FF2B5EF4-FFF2-40B4-BE49-F238E27FC236}">
              <a16:creationId xmlns:a16="http://schemas.microsoft.com/office/drawing/2014/main" id="{C2C0A233-8C79-49A2-B929-28598AD101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36" name="Text Box 247">
          <a:extLst>
            <a:ext uri="{FF2B5EF4-FFF2-40B4-BE49-F238E27FC236}">
              <a16:creationId xmlns:a16="http://schemas.microsoft.com/office/drawing/2014/main" id="{C0917438-2876-4697-B0F2-F45AD08B82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37" name="Text Box 248">
          <a:extLst>
            <a:ext uri="{FF2B5EF4-FFF2-40B4-BE49-F238E27FC236}">
              <a16:creationId xmlns:a16="http://schemas.microsoft.com/office/drawing/2014/main" id="{9F5B9D0A-9112-46FD-9683-6B099CBACA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38" name="Text Box 249">
          <a:extLst>
            <a:ext uri="{FF2B5EF4-FFF2-40B4-BE49-F238E27FC236}">
              <a16:creationId xmlns:a16="http://schemas.microsoft.com/office/drawing/2014/main" id="{31923C92-31FB-4C6A-B57E-4609DEBBB4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39" name="Text Box 250">
          <a:extLst>
            <a:ext uri="{FF2B5EF4-FFF2-40B4-BE49-F238E27FC236}">
              <a16:creationId xmlns:a16="http://schemas.microsoft.com/office/drawing/2014/main" id="{D21C35EA-80B5-4DDE-8CC7-C440DA1E2AB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40" name="Text Box 251">
          <a:extLst>
            <a:ext uri="{FF2B5EF4-FFF2-40B4-BE49-F238E27FC236}">
              <a16:creationId xmlns:a16="http://schemas.microsoft.com/office/drawing/2014/main" id="{3089EE6C-9C7F-4B6B-8D33-808088C619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41" name="Text Box 252">
          <a:extLst>
            <a:ext uri="{FF2B5EF4-FFF2-40B4-BE49-F238E27FC236}">
              <a16:creationId xmlns:a16="http://schemas.microsoft.com/office/drawing/2014/main" id="{86C5FBA6-97D3-48BD-9883-81F808AFB2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42" name="Text Box 253">
          <a:extLst>
            <a:ext uri="{FF2B5EF4-FFF2-40B4-BE49-F238E27FC236}">
              <a16:creationId xmlns:a16="http://schemas.microsoft.com/office/drawing/2014/main" id="{25338148-5BF2-429D-8F91-57833C7261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43" name="Text Box 254">
          <a:extLst>
            <a:ext uri="{FF2B5EF4-FFF2-40B4-BE49-F238E27FC236}">
              <a16:creationId xmlns:a16="http://schemas.microsoft.com/office/drawing/2014/main" id="{1DA2498D-0ED3-4F5D-908E-FECCF88870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44" name="Text Box 255">
          <a:extLst>
            <a:ext uri="{FF2B5EF4-FFF2-40B4-BE49-F238E27FC236}">
              <a16:creationId xmlns:a16="http://schemas.microsoft.com/office/drawing/2014/main" id="{3CCD6686-FC7E-4B06-987C-EBD9D35F6F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45" name="Text Box 256">
          <a:extLst>
            <a:ext uri="{FF2B5EF4-FFF2-40B4-BE49-F238E27FC236}">
              <a16:creationId xmlns:a16="http://schemas.microsoft.com/office/drawing/2014/main" id="{755280C0-C973-4241-B0C0-D54F62544A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246" name="Text Box 257">
          <a:extLst>
            <a:ext uri="{FF2B5EF4-FFF2-40B4-BE49-F238E27FC236}">
              <a16:creationId xmlns:a16="http://schemas.microsoft.com/office/drawing/2014/main" id="{1EB3073C-EC7B-420A-BF95-B936088A9A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47" name="Text Box 258">
          <a:extLst>
            <a:ext uri="{FF2B5EF4-FFF2-40B4-BE49-F238E27FC236}">
              <a16:creationId xmlns:a16="http://schemas.microsoft.com/office/drawing/2014/main" id="{DE05DAD4-84A5-4396-A39D-047091ECB1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48" name="Text Box 259">
          <a:extLst>
            <a:ext uri="{FF2B5EF4-FFF2-40B4-BE49-F238E27FC236}">
              <a16:creationId xmlns:a16="http://schemas.microsoft.com/office/drawing/2014/main" id="{99160FB7-1517-4AEE-8E24-1804B46F75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49" name="Text Box 260">
          <a:extLst>
            <a:ext uri="{FF2B5EF4-FFF2-40B4-BE49-F238E27FC236}">
              <a16:creationId xmlns:a16="http://schemas.microsoft.com/office/drawing/2014/main" id="{AEB57935-6BFF-48A3-8F2D-9197AE1273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50" name="Text Box 261">
          <a:extLst>
            <a:ext uri="{FF2B5EF4-FFF2-40B4-BE49-F238E27FC236}">
              <a16:creationId xmlns:a16="http://schemas.microsoft.com/office/drawing/2014/main" id="{854DC2B5-6B4D-48D7-95A0-3772A5F654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51" name="Text Box 262">
          <a:extLst>
            <a:ext uri="{FF2B5EF4-FFF2-40B4-BE49-F238E27FC236}">
              <a16:creationId xmlns:a16="http://schemas.microsoft.com/office/drawing/2014/main" id="{6580F135-C08B-40AA-A333-A2929C8963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52" name="Text Box 263">
          <a:extLst>
            <a:ext uri="{FF2B5EF4-FFF2-40B4-BE49-F238E27FC236}">
              <a16:creationId xmlns:a16="http://schemas.microsoft.com/office/drawing/2014/main" id="{A4047B21-A177-4444-8F46-16362FACC7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53" name="Text Box 264">
          <a:extLst>
            <a:ext uri="{FF2B5EF4-FFF2-40B4-BE49-F238E27FC236}">
              <a16:creationId xmlns:a16="http://schemas.microsoft.com/office/drawing/2014/main" id="{D8886FB0-CC92-4550-856F-C3E4A5D913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54" name="Text Box 265">
          <a:extLst>
            <a:ext uri="{FF2B5EF4-FFF2-40B4-BE49-F238E27FC236}">
              <a16:creationId xmlns:a16="http://schemas.microsoft.com/office/drawing/2014/main" id="{FFE936ED-1C98-49F9-A634-675BE52DB9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55" name="Text Box 266">
          <a:extLst>
            <a:ext uri="{FF2B5EF4-FFF2-40B4-BE49-F238E27FC236}">
              <a16:creationId xmlns:a16="http://schemas.microsoft.com/office/drawing/2014/main" id="{916B1495-58D9-4CC4-8ADA-09DEE55826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56" name="Text Box 267">
          <a:extLst>
            <a:ext uri="{FF2B5EF4-FFF2-40B4-BE49-F238E27FC236}">
              <a16:creationId xmlns:a16="http://schemas.microsoft.com/office/drawing/2014/main" id="{73EB74B6-2E59-4578-8DA6-4BAB676E5C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57" name="Text Box 268">
          <a:extLst>
            <a:ext uri="{FF2B5EF4-FFF2-40B4-BE49-F238E27FC236}">
              <a16:creationId xmlns:a16="http://schemas.microsoft.com/office/drawing/2014/main" id="{F5759F29-E394-487E-B9D7-C7890B739F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58" name="Text Box 269">
          <a:extLst>
            <a:ext uri="{FF2B5EF4-FFF2-40B4-BE49-F238E27FC236}">
              <a16:creationId xmlns:a16="http://schemas.microsoft.com/office/drawing/2014/main" id="{7C568860-DD84-4B94-A4BA-24232E2A72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59" name="Text Box 270">
          <a:extLst>
            <a:ext uri="{FF2B5EF4-FFF2-40B4-BE49-F238E27FC236}">
              <a16:creationId xmlns:a16="http://schemas.microsoft.com/office/drawing/2014/main" id="{7EACE736-BBAD-41D4-BC2B-66DF2850244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60" name="Text Box 271">
          <a:extLst>
            <a:ext uri="{FF2B5EF4-FFF2-40B4-BE49-F238E27FC236}">
              <a16:creationId xmlns:a16="http://schemas.microsoft.com/office/drawing/2014/main" id="{91C2E2FC-6854-4DF2-B9C1-D40472CDED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61" name="Text Box 272">
          <a:extLst>
            <a:ext uri="{FF2B5EF4-FFF2-40B4-BE49-F238E27FC236}">
              <a16:creationId xmlns:a16="http://schemas.microsoft.com/office/drawing/2014/main" id="{8442880C-791F-41F4-8C37-507465B158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62" name="Text Box 273">
          <a:extLst>
            <a:ext uri="{FF2B5EF4-FFF2-40B4-BE49-F238E27FC236}">
              <a16:creationId xmlns:a16="http://schemas.microsoft.com/office/drawing/2014/main" id="{39582D42-0DDC-4B8D-AE30-57CDFCECD0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63" name="Text Box 274">
          <a:extLst>
            <a:ext uri="{FF2B5EF4-FFF2-40B4-BE49-F238E27FC236}">
              <a16:creationId xmlns:a16="http://schemas.microsoft.com/office/drawing/2014/main" id="{6957F8BD-30AC-481B-BE0F-46D0522DAC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64" name="Text Box 275">
          <a:extLst>
            <a:ext uri="{FF2B5EF4-FFF2-40B4-BE49-F238E27FC236}">
              <a16:creationId xmlns:a16="http://schemas.microsoft.com/office/drawing/2014/main" id="{D5B9A80A-464F-408A-9E92-05875C30D2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65" name="Text Box 276">
          <a:extLst>
            <a:ext uri="{FF2B5EF4-FFF2-40B4-BE49-F238E27FC236}">
              <a16:creationId xmlns:a16="http://schemas.microsoft.com/office/drawing/2014/main" id="{8CE4DD7C-F64B-415F-8277-1EB2A50729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266" name="Text Box 277">
          <a:extLst>
            <a:ext uri="{FF2B5EF4-FFF2-40B4-BE49-F238E27FC236}">
              <a16:creationId xmlns:a16="http://schemas.microsoft.com/office/drawing/2014/main" id="{589A4F2F-D455-44B4-A000-C51D4AA2236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67" name="Text Box 278">
          <a:extLst>
            <a:ext uri="{FF2B5EF4-FFF2-40B4-BE49-F238E27FC236}">
              <a16:creationId xmlns:a16="http://schemas.microsoft.com/office/drawing/2014/main" id="{086D0D8D-A189-4236-9603-9E0BA831A1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68" name="Text Box 279">
          <a:extLst>
            <a:ext uri="{FF2B5EF4-FFF2-40B4-BE49-F238E27FC236}">
              <a16:creationId xmlns:a16="http://schemas.microsoft.com/office/drawing/2014/main" id="{EC17DFC5-C3E4-4C9D-9CB6-58CD815B34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69" name="Text Box 280">
          <a:extLst>
            <a:ext uri="{FF2B5EF4-FFF2-40B4-BE49-F238E27FC236}">
              <a16:creationId xmlns:a16="http://schemas.microsoft.com/office/drawing/2014/main" id="{8CCCD5F2-953A-4A03-85CC-7140C05250A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70" name="Text Box 281">
          <a:extLst>
            <a:ext uri="{FF2B5EF4-FFF2-40B4-BE49-F238E27FC236}">
              <a16:creationId xmlns:a16="http://schemas.microsoft.com/office/drawing/2014/main" id="{B58300C9-D034-447F-97D2-DD848FB305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71" name="Text Box 282">
          <a:extLst>
            <a:ext uri="{FF2B5EF4-FFF2-40B4-BE49-F238E27FC236}">
              <a16:creationId xmlns:a16="http://schemas.microsoft.com/office/drawing/2014/main" id="{22C1E428-1ED6-432F-88D2-6DF218B36A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72" name="Text Box 283">
          <a:extLst>
            <a:ext uri="{FF2B5EF4-FFF2-40B4-BE49-F238E27FC236}">
              <a16:creationId xmlns:a16="http://schemas.microsoft.com/office/drawing/2014/main" id="{49F9962C-DD12-4B3E-910B-B8A72FE693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73" name="Text Box 284">
          <a:extLst>
            <a:ext uri="{FF2B5EF4-FFF2-40B4-BE49-F238E27FC236}">
              <a16:creationId xmlns:a16="http://schemas.microsoft.com/office/drawing/2014/main" id="{F4C08E4E-1907-4DE5-9834-3AF459F750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74" name="Text Box 285">
          <a:extLst>
            <a:ext uri="{FF2B5EF4-FFF2-40B4-BE49-F238E27FC236}">
              <a16:creationId xmlns:a16="http://schemas.microsoft.com/office/drawing/2014/main" id="{4ACF3B5D-D1B0-4295-9D4D-722CC595C39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75" name="Text Box 286">
          <a:extLst>
            <a:ext uri="{FF2B5EF4-FFF2-40B4-BE49-F238E27FC236}">
              <a16:creationId xmlns:a16="http://schemas.microsoft.com/office/drawing/2014/main" id="{C543542A-A90C-40E0-A900-DB852AB7F9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76" name="Text Box 287">
          <a:extLst>
            <a:ext uri="{FF2B5EF4-FFF2-40B4-BE49-F238E27FC236}">
              <a16:creationId xmlns:a16="http://schemas.microsoft.com/office/drawing/2014/main" id="{0E6D937D-7D58-4A60-B187-903F9DE751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77" name="Text Box 288">
          <a:extLst>
            <a:ext uri="{FF2B5EF4-FFF2-40B4-BE49-F238E27FC236}">
              <a16:creationId xmlns:a16="http://schemas.microsoft.com/office/drawing/2014/main" id="{E5ADABF8-EB09-4F88-B7C5-512E7C8F7D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78" name="Text Box 289">
          <a:extLst>
            <a:ext uri="{FF2B5EF4-FFF2-40B4-BE49-F238E27FC236}">
              <a16:creationId xmlns:a16="http://schemas.microsoft.com/office/drawing/2014/main" id="{502A2FD1-E637-48F1-9305-C87EDD0FF6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79" name="Text Box 290">
          <a:extLst>
            <a:ext uri="{FF2B5EF4-FFF2-40B4-BE49-F238E27FC236}">
              <a16:creationId xmlns:a16="http://schemas.microsoft.com/office/drawing/2014/main" id="{BC0567E7-B892-4471-BFDA-7EC4722523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80" name="Text Box 291">
          <a:extLst>
            <a:ext uri="{FF2B5EF4-FFF2-40B4-BE49-F238E27FC236}">
              <a16:creationId xmlns:a16="http://schemas.microsoft.com/office/drawing/2014/main" id="{45C5E634-2DD8-41A2-BA9B-7C9149EF12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81" name="Text Box 292">
          <a:extLst>
            <a:ext uri="{FF2B5EF4-FFF2-40B4-BE49-F238E27FC236}">
              <a16:creationId xmlns:a16="http://schemas.microsoft.com/office/drawing/2014/main" id="{F8D71BE7-CB7C-4A64-9F7A-3B02EC0916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82" name="Text Box 293">
          <a:extLst>
            <a:ext uri="{FF2B5EF4-FFF2-40B4-BE49-F238E27FC236}">
              <a16:creationId xmlns:a16="http://schemas.microsoft.com/office/drawing/2014/main" id="{8466406D-C5A5-4671-A679-BCDE204876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83" name="Text Box 294">
          <a:extLst>
            <a:ext uri="{FF2B5EF4-FFF2-40B4-BE49-F238E27FC236}">
              <a16:creationId xmlns:a16="http://schemas.microsoft.com/office/drawing/2014/main" id="{74AAF5BF-BD7D-4366-947D-886A05445A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84" name="Text Box 295">
          <a:extLst>
            <a:ext uri="{FF2B5EF4-FFF2-40B4-BE49-F238E27FC236}">
              <a16:creationId xmlns:a16="http://schemas.microsoft.com/office/drawing/2014/main" id="{B6D54C83-7E0B-4E5A-9E8C-302ED2B7EC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85" name="Text Box 296">
          <a:extLst>
            <a:ext uri="{FF2B5EF4-FFF2-40B4-BE49-F238E27FC236}">
              <a16:creationId xmlns:a16="http://schemas.microsoft.com/office/drawing/2014/main" id="{00F505F0-0717-43E3-8F66-B49CB3A1CB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86" name="Text Box 297">
          <a:extLst>
            <a:ext uri="{FF2B5EF4-FFF2-40B4-BE49-F238E27FC236}">
              <a16:creationId xmlns:a16="http://schemas.microsoft.com/office/drawing/2014/main" id="{C72638FB-574D-47D2-9F57-D294D822573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87" name="Text Box 298">
          <a:extLst>
            <a:ext uri="{FF2B5EF4-FFF2-40B4-BE49-F238E27FC236}">
              <a16:creationId xmlns:a16="http://schemas.microsoft.com/office/drawing/2014/main" id="{AD19BECB-13BE-4DE1-B647-4C28F90BECF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88" name="Text Box 299">
          <a:extLst>
            <a:ext uri="{FF2B5EF4-FFF2-40B4-BE49-F238E27FC236}">
              <a16:creationId xmlns:a16="http://schemas.microsoft.com/office/drawing/2014/main" id="{C4923A02-8992-498C-B86E-A605790A7E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89" name="Text Box 300">
          <a:extLst>
            <a:ext uri="{FF2B5EF4-FFF2-40B4-BE49-F238E27FC236}">
              <a16:creationId xmlns:a16="http://schemas.microsoft.com/office/drawing/2014/main" id="{643F4153-F879-4DAB-A9E0-CE4217AE96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90" name="Text Box 301">
          <a:extLst>
            <a:ext uri="{FF2B5EF4-FFF2-40B4-BE49-F238E27FC236}">
              <a16:creationId xmlns:a16="http://schemas.microsoft.com/office/drawing/2014/main" id="{83675CA6-6C80-41F2-97B2-52055623B25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91" name="Text Box 302">
          <a:extLst>
            <a:ext uri="{FF2B5EF4-FFF2-40B4-BE49-F238E27FC236}">
              <a16:creationId xmlns:a16="http://schemas.microsoft.com/office/drawing/2014/main" id="{AD69064F-6AFC-45BD-962A-7F522E6811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92" name="Text Box 303">
          <a:extLst>
            <a:ext uri="{FF2B5EF4-FFF2-40B4-BE49-F238E27FC236}">
              <a16:creationId xmlns:a16="http://schemas.microsoft.com/office/drawing/2014/main" id="{946CF092-32B8-42E3-A8B7-A16362C0D6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93" name="Text Box 304">
          <a:extLst>
            <a:ext uri="{FF2B5EF4-FFF2-40B4-BE49-F238E27FC236}">
              <a16:creationId xmlns:a16="http://schemas.microsoft.com/office/drawing/2014/main" id="{8BFA0C09-6875-45DE-B86F-ECBC8185C5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94" name="Text Box 305">
          <a:extLst>
            <a:ext uri="{FF2B5EF4-FFF2-40B4-BE49-F238E27FC236}">
              <a16:creationId xmlns:a16="http://schemas.microsoft.com/office/drawing/2014/main" id="{DC0CBC8E-B740-4BF7-B15E-39DFE8E765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295" name="Text Box 306">
          <a:extLst>
            <a:ext uri="{FF2B5EF4-FFF2-40B4-BE49-F238E27FC236}">
              <a16:creationId xmlns:a16="http://schemas.microsoft.com/office/drawing/2014/main" id="{279470A9-8E99-4AD0-9CC9-5E81DD4391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96" name="Text Box 307">
          <a:extLst>
            <a:ext uri="{FF2B5EF4-FFF2-40B4-BE49-F238E27FC236}">
              <a16:creationId xmlns:a16="http://schemas.microsoft.com/office/drawing/2014/main" id="{4C861033-E6F2-45EC-9210-E83CC07681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297" name="Text Box 308">
          <a:extLst>
            <a:ext uri="{FF2B5EF4-FFF2-40B4-BE49-F238E27FC236}">
              <a16:creationId xmlns:a16="http://schemas.microsoft.com/office/drawing/2014/main" id="{17D0B848-7876-4280-907D-A5D55F76E3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298" name="Text Box 309">
          <a:extLst>
            <a:ext uri="{FF2B5EF4-FFF2-40B4-BE49-F238E27FC236}">
              <a16:creationId xmlns:a16="http://schemas.microsoft.com/office/drawing/2014/main" id="{77BA729D-5763-4FDC-AB99-36EA3C8AD26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299" name="Text Box 310">
          <a:extLst>
            <a:ext uri="{FF2B5EF4-FFF2-40B4-BE49-F238E27FC236}">
              <a16:creationId xmlns:a16="http://schemas.microsoft.com/office/drawing/2014/main" id="{D12D6301-EA28-4337-9798-4FD770EF984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0" name="Text Box 311">
          <a:extLst>
            <a:ext uri="{FF2B5EF4-FFF2-40B4-BE49-F238E27FC236}">
              <a16:creationId xmlns:a16="http://schemas.microsoft.com/office/drawing/2014/main" id="{AEC2C283-EE20-403F-AB79-E4F7CD52E90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1" name="Text Box 312">
          <a:extLst>
            <a:ext uri="{FF2B5EF4-FFF2-40B4-BE49-F238E27FC236}">
              <a16:creationId xmlns:a16="http://schemas.microsoft.com/office/drawing/2014/main" id="{17D09193-1D91-45B8-854D-64CA2CE72A8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2" name="Text Box 313">
          <a:extLst>
            <a:ext uri="{FF2B5EF4-FFF2-40B4-BE49-F238E27FC236}">
              <a16:creationId xmlns:a16="http://schemas.microsoft.com/office/drawing/2014/main" id="{C62A4508-92AB-48EC-A0C7-A0D6724EC2F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3" name="Text Box 314">
          <a:extLst>
            <a:ext uri="{FF2B5EF4-FFF2-40B4-BE49-F238E27FC236}">
              <a16:creationId xmlns:a16="http://schemas.microsoft.com/office/drawing/2014/main" id="{35BB78CA-58C7-4C9B-9FC4-C1D0D8E7B2C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4" name="Text Box 315">
          <a:extLst>
            <a:ext uri="{FF2B5EF4-FFF2-40B4-BE49-F238E27FC236}">
              <a16:creationId xmlns:a16="http://schemas.microsoft.com/office/drawing/2014/main" id="{38A50777-6321-47ED-9DCE-AE62CACE45F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5" name="Text Box 316">
          <a:extLst>
            <a:ext uri="{FF2B5EF4-FFF2-40B4-BE49-F238E27FC236}">
              <a16:creationId xmlns:a16="http://schemas.microsoft.com/office/drawing/2014/main" id="{20948E05-3AA6-42F3-B904-AE6FACA2538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6" name="Text Box 317">
          <a:extLst>
            <a:ext uri="{FF2B5EF4-FFF2-40B4-BE49-F238E27FC236}">
              <a16:creationId xmlns:a16="http://schemas.microsoft.com/office/drawing/2014/main" id="{6E764DDE-7853-415A-87EF-86E20CD1FA9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7" name="Text Box 318">
          <a:extLst>
            <a:ext uri="{FF2B5EF4-FFF2-40B4-BE49-F238E27FC236}">
              <a16:creationId xmlns:a16="http://schemas.microsoft.com/office/drawing/2014/main" id="{23DF58D7-C05F-4FC5-B592-5EFD64FB7C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8" name="Text Box 319">
          <a:extLst>
            <a:ext uri="{FF2B5EF4-FFF2-40B4-BE49-F238E27FC236}">
              <a16:creationId xmlns:a16="http://schemas.microsoft.com/office/drawing/2014/main" id="{7183FAAD-C0BB-4344-BF14-2C2C63F222F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09" name="Text Box 320">
          <a:extLst>
            <a:ext uri="{FF2B5EF4-FFF2-40B4-BE49-F238E27FC236}">
              <a16:creationId xmlns:a16="http://schemas.microsoft.com/office/drawing/2014/main" id="{4DF4C93B-0C7D-4BB9-B2B6-04DF980A796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0" name="Text Box 321">
          <a:extLst>
            <a:ext uri="{FF2B5EF4-FFF2-40B4-BE49-F238E27FC236}">
              <a16:creationId xmlns:a16="http://schemas.microsoft.com/office/drawing/2014/main" id="{8C737A4E-508B-4610-AA05-4ED947C6D3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1" name="Text Box 322">
          <a:extLst>
            <a:ext uri="{FF2B5EF4-FFF2-40B4-BE49-F238E27FC236}">
              <a16:creationId xmlns:a16="http://schemas.microsoft.com/office/drawing/2014/main" id="{147EF71F-01EB-44E7-AF20-D2442BDDC5B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2" name="Text Box 323">
          <a:extLst>
            <a:ext uri="{FF2B5EF4-FFF2-40B4-BE49-F238E27FC236}">
              <a16:creationId xmlns:a16="http://schemas.microsoft.com/office/drawing/2014/main" id="{6DDCF577-B809-41B5-8760-412A0B3F5EC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3" name="Text Box 324">
          <a:extLst>
            <a:ext uri="{FF2B5EF4-FFF2-40B4-BE49-F238E27FC236}">
              <a16:creationId xmlns:a16="http://schemas.microsoft.com/office/drawing/2014/main" id="{94AD9D6A-CB2C-430E-A45C-CC66AAFDE20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4" name="Text Box 325">
          <a:extLst>
            <a:ext uri="{FF2B5EF4-FFF2-40B4-BE49-F238E27FC236}">
              <a16:creationId xmlns:a16="http://schemas.microsoft.com/office/drawing/2014/main" id="{880A3A8F-7F12-41D0-BCCC-185298C0D9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5" name="Text Box 326">
          <a:extLst>
            <a:ext uri="{FF2B5EF4-FFF2-40B4-BE49-F238E27FC236}">
              <a16:creationId xmlns:a16="http://schemas.microsoft.com/office/drawing/2014/main" id="{C235F1AC-F8BF-4647-8037-6C4CFA5CB70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6" name="Text Box 327">
          <a:extLst>
            <a:ext uri="{FF2B5EF4-FFF2-40B4-BE49-F238E27FC236}">
              <a16:creationId xmlns:a16="http://schemas.microsoft.com/office/drawing/2014/main" id="{FD0708AE-CE23-4870-81C1-09C3DBF6C4E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7" name="Text Box 328">
          <a:extLst>
            <a:ext uri="{FF2B5EF4-FFF2-40B4-BE49-F238E27FC236}">
              <a16:creationId xmlns:a16="http://schemas.microsoft.com/office/drawing/2014/main" id="{E953715D-1FCE-498B-B745-458C2C71EB6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8" name="Text Box 329">
          <a:extLst>
            <a:ext uri="{FF2B5EF4-FFF2-40B4-BE49-F238E27FC236}">
              <a16:creationId xmlns:a16="http://schemas.microsoft.com/office/drawing/2014/main" id="{F09A7AA7-12B5-4497-9DA4-8C78EAA2EB9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19" name="Text Box 330">
          <a:extLst>
            <a:ext uri="{FF2B5EF4-FFF2-40B4-BE49-F238E27FC236}">
              <a16:creationId xmlns:a16="http://schemas.microsoft.com/office/drawing/2014/main" id="{8B2D6EDE-51CA-4880-9F0E-55DD273E4DE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20" name="Text Box 331">
          <a:extLst>
            <a:ext uri="{FF2B5EF4-FFF2-40B4-BE49-F238E27FC236}">
              <a16:creationId xmlns:a16="http://schemas.microsoft.com/office/drawing/2014/main" id="{B09680C6-4388-4F9A-B46B-217A40BD8AD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21" name="Text Box 332">
          <a:extLst>
            <a:ext uri="{FF2B5EF4-FFF2-40B4-BE49-F238E27FC236}">
              <a16:creationId xmlns:a16="http://schemas.microsoft.com/office/drawing/2014/main" id="{FF6BB180-DF0B-4E33-BBDB-133933C64A6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22" name="Text Box 333">
          <a:extLst>
            <a:ext uri="{FF2B5EF4-FFF2-40B4-BE49-F238E27FC236}">
              <a16:creationId xmlns:a16="http://schemas.microsoft.com/office/drawing/2014/main" id="{3360270E-F1E9-4449-ACFB-213C514315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23" name="Text Box 334">
          <a:extLst>
            <a:ext uri="{FF2B5EF4-FFF2-40B4-BE49-F238E27FC236}">
              <a16:creationId xmlns:a16="http://schemas.microsoft.com/office/drawing/2014/main" id="{A9B6B913-D8E0-46FF-96CC-E9AC2949617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24" name="Text Box 335">
          <a:extLst>
            <a:ext uri="{FF2B5EF4-FFF2-40B4-BE49-F238E27FC236}">
              <a16:creationId xmlns:a16="http://schemas.microsoft.com/office/drawing/2014/main" id="{50BC26A5-2A7B-4D59-B11D-55E618043D3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325" name="Text Box 336">
          <a:extLst>
            <a:ext uri="{FF2B5EF4-FFF2-40B4-BE49-F238E27FC236}">
              <a16:creationId xmlns:a16="http://schemas.microsoft.com/office/drawing/2014/main" id="{23BACC68-1DF2-43D6-82F6-77311C0C300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326" name="Text Box 337">
          <a:extLst>
            <a:ext uri="{FF2B5EF4-FFF2-40B4-BE49-F238E27FC236}">
              <a16:creationId xmlns:a16="http://schemas.microsoft.com/office/drawing/2014/main" id="{832FEC68-F71F-45C4-BCA8-B8A741CFE9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27" name="Text Box 338">
          <a:extLst>
            <a:ext uri="{FF2B5EF4-FFF2-40B4-BE49-F238E27FC236}">
              <a16:creationId xmlns:a16="http://schemas.microsoft.com/office/drawing/2014/main" id="{E0F19FF1-B4F3-4262-907B-B625CF7BA15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28" name="Text Box 339">
          <a:extLst>
            <a:ext uri="{FF2B5EF4-FFF2-40B4-BE49-F238E27FC236}">
              <a16:creationId xmlns:a16="http://schemas.microsoft.com/office/drawing/2014/main" id="{8A8B26BD-77D3-4273-8651-92C812588B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329" name="Text Box 340">
          <a:extLst>
            <a:ext uri="{FF2B5EF4-FFF2-40B4-BE49-F238E27FC236}">
              <a16:creationId xmlns:a16="http://schemas.microsoft.com/office/drawing/2014/main" id="{0BA3B39E-546F-4CC5-8CCD-06EDBB9E01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30" name="Text Box 341">
          <a:extLst>
            <a:ext uri="{FF2B5EF4-FFF2-40B4-BE49-F238E27FC236}">
              <a16:creationId xmlns:a16="http://schemas.microsoft.com/office/drawing/2014/main" id="{19A69FEE-85C1-4DE7-9F04-F9AAAFE14C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31" name="Text Box 342">
          <a:extLst>
            <a:ext uri="{FF2B5EF4-FFF2-40B4-BE49-F238E27FC236}">
              <a16:creationId xmlns:a16="http://schemas.microsoft.com/office/drawing/2014/main" id="{261C993A-AC48-4AA0-B305-A0A85D326D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332" name="Text Box 343">
          <a:extLst>
            <a:ext uri="{FF2B5EF4-FFF2-40B4-BE49-F238E27FC236}">
              <a16:creationId xmlns:a16="http://schemas.microsoft.com/office/drawing/2014/main" id="{ACC7BEA2-FBCB-49C1-9A64-72EE50E884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33" name="Text Box 344">
          <a:extLst>
            <a:ext uri="{FF2B5EF4-FFF2-40B4-BE49-F238E27FC236}">
              <a16:creationId xmlns:a16="http://schemas.microsoft.com/office/drawing/2014/main" id="{365FC925-7F70-458E-BA31-56067AF9B8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34" name="Text Box 345">
          <a:extLst>
            <a:ext uri="{FF2B5EF4-FFF2-40B4-BE49-F238E27FC236}">
              <a16:creationId xmlns:a16="http://schemas.microsoft.com/office/drawing/2014/main" id="{3584C896-E43F-4AF1-A013-56C8818D4D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35" name="Text Box 346">
          <a:extLst>
            <a:ext uri="{FF2B5EF4-FFF2-40B4-BE49-F238E27FC236}">
              <a16:creationId xmlns:a16="http://schemas.microsoft.com/office/drawing/2014/main" id="{B4FA47ED-5274-4273-934A-BD60EF96D24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36" name="Text Box 347">
          <a:extLst>
            <a:ext uri="{FF2B5EF4-FFF2-40B4-BE49-F238E27FC236}">
              <a16:creationId xmlns:a16="http://schemas.microsoft.com/office/drawing/2014/main" id="{1B4786AC-F63C-49CF-8841-60327C29777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37" name="Text Box 348">
          <a:extLst>
            <a:ext uri="{FF2B5EF4-FFF2-40B4-BE49-F238E27FC236}">
              <a16:creationId xmlns:a16="http://schemas.microsoft.com/office/drawing/2014/main" id="{3787FB5E-59A2-4376-A3DF-CF6E7F24F8D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38" name="Text Box 349">
          <a:extLst>
            <a:ext uri="{FF2B5EF4-FFF2-40B4-BE49-F238E27FC236}">
              <a16:creationId xmlns:a16="http://schemas.microsoft.com/office/drawing/2014/main" id="{F2844930-7201-4FA1-8017-23370DB2015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39" name="Text Box 350">
          <a:extLst>
            <a:ext uri="{FF2B5EF4-FFF2-40B4-BE49-F238E27FC236}">
              <a16:creationId xmlns:a16="http://schemas.microsoft.com/office/drawing/2014/main" id="{66567469-B673-40A0-B9F7-E0086266242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0" name="Text Box 351">
          <a:extLst>
            <a:ext uri="{FF2B5EF4-FFF2-40B4-BE49-F238E27FC236}">
              <a16:creationId xmlns:a16="http://schemas.microsoft.com/office/drawing/2014/main" id="{6CBDB324-ADBC-464D-8E76-C1A1E111D9E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1" name="Text Box 352">
          <a:extLst>
            <a:ext uri="{FF2B5EF4-FFF2-40B4-BE49-F238E27FC236}">
              <a16:creationId xmlns:a16="http://schemas.microsoft.com/office/drawing/2014/main" id="{56F36043-8FA8-4844-A1D1-2A4CE47AAB4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2" name="Text Box 353">
          <a:extLst>
            <a:ext uri="{FF2B5EF4-FFF2-40B4-BE49-F238E27FC236}">
              <a16:creationId xmlns:a16="http://schemas.microsoft.com/office/drawing/2014/main" id="{1ACA293D-B214-4C3D-BF16-296BE6CFA16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3" name="Text Box 354">
          <a:extLst>
            <a:ext uri="{FF2B5EF4-FFF2-40B4-BE49-F238E27FC236}">
              <a16:creationId xmlns:a16="http://schemas.microsoft.com/office/drawing/2014/main" id="{EBD7E443-710A-4CD5-9924-5BE92B8E7B8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4" name="Text Box 355">
          <a:extLst>
            <a:ext uri="{FF2B5EF4-FFF2-40B4-BE49-F238E27FC236}">
              <a16:creationId xmlns:a16="http://schemas.microsoft.com/office/drawing/2014/main" id="{C66D32C6-ADE6-4F07-8283-3B27EBC79C0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5" name="Text Box 356">
          <a:extLst>
            <a:ext uri="{FF2B5EF4-FFF2-40B4-BE49-F238E27FC236}">
              <a16:creationId xmlns:a16="http://schemas.microsoft.com/office/drawing/2014/main" id="{05C0C3FF-862E-44FB-9FB3-57EC58DD9EC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6" name="Text Box 357">
          <a:extLst>
            <a:ext uri="{FF2B5EF4-FFF2-40B4-BE49-F238E27FC236}">
              <a16:creationId xmlns:a16="http://schemas.microsoft.com/office/drawing/2014/main" id="{0F71D562-07A6-4EE6-9D9A-D4A3AC9680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7" name="Text Box 358">
          <a:extLst>
            <a:ext uri="{FF2B5EF4-FFF2-40B4-BE49-F238E27FC236}">
              <a16:creationId xmlns:a16="http://schemas.microsoft.com/office/drawing/2014/main" id="{100237E1-30C0-4E17-9425-7733EEEDEC1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8" name="Text Box 359">
          <a:extLst>
            <a:ext uri="{FF2B5EF4-FFF2-40B4-BE49-F238E27FC236}">
              <a16:creationId xmlns:a16="http://schemas.microsoft.com/office/drawing/2014/main" id="{D0033CEB-2A83-4E31-B771-62D23D0FDB0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49" name="Text Box 360">
          <a:extLst>
            <a:ext uri="{FF2B5EF4-FFF2-40B4-BE49-F238E27FC236}">
              <a16:creationId xmlns:a16="http://schemas.microsoft.com/office/drawing/2014/main" id="{36B81BB2-A805-4D59-B37E-904C5321B07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0" name="Text Box 361">
          <a:extLst>
            <a:ext uri="{FF2B5EF4-FFF2-40B4-BE49-F238E27FC236}">
              <a16:creationId xmlns:a16="http://schemas.microsoft.com/office/drawing/2014/main" id="{A8B3EE86-4691-4CF9-AD3B-A73031186DC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1" name="Text Box 362">
          <a:extLst>
            <a:ext uri="{FF2B5EF4-FFF2-40B4-BE49-F238E27FC236}">
              <a16:creationId xmlns:a16="http://schemas.microsoft.com/office/drawing/2014/main" id="{9BC2609D-3ED0-4783-A8C5-FF2AA43A11E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2" name="Text Box 363">
          <a:extLst>
            <a:ext uri="{FF2B5EF4-FFF2-40B4-BE49-F238E27FC236}">
              <a16:creationId xmlns:a16="http://schemas.microsoft.com/office/drawing/2014/main" id="{EBE60F29-E73A-407E-9349-333C3339432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3" name="Text Box 364">
          <a:extLst>
            <a:ext uri="{FF2B5EF4-FFF2-40B4-BE49-F238E27FC236}">
              <a16:creationId xmlns:a16="http://schemas.microsoft.com/office/drawing/2014/main" id="{14E53DE4-CD78-4022-8723-729BF19B20B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4" name="Text Box 365">
          <a:extLst>
            <a:ext uri="{FF2B5EF4-FFF2-40B4-BE49-F238E27FC236}">
              <a16:creationId xmlns:a16="http://schemas.microsoft.com/office/drawing/2014/main" id="{7349DF60-007F-4244-9A13-9A24AC841AA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5" name="Text Box 366">
          <a:extLst>
            <a:ext uri="{FF2B5EF4-FFF2-40B4-BE49-F238E27FC236}">
              <a16:creationId xmlns:a16="http://schemas.microsoft.com/office/drawing/2014/main" id="{13AE46AA-1BC3-428B-B819-03E6490E3A5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6" name="Text Box 367">
          <a:extLst>
            <a:ext uri="{FF2B5EF4-FFF2-40B4-BE49-F238E27FC236}">
              <a16:creationId xmlns:a16="http://schemas.microsoft.com/office/drawing/2014/main" id="{425A3C54-46A7-4C7C-BEEC-59C5FA02EE6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7" name="Text Box 368">
          <a:extLst>
            <a:ext uri="{FF2B5EF4-FFF2-40B4-BE49-F238E27FC236}">
              <a16:creationId xmlns:a16="http://schemas.microsoft.com/office/drawing/2014/main" id="{934FE35E-1441-4545-AC6C-8034AD67F3C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8" name="Text Box 369">
          <a:extLst>
            <a:ext uri="{FF2B5EF4-FFF2-40B4-BE49-F238E27FC236}">
              <a16:creationId xmlns:a16="http://schemas.microsoft.com/office/drawing/2014/main" id="{19B33FA8-2CDF-4942-B7C8-969B5930D15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59" name="Text Box 370">
          <a:extLst>
            <a:ext uri="{FF2B5EF4-FFF2-40B4-BE49-F238E27FC236}">
              <a16:creationId xmlns:a16="http://schemas.microsoft.com/office/drawing/2014/main" id="{AC941867-AD37-4905-980E-8705C60B0E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60" name="Text Box 371">
          <a:extLst>
            <a:ext uri="{FF2B5EF4-FFF2-40B4-BE49-F238E27FC236}">
              <a16:creationId xmlns:a16="http://schemas.microsoft.com/office/drawing/2014/main" id="{1CAC3C19-2634-440D-A37A-EB41DB360CE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61" name="Text Box 372">
          <a:extLst>
            <a:ext uri="{FF2B5EF4-FFF2-40B4-BE49-F238E27FC236}">
              <a16:creationId xmlns:a16="http://schemas.microsoft.com/office/drawing/2014/main" id="{9AF409C5-03B9-4EE3-9B43-4B83F3C5A32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362" name="Text Box 373">
          <a:extLst>
            <a:ext uri="{FF2B5EF4-FFF2-40B4-BE49-F238E27FC236}">
              <a16:creationId xmlns:a16="http://schemas.microsoft.com/office/drawing/2014/main" id="{C55E7257-D505-4607-BBC5-66A7E40FAE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363" name="Text Box 374">
          <a:extLst>
            <a:ext uri="{FF2B5EF4-FFF2-40B4-BE49-F238E27FC236}">
              <a16:creationId xmlns:a16="http://schemas.microsoft.com/office/drawing/2014/main" id="{B6B3D56A-645A-4D2B-B93C-F79452EC5B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64" name="Text Box 375">
          <a:extLst>
            <a:ext uri="{FF2B5EF4-FFF2-40B4-BE49-F238E27FC236}">
              <a16:creationId xmlns:a16="http://schemas.microsoft.com/office/drawing/2014/main" id="{DACBFC96-EA89-4846-89C6-ACBCBF0E782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65" name="Text Box 376">
          <a:extLst>
            <a:ext uri="{FF2B5EF4-FFF2-40B4-BE49-F238E27FC236}">
              <a16:creationId xmlns:a16="http://schemas.microsoft.com/office/drawing/2014/main" id="{4B581613-43F8-4721-BE29-D1C831A1F3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366" name="Text Box 377">
          <a:extLst>
            <a:ext uri="{FF2B5EF4-FFF2-40B4-BE49-F238E27FC236}">
              <a16:creationId xmlns:a16="http://schemas.microsoft.com/office/drawing/2014/main" id="{F6DEA4B4-BE0B-458B-BE23-FAFCC7F6B0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67" name="Text Box 378">
          <a:extLst>
            <a:ext uri="{FF2B5EF4-FFF2-40B4-BE49-F238E27FC236}">
              <a16:creationId xmlns:a16="http://schemas.microsoft.com/office/drawing/2014/main" id="{16869728-877D-45A9-BFCE-EAE549E505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68" name="Text Box 379">
          <a:extLst>
            <a:ext uri="{FF2B5EF4-FFF2-40B4-BE49-F238E27FC236}">
              <a16:creationId xmlns:a16="http://schemas.microsoft.com/office/drawing/2014/main" id="{24494D62-5CAC-422C-99CC-D9EC7D2861C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369" name="Text Box 380">
          <a:extLst>
            <a:ext uri="{FF2B5EF4-FFF2-40B4-BE49-F238E27FC236}">
              <a16:creationId xmlns:a16="http://schemas.microsoft.com/office/drawing/2014/main" id="{9698C990-E0B3-4BD1-9873-D4475210BB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70" name="Text Box 381">
          <a:extLst>
            <a:ext uri="{FF2B5EF4-FFF2-40B4-BE49-F238E27FC236}">
              <a16:creationId xmlns:a16="http://schemas.microsoft.com/office/drawing/2014/main" id="{A6EF06AE-D250-4ABC-B7C4-0EC52A11B4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371" name="Text Box 382">
          <a:extLst>
            <a:ext uri="{FF2B5EF4-FFF2-40B4-BE49-F238E27FC236}">
              <a16:creationId xmlns:a16="http://schemas.microsoft.com/office/drawing/2014/main" id="{A7E849D0-0581-4327-9B7F-22ED5D1CC8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2" name="Text Box 383">
          <a:extLst>
            <a:ext uri="{FF2B5EF4-FFF2-40B4-BE49-F238E27FC236}">
              <a16:creationId xmlns:a16="http://schemas.microsoft.com/office/drawing/2014/main" id="{4879078C-CD78-4122-9C2D-0C3377F5C72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3" name="Text Box 384">
          <a:extLst>
            <a:ext uri="{FF2B5EF4-FFF2-40B4-BE49-F238E27FC236}">
              <a16:creationId xmlns:a16="http://schemas.microsoft.com/office/drawing/2014/main" id="{7240FBFD-C9B5-402D-924F-F78F317BF81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4" name="Text Box 385">
          <a:extLst>
            <a:ext uri="{FF2B5EF4-FFF2-40B4-BE49-F238E27FC236}">
              <a16:creationId xmlns:a16="http://schemas.microsoft.com/office/drawing/2014/main" id="{AA8CAAFE-5501-4D6D-BEBD-1B73973510D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5" name="Text Box 386">
          <a:extLst>
            <a:ext uri="{FF2B5EF4-FFF2-40B4-BE49-F238E27FC236}">
              <a16:creationId xmlns:a16="http://schemas.microsoft.com/office/drawing/2014/main" id="{4E71DF6F-F9FD-4FAC-9CE1-147284892F0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6" name="Text Box 387">
          <a:extLst>
            <a:ext uri="{FF2B5EF4-FFF2-40B4-BE49-F238E27FC236}">
              <a16:creationId xmlns:a16="http://schemas.microsoft.com/office/drawing/2014/main" id="{E461FC49-905B-4D88-9FA7-8BC4F9936F4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7" name="Text Box 388">
          <a:extLst>
            <a:ext uri="{FF2B5EF4-FFF2-40B4-BE49-F238E27FC236}">
              <a16:creationId xmlns:a16="http://schemas.microsoft.com/office/drawing/2014/main" id="{0EB1E833-509B-41F8-B803-2DC8C779622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8" name="Text Box 389">
          <a:extLst>
            <a:ext uri="{FF2B5EF4-FFF2-40B4-BE49-F238E27FC236}">
              <a16:creationId xmlns:a16="http://schemas.microsoft.com/office/drawing/2014/main" id="{C8DD2417-4F2C-4E86-BE78-21355E185FE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79" name="Text Box 390">
          <a:extLst>
            <a:ext uri="{FF2B5EF4-FFF2-40B4-BE49-F238E27FC236}">
              <a16:creationId xmlns:a16="http://schemas.microsoft.com/office/drawing/2014/main" id="{5B1D2D49-18A7-4908-8D74-BFEEF97B9F7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0" name="Text Box 391">
          <a:extLst>
            <a:ext uri="{FF2B5EF4-FFF2-40B4-BE49-F238E27FC236}">
              <a16:creationId xmlns:a16="http://schemas.microsoft.com/office/drawing/2014/main" id="{3AADB60C-623F-41BE-8B95-6A77A4876C9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1" name="Text Box 392">
          <a:extLst>
            <a:ext uri="{FF2B5EF4-FFF2-40B4-BE49-F238E27FC236}">
              <a16:creationId xmlns:a16="http://schemas.microsoft.com/office/drawing/2014/main" id="{4CCE9DE3-BEBA-4A96-8D1D-DE9B25D9589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2" name="Text Box 393">
          <a:extLst>
            <a:ext uri="{FF2B5EF4-FFF2-40B4-BE49-F238E27FC236}">
              <a16:creationId xmlns:a16="http://schemas.microsoft.com/office/drawing/2014/main" id="{11988CE3-C4B1-4456-8311-BEC4A7D6E3F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3" name="Text Box 394">
          <a:extLst>
            <a:ext uri="{FF2B5EF4-FFF2-40B4-BE49-F238E27FC236}">
              <a16:creationId xmlns:a16="http://schemas.microsoft.com/office/drawing/2014/main" id="{E3C71DC6-AF5C-4204-811E-3D2011E6B43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4" name="Text Box 395">
          <a:extLst>
            <a:ext uri="{FF2B5EF4-FFF2-40B4-BE49-F238E27FC236}">
              <a16:creationId xmlns:a16="http://schemas.microsoft.com/office/drawing/2014/main" id="{D781BCA8-5D54-4256-806C-8A0EAF21E63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5" name="Text Box 396">
          <a:extLst>
            <a:ext uri="{FF2B5EF4-FFF2-40B4-BE49-F238E27FC236}">
              <a16:creationId xmlns:a16="http://schemas.microsoft.com/office/drawing/2014/main" id="{4A20E453-DC27-4477-BBD2-3F4C73FC5A7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6" name="Text Box 397">
          <a:extLst>
            <a:ext uri="{FF2B5EF4-FFF2-40B4-BE49-F238E27FC236}">
              <a16:creationId xmlns:a16="http://schemas.microsoft.com/office/drawing/2014/main" id="{32E114EC-5DC3-497C-826A-57DFDF0557E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7" name="Text Box 398">
          <a:extLst>
            <a:ext uri="{FF2B5EF4-FFF2-40B4-BE49-F238E27FC236}">
              <a16:creationId xmlns:a16="http://schemas.microsoft.com/office/drawing/2014/main" id="{8DF9E79A-47ED-4FF7-9867-07478901B52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8" name="Text Box 399">
          <a:extLst>
            <a:ext uri="{FF2B5EF4-FFF2-40B4-BE49-F238E27FC236}">
              <a16:creationId xmlns:a16="http://schemas.microsoft.com/office/drawing/2014/main" id="{24A66F0F-E29D-428D-8F20-4BD356A4458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89" name="Text Box 400">
          <a:extLst>
            <a:ext uri="{FF2B5EF4-FFF2-40B4-BE49-F238E27FC236}">
              <a16:creationId xmlns:a16="http://schemas.microsoft.com/office/drawing/2014/main" id="{F29FB918-E225-4B04-82C5-F0B6D26B583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0" name="Text Box 401">
          <a:extLst>
            <a:ext uri="{FF2B5EF4-FFF2-40B4-BE49-F238E27FC236}">
              <a16:creationId xmlns:a16="http://schemas.microsoft.com/office/drawing/2014/main" id="{64E227D6-9ECA-4461-9F28-1D717B3C851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1" name="Text Box 402">
          <a:extLst>
            <a:ext uri="{FF2B5EF4-FFF2-40B4-BE49-F238E27FC236}">
              <a16:creationId xmlns:a16="http://schemas.microsoft.com/office/drawing/2014/main" id="{6287FF4F-9C10-4643-8C1E-F6F6B2DD46D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2" name="Text Box 403">
          <a:extLst>
            <a:ext uri="{FF2B5EF4-FFF2-40B4-BE49-F238E27FC236}">
              <a16:creationId xmlns:a16="http://schemas.microsoft.com/office/drawing/2014/main" id="{FD049D9B-91B2-4C78-9361-D659314AD27F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3" name="Text Box 404">
          <a:extLst>
            <a:ext uri="{FF2B5EF4-FFF2-40B4-BE49-F238E27FC236}">
              <a16:creationId xmlns:a16="http://schemas.microsoft.com/office/drawing/2014/main" id="{34A92043-0889-4B5F-8BCD-852D2B21319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4" name="Text Box 405">
          <a:extLst>
            <a:ext uri="{FF2B5EF4-FFF2-40B4-BE49-F238E27FC236}">
              <a16:creationId xmlns:a16="http://schemas.microsoft.com/office/drawing/2014/main" id="{DA7882F4-D2FC-4817-A860-5177DBF5BB3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5" name="Text Box 406">
          <a:extLst>
            <a:ext uri="{FF2B5EF4-FFF2-40B4-BE49-F238E27FC236}">
              <a16:creationId xmlns:a16="http://schemas.microsoft.com/office/drawing/2014/main" id="{66995E7A-DB95-4DE6-9520-E89FDCF49E3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6" name="Text Box 407">
          <a:extLst>
            <a:ext uri="{FF2B5EF4-FFF2-40B4-BE49-F238E27FC236}">
              <a16:creationId xmlns:a16="http://schemas.microsoft.com/office/drawing/2014/main" id="{0CCD9509-70C7-4973-B3E6-3B5F836D35F9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7" name="Text Box 408">
          <a:extLst>
            <a:ext uri="{FF2B5EF4-FFF2-40B4-BE49-F238E27FC236}">
              <a16:creationId xmlns:a16="http://schemas.microsoft.com/office/drawing/2014/main" id="{5A0BFC78-DF84-42FC-98D4-E9B0C938BD9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398" name="Text Box 409">
          <a:extLst>
            <a:ext uri="{FF2B5EF4-FFF2-40B4-BE49-F238E27FC236}">
              <a16:creationId xmlns:a16="http://schemas.microsoft.com/office/drawing/2014/main" id="{9C8731FB-36AF-47C9-903B-A06BFF0AAB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399" name="Text Box 410">
          <a:extLst>
            <a:ext uri="{FF2B5EF4-FFF2-40B4-BE49-F238E27FC236}">
              <a16:creationId xmlns:a16="http://schemas.microsoft.com/office/drawing/2014/main" id="{2D3FB28F-EDFE-4B93-9494-75263C5A465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00" name="Text Box 411">
          <a:extLst>
            <a:ext uri="{FF2B5EF4-FFF2-40B4-BE49-F238E27FC236}">
              <a16:creationId xmlns:a16="http://schemas.microsoft.com/office/drawing/2014/main" id="{41B29ED6-CAAD-46EC-B010-3CC7ABFD9C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01" name="Text Box 412">
          <a:extLst>
            <a:ext uri="{FF2B5EF4-FFF2-40B4-BE49-F238E27FC236}">
              <a16:creationId xmlns:a16="http://schemas.microsoft.com/office/drawing/2014/main" id="{0290A0F7-CC65-45D1-BD14-6AAD75BE98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02" name="Text Box 413">
          <a:extLst>
            <a:ext uri="{FF2B5EF4-FFF2-40B4-BE49-F238E27FC236}">
              <a16:creationId xmlns:a16="http://schemas.microsoft.com/office/drawing/2014/main" id="{8C059449-FCF2-4C4A-9A45-31A8D429D2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03" name="Text Box 414">
          <a:extLst>
            <a:ext uri="{FF2B5EF4-FFF2-40B4-BE49-F238E27FC236}">
              <a16:creationId xmlns:a16="http://schemas.microsoft.com/office/drawing/2014/main" id="{0FBBB278-7E3E-4B11-98A5-2FBB72B188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04" name="Text Box 415">
          <a:extLst>
            <a:ext uri="{FF2B5EF4-FFF2-40B4-BE49-F238E27FC236}">
              <a16:creationId xmlns:a16="http://schemas.microsoft.com/office/drawing/2014/main" id="{19327EE6-F79E-4DC2-A2CE-57A4880C518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05" name="Text Box 416">
          <a:extLst>
            <a:ext uri="{FF2B5EF4-FFF2-40B4-BE49-F238E27FC236}">
              <a16:creationId xmlns:a16="http://schemas.microsoft.com/office/drawing/2014/main" id="{0D884427-9BB7-4259-8088-2039E4099B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06" name="Text Box 417">
          <a:extLst>
            <a:ext uri="{FF2B5EF4-FFF2-40B4-BE49-F238E27FC236}">
              <a16:creationId xmlns:a16="http://schemas.microsoft.com/office/drawing/2014/main" id="{E570D352-4CDB-4C5B-95DB-6F619A61D8E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07" name="Text Box 418">
          <a:extLst>
            <a:ext uri="{FF2B5EF4-FFF2-40B4-BE49-F238E27FC236}">
              <a16:creationId xmlns:a16="http://schemas.microsoft.com/office/drawing/2014/main" id="{5CFD681D-B71C-4BBD-8834-F55C17151F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08" name="Text Box 419">
          <a:extLst>
            <a:ext uri="{FF2B5EF4-FFF2-40B4-BE49-F238E27FC236}">
              <a16:creationId xmlns:a16="http://schemas.microsoft.com/office/drawing/2014/main" id="{B6B671A2-C43C-427B-9809-0A27647DFB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09" name="Text Box 420">
          <a:extLst>
            <a:ext uri="{FF2B5EF4-FFF2-40B4-BE49-F238E27FC236}">
              <a16:creationId xmlns:a16="http://schemas.microsoft.com/office/drawing/2014/main" id="{8C4A1C5F-849E-45D3-8E81-CEB588140B5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0" name="Text Box 421">
          <a:extLst>
            <a:ext uri="{FF2B5EF4-FFF2-40B4-BE49-F238E27FC236}">
              <a16:creationId xmlns:a16="http://schemas.microsoft.com/office/drawing/2014/main" id="{9272B924-000E-4EAF-8214-613917C1C1E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1" name="Text Box 422">
          <a:extLst>
            <a:ext uri="{FF2B5EF4-FFF2-40B4-BE49-F238E27FC236}">
              <a16:creationId xmlns:a16="http://schemas.microsoft.com/office/drawing/2014/main" id="{1A2495CC-EB2C-47B5-9036-2EAFF684363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2" name="Text Box 423">
          <a:extLst>
            <a:ext uri="{FF2B5EF4-FFF2-40B4-BE49-F238E27FC236}">
              <a16:creationId xmlns:a16="http://schemas.microsoft.com/office/drawing/2014/main" id="{1C251E4B-7774-4084-91DC-887F13A8FC5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3" name="Text Box 424">
          <a:extLst>
            <a:ext uri="{FF2B5EF4-FFF2-40B4-BE49-F238E27FC236}">
              <a16:creationId xmlns:a16="http://schemas.microsoft.com/office/drawing/2014/main" id="{5B3DAF4D-724B-4E08-B1D0-5D32F30EE387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4" name="Text Box 425">
          <a:extLst>
            <a:ext uri="{FF2B5EF4-FFF2-40B4-BE49-F238E27FC236}">
              <a16:creationId xmlns:a16="http://schemas.microsoft.com/office/drawing/2014/main" id="{9C41AEF8-782F-4877-9FF4-C5C5789F276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5" name="Text Box 426">
          <a:extLst>
            <a:ext uri="{FF2B5EF4-FFF2-40B4-BE49-F238E27FC236}">
              <a16:creationId xmlns:a16="http://schemas.microsoft.com/office/drawing/2014/main" id="{4AEB1296-BD8C-4443-AED6-B832F57E052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6" name="Text Box 427">
          <a:extLst>
            <a:ext uri="{FF2B5EF4-FFF2-40B4-BE49-F238E27FC236}">
              <a16:creationId xmlns:a16="http://schemas.microsoft.com/office/drawing/2014/main" id="{6065A43B-72F8-440A-9C46-A92CC78430AD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7" name="Text Box 428">
          <a:extLst>
            <a:ext uri="{FF2B5EF4-FFF2-40B4-BE49-F238E27FC236}">
              <a16:creationId xmlns:a16="http://schemas.microsoft.com/office/drawing/2014/main" id="{8F8939AC-8834-4DEE-816C-627394BC207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8" name="Text Box 429">
          <a:extLst>
            <a:ext uri="{FF2B5EF4-FFF2-40B4-BE49-F238E27FC236}">
              <a16:creationId xmlns:a16="http://schemas.microsoft.com/office/drawing/2014/main" id="{22F060EF-DB13-4FA6-B7EE-CC55B2E7508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19" name="Text Box 430">
          <a:extLst>
            <a:ext uri="{FF2B5EF4-FFF2-40B4-BE49-F238E27FC236}">
              <a16:creationId xmlns:a16="http://schemas.microsoft.com/office/drawing/2014/main" id="{A94C327C-B80C-4F91-AAE7-21864BC86C1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0" name="Text Box 431">
          <a:extLst>
            <a:ext uri="{FF2B5EF4-FFF2-40B4-BE49-F238E27FC236}">
              <a16:creationId xmlns:a16="http://schemas.microsoft.com/office/drawing/2014/main" id="{28E69055-2A5F-4C29-8A87-EAC4E9097471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1" name="Text Box 432">
          <a:extLst>
            <a:ext uri="{FF2B5EF4-FFF2-40B4-BE49-F238E27FC236}">
              <a16:creationId xmlns:a16="http://schemas.microsoft.com/office/drawing/2014/main" id="{94507585-7EFE-4F5B-B879-8D88E0D98130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2" name="Text Box 433">
          <a:extLst>
            <a:ext uri="{FF2B5EF4-FFF2-40B4-BE49-F238E27FC236}">
              <a16:creationId xmlns:a16="http://schemas.microsoft.com/office/drawing/2014/main" id="{D5791794-E452-4A5E-B108-094404AD3C1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3" name="Text Box 434">
          <a:extLst>
            <a:ext uri="{FF2B5EF4-FFF2-40B4-BE49-F238E27FC236}">
              <a16:creationId xmlns:a16="http://schemas.microsoft.com/office/drawing/2014/main" id="{515757A1-30F8-45E3-BEAA-2466C39AC87A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4" name="Text Box 435">
          <a:extLst>
            <a:ext uri="{FF2B5EF4-FFF2-40B4-BE49-F238E27FC236}">
              <a16:creationId xmlns:a16="http://schemas.microsoft.com/office/drawing/2014/main" id="{1423E66A-A613-485F-800E-0A4BB77DAF4E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5" name="Text Box 436">
          <a:extLst>
            <a:ext uri="{FF2B5EF4-FFF2-40B4-BE49-F238E27FC236}">
              <a16:creationId xmlns:a16="http://schemas.microsoft.com/office/drawing/2014/main" id="{7393A81B-67BC-449E-9C0A-287E2C3EF64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6" name="Text Box 437">
          <a:extLst>
            <a:ext uri="{FF2B5EF4-FFF2-40B4-BE49-F238E27FC236}">
              <a16:creationId xmlns:a16="http://schemas.microsoft.com/office/drawing/2014/main" id="{64A6DC52-53A8-4693-83C9-478943CE51D8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7" name="Text Box 438">
          <a:extLst>
            <a:ext uri="{FF2B5EF4-FFF2-40B4-BE49-F238E27FC236}">
              <a16:creationId xmlns:a16="http://schemas.microsoft.com/office/drawing/2014/main" id="{8DF587C5-9B57-4835-969B-596822F231A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8" name="Text Box 439">
          <a:extLst>
            <a:ext uri="{FF2B5EF4-FFF2-40B4-BE49-F238E27FC236}">
              <a16:creationId xmlns:a16="http://schemas.microsoft.com/office/drawing/2014/main" id="{9EBBD64D-A735-44CA-A6F1-38D873AD6FE6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29" name="Text Box 440">
          <a:extLst>
            <a:ext uri="{FF2B5EF4-FFF2-40B4-BE49-F238E27FC236}">
              <a16:creationId xmlns:a16="http://schemas.microsoft.com/office/drawing/2014/main" id="{BEC0FFAA-4E92-4380-A78A-9975B3C4BF32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30" name="Text Box 441">
          <a:extLst>
            <a:ext uri="{FF2B5EF4-FFF2-40B4-BE49-F238E27FC236}">
              <a16:creationId xmlns:a16="http://schemas.microsoft.com/office/drawing/2014/main" id="{EE1F3C2B-4FDE-45E5-8F42-4652F7A0ABC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31" name="Text Box 442">
          <a:extLst>
            <a:ext uri="{FF2B5EF4-FFF2-40B4-BE49-F238E27FC236}">
              <a16:creationId xmlns:a16="http://schemas.microsoft.com/office/drawing/2014/main" id="{A6CE47A8-4BF7-474C-AF0D-8C6A148E4844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32" name="Text Box 443">
          <a:extLst>
            <a:ext uri="{FF2B5EF4-FFF2-40B4-BE49-F238E27FC236}">
              <a16:creationId xmlns:a16="http://schemas.microsoft.com/office/drawing/2014/main" id="{B80E9C6D-029B-4E8F-95A3-5E6A8EE04D13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33" name="Text Box 444">
          <a:extLst>
            <a:ext uri="{FF2B5EF4-FFF2-40B4-BE49-F238E27FC236}">
              <a16:creationId xmlns:a16="http://schemas.microsoft.com/office/drawing/2014/main" id="{92C2C8F5-E97B-4121-B358-815E725E901B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34" name="Text Box 445">
          <a:extLst>
            <a:ext uri="{FF2B5EF4-FFF2-40B4-BE49-F238E27FC236}">
              <a16:creationId xmlns:a16="http://schemas.microsoft.com/office/drawing/2014/main" id="{AFC5796C-7655-44A3-9B3E-A72C77F86925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0" cy="19050"/>
    <xdr:sp macro="" textlink="">
      <xdr:nvSpPr>
        <xdr:cNvPr id="13435" name="Text Box 446">
          <a:extLst>
            <a:ext uri="{FF2B5EF4-FFF2-40B4-BE49-F238E27FC236}">
              <a16:creationId xmlns:a16="http://schemas.microsoft.com/office/drawing/2014/main" id="{5138D8BC-1B13-498A-8E1A-9ECF16FE0BBC}"/>
            </a:ext>
          </a:extLst>
        </xdr:cNvPr>
        <xdr:cNvSpPr txBox="1">
          <a:spLocks noChangeArrowheads="1"/>
        </xdr:cNvSpPr>
      </xdr:nvSpPr>
      <xdr:spPr bwMode="auto">
        <a:xfrm>
          <a:off x="6466417" y="841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36" name="Text Box 447">
          <a:extLst>
            <a:ext uri="{FF2B5EF4-FFF2-40B4-BE49-F238E27FC236}">
              <a16:creationId xmlns:a16="http://schemas.microsoft.com/office/drawing/2014/main" id="{F302ED6C-B1E5-4F35-809B-5A8B2A02C0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37" name="Text Box 448">
          <a:extLst>
            <a:ext uri="{FF2B5EF4-FFF2-40B4-BE49-F238E27FC236}">
              <a16:creationId xmlns:a16="http://schemas.microsoft.com/office/drawing/2014/main" id="{161E351D-5FD3-4D3D-9A0E-33751BF712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38" name="Text Box 449">
          <a:extLst>
            <a:ext uri="{FF2B5EF4-FFF2-40B4-BE49-F238E27FC236}">
              <a16:creationId xmlns:a16="http://schemas.microsoft.com/office/drawing/2014/main" id="{184A9B6F-37EA-486F-B2DA-C22E5DEDD8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39" name="Text Box 450">
          <a:extLst>
            <a:ext uri="{FF2B5EF4-FFF2-40B4-BE49-F238E27FC236}">
              <a16:creationId xmlns:a16="http://schemas.microsoft.com/office/drawing/2014/main" id="{4F9316C5-C78F-4AFC-9ABA-FF0BEA1B37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40" name="Text Box 451">
          <a:extLst>
            <a:ext uri="{FF2B5EF4-FFF2-40B4-BE49-F238E27FC236}">
              <a16:creationId xmlns:a16="http://schemas.microsoft.com/office/drawing/2014/main" id="{10228A33-7924-47C0-8067-C2EB3CC31A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41" name="Text Box 452">
          <a:extLst>
            <a:ext uri="{FF2B5EF4-FFF2-40B4-BE49-F238E27FC236}">
              <a16:creationId xmlns:a16="http://schemas.microsoft.com/office/drawing/2014/main" id="{55E0A671-D4F0-401E-8B6B-778DB279CE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42" name="Text Box 453">
          <a:extLst>
            <a:ext uri="{FF2B5EF4-FFF2-40B4-BE49-F238E27FC236}">
              <a16:creationId xmlns:a16="http://schemas.microsoft.com/office/drawing/2014/main" id="{E6EAC2BA-64EE-449A-A876-0AB57CCB19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43" name="Text Box 454">
          <a:extLst>
            <a:ext uri="{FF2B5EF4-FFF2-40B4-BE49-F238E27FC236}">
              <a16:creationId xmlns:a16="http://schemas.microsoft.com/office/drawing/2014/main" id="{7A0A9AAC-5A6B-45BB-95CE-5BA41BE1FC1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44" name="Text Box 455">
          <a:extLst>
            <a:ext uri="{FF2B5EF4-FFF2-40B4-BE49-F238E27FC236}">
              <a16:creationId xmlns:a16="http://schemas.microsoft.com/office/drawing/2014/main" id="{D598D54B-5FF7-41EC-B589-A97C4AFC49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45" name="Text Box 456">
          <a:extLst>
            <a:ext uri="{FF2B5EF4-FFF2-40B4-BE49-F238E27FC236}">
              <a16:creationId xmlns:a16="http://schemas.microsoft.com/office/drawing/2014/main" id="{1687B2F2-8F36-4F6C-B208-B5616CC37F7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46" name="Text Box 457">
          <a:extLst>
            <a:ext uri="{FF2B5EF4-FFF2-40B4-BE49-F238E27FC236}">
              <a16:creationId xmlns:a16="http://schemas.microsoft.com/office/drawing/2014/main" id="{50A7ACDA-C281-4F66-8461-3F95696B115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47" name="Text Box 458">
          <a:extLst>
            <a:ext uri="{FF2B5EF4-FFF2-40B4-BE49-F238E27FC236}">
              <a16:creationId xmlns:a16="http://schemas.microsoft.com/office/drawing/2014/main" id="{528A4B8A-722C-4B03-9EF5-DE442B3DAA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48" name="Text Box 459">
          <a:extLst>
            <a:ext uri="{FF2B5EF4-FFF2-40B4-BE49-F238E27FC236}">
              <a16:creationId xmlns:a16="http://schemas.microsoft.com/office/drawing/2014/main" id="{4644DC10-F6C1-42E1-923C-813B870141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49" name="Text Box 460">
          <a:extLst>
            <a:ext uri="{FF2B5EF4-FFF2-40B4-BE49-F238E27FC236}">
              <a16:creationId xmlns:a16="http://schemas.microsoft.com/office/drawing/2014/main" id="{4A32112F-1898-498A-A75B-75E4DA1E24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50" name="Text Box 461">
          <a:extLst>
            <a:ext uri="{FF2B5EF4-FFF2-40B4-BE49-F238E27FC236}">
              <a16:creationId xmlns:a16="http://schemas.microsoft.com/office/drawing/2014/main" id="{170DBC9D-AD1B-4DB3-8839-DB0E2571CB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51" name="Text Box 462">
          <a:extLst>
            <a:ext uri="{FF2B5EF4-FFF2-40B4-BE49-F238E27FC236}">
              <a16:creationId xmlns:a16="http://schemas.microsoft.com/office/drawing/2014/main" id="{AD5D915B-49C3-413F-8208-BE937A68ED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52" name="Text Box 463">
          <a:extLst>
            <a:ext uri="{FF2B5EF4-FFF2-40B4-BE49-F238E27FC236}">
              <a16:creationId xmlns:a16="http://schemas.microsoft.com/office/drawing/2014/main" id="{31491A86-A143-4F2D-A627-FA05D18A614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53" name="Text Box 464">
          <a:extLst>
            <a:ext uri="{FF2B5EF4-FFF2-40B4-BE49-F238E27FC236}">
              <a16:creationId xmlns:a16="http://schemas.microsoft.com/office/drawing/2014/main" id="{6294023F-42A6-4FCA-8C12-62D8F1AB61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54" name="Text Box 465">
          <a:extLst>
            <a:ext uri="{FF2B5EF4-FFF2-40B4-BE49-F238E27FC236}">
              <a16:creationId xmlns:a16="http://schemas.microsoft.com/office/drawing/2014/main" id="{43592C7D-0CBF-408C-B57C-709F273383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55" name="Text Box 466">
          <a:extLst>
            <a:ext uri="{FF2B5EF4-FFF2-40B4-BE49-F238E27FC236}">
              <a16:creationId xmlns:a16="http://schemas.microsoft.com/office/drawing/2014/main" id="{F6F0F26C-2E26-4D03-935A-F2577BAB41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56" name="Text Box 467">
          <a:extLst>
            <a:ext uri="{FF2B5EF4-FFF2-40B4-BE49-F238E27FC236}">
              <a16:creationId xmlns:a16="http://schemas.microsoft.com/office/drawing/2014/main" id="{25C1FEDF-333D-4BCF-A84F-8960A0658A8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57" name="Text Box 468">
          <a:extLst>
            <a:ext uri="{FF2B5EF4-FFF2-40B4-BE49-F238E27FC236}">
              <a16:creationId xmlns:a16="http://schemas.microsoft.com/office/drawing/2014/main" id="{4ECE8890-19A8-4093-AF9D-3A289A80B95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58" name="Text Box 469">
          <a:extLst>
            <a:ext uri="{FF2B5EF4-FFF2-40B4-BE49-F238E27FC236}">
              <a16:creationId xmlns:a16="http://schemas.microsoft.com/office/drawing/2014/main" id="{A8ED342C-3A2F-486B-9980-75B47126FB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59" name="Text Box 470">
          <a:extLst>
            <a:ext uri="{FF2B5EF4-FFF2-40B4-BE49-F238E27FC236}">
              <a16:creationId xmlns:a16="http://schemas.microsoft.com/office/drawing/2014/main" id="{126A25C1-DE67-449A-BFDD-D58EF8A4F4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60" name="Text Box 471">
          <a:extLst>
            <a:ext uri="{FF2B5EF4-FFF2-40B4-BE49-F238E27FC236}">
              <a16:creationId xmlns:a16="http://schemas.microsoft.com/office/drawing/2014/main" id="{A6EC2D56-43F3-4602-B0C1-1DD84C227D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61" name="Text Box 472">
          <a:extLst>
            <a:ext uri="{FF2B5EF4-FFF2-40B4-BE49-F238E27FC236}">
              <a16:creationId xmlns:a16="http://schemas.microsoft.com/office/drawing/2014/main" id="{A833E703-89DA-4CA9-8BA3-E0BA37B36CB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62" name="Text Box 473">
          <a:extLst>
            <a:ext uri="{FF2B5EF4-FFF2-40B4-BE49-F238E27FC236}">
              <a16:creationId xmlns:a16="http://schemas.microsoft.com/office/drawing/2014/main" id="{854D09C3-820D-4AAE-9A34-C1B405938A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63" name="Text Box 474">
          <a:extLst>
            <a:ext uri="{FF2B5EF4-FFF2-40B4-BE49-F238E27FC236}">
              <a16:creationId xmlns:a16="http://schemas.microsoft.com/office/drawing/2014/main" id="{EF27D0B1-0308-4C75-B596-93F9FF15C19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64" name="Text Box 475">
          <a:extLst>
            <a:ext uri="{FF2B5EF4-FFF2-40B4-BE49-F238E27FC236}">
              <a16:creationId xmlns:a16="http://schemas.microsoft.com/office/drawing/2014/main" id="{A78452A6-B6AE-4433-983B-4EC69ECE3A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65" name="Text Box 476">
          <a:extLst>
            <a:ext uri="{FF2B5EF4-FFF2-40B4-BE49-F238E27FC236}">
              <a16:creationId xmlns:a16="http://schemas.microsoft.com/office/drawing/2014/main" id="{054249CF-5736-41F5-85C0-F318182916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66" name="Text Box 477">
          <a:extLst>
            <a:ext uri="{FF2B5EF4-FFF2-40B4-BE49-F238E27FC236}">
              <a16:creationId xmlns:a16="http://schemas.microsoft.com/office/drawing/2014/main" id="{1DC43D50-D32E-4F5B-8E1E-728AF08AD42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67" name="Text Box 478">
          <a:extLst>
            <a:ext uri="{FF2B5EF4-FFF2-40B4-BE49-F238E27FC236}">
              <a16:creationId xmlns:a16="http://schemas.microsoft.com/office/drawing/2014/main" id="{C2BA463F-60B7-4146-85F4-A22F4D564B0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68" name="Text Box 479">
          <a:extLst>
            <a:ext uri="{FF2B5EF4-FFF2-40B4-BE49-F238E27FC236}">
              <a16:creationId xmlns:a16="http://schemas.microsoft.com/office/drawing/2014/main" id="{9DB365BC-575D-4A1F-A785-F6954FEADC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69" name="Text Box 480">
          <a:extLst>
            <a:ext uri="{FF2B5EF4-FFF2-40B4-BE49-F238E27FC236}">
              <a16:creationId xmlns:a16="http://schemas.microsoft.com/office/drawing/2014/main" id="{F4A7B63F-B010-46DB-AE96-B3531F3701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70" name="Text Box 481">
          <a:extLst>
            <a:ext uri="{FF2B5EF4-FFF2-40B4-BE49-F238E27FC236}">
              <a16:creationId xmlns:a16="http://schemas.microsoft.com/office/drawing/2014/main" id="{0CB3DD50-1746-4268-92A7-1E42548714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71" name="Text Box 482">
          <a:extLst>
            <a:ext uri="{FF2B5EF4-FFF2-40B4-BE49-F238E27FC236}">
              <a16:creationId xmlns:a16="http://schemas.microsoft.com/office/drawing/2014/main" id="{F3F7FBF7-5BC1-4FC7-ADA8-567B08C695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72" name="Text Box 483">
          <a:extLst>
            <a:ext uri="{FF2B5EF4-FFF2-40B4-BE49-F238E27FC236}">
              <a16:creationId xmlns:a16="http://schemas.microsoft.com/office/drawing/2014/main" id="{13C4F586-23A5-4DA2-BB15-AEA3BC7107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73" name="Text Box 484">
          <a:extLst>
            <a:ext uri="{FF2B5EF4-FFF2-40B4-BE49-F238E27FC236}">
              <a16:creationId xmlns:a16="http://schemas.microsoft.com/office/drawing/2014/main" id="{843BF466-4923-4D0A-A10C-80B4823C452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74" name="Text Box 485">
          <a:extLst>
            <a:ext uri="{FF2B5EF4-FFF2-40B4-BE49-F238E27FC236}">
              <a16:creationId xmlns:a16="http://schemas.microsoft.com/office/drawing/2014/main" id="{DDEF6627-8597-40F2-9A56-C81362E074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75" name="Text Box 486">
          <a:extLst>
            <a:ext uri="{FF2B5EF4-FFF2-40B4-BE49-F238E27FC236}">
              <a16:creationId xmlns:a16="http://schemas.microsoft.com/office/drawing/2014/main" id="{0961FC0E-ABB9-4B86-825D-A27F334BDE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76" name="Text Box 487">
          <a:extLst>
            <a:ext uri="{FF2B5EF4-FFF2-40B4-BE49-F238E27FC236}">
              <a16:creationId xmlns:a16="http://schemas.microsoft.com/office/drawing/2014/main" id="{02E80CF5-C85F-4F13-BA53-5242DF6C724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77" name="Text Box 488">
          <a:extLst>
            <a:ext uri="{FF2B5EF4-FFF2-40B4-BE49-F238E27FC236}">
              <a16:creationId xmlns:a16="http://schemas.microsoft.com/office/drawing/2014/main" id="{8ECFCA5F-9BD1-426B-AED5-B7CDA5EE34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78" name="Text Box 489">
          <a:extLst>
            <a:ext uri="{FF2B5EF4-FFF2-40B4-BE49-F238E27FC236}">
              <a16:creationId xmlns:a16="http://schemas.microsoft.com/office/drawing/2014/main" id="{0D0D817E-97A7-4884-B167-16C27192637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79" name="Text Box 490">
          <a:extLst>
            <a:ext uri="{FF2B5EF4-FFF2-40B4-BE49-F238E27FC236}">
              <a16:creationId xmlns:a16="http://schemas.microsoft.com/office/drawing/2014/main" id="{C32B0841-CE0D-4C2F-922F-771027E9EB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80" name="Text Box 491">
          <a:extLst>
            <a:ext uri="{FF2B5EF4-FFF2-40B4-BE49-F238E27FC236}">
              <a16:creationId xmlns:a16="http://schemas.microsoft.com/office/drawing/2014/main" id="{5C3D7970-0167-4AB3-B1E2-24B37A0DF3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81" name="Text Box 492">
          <a:extLst>
            <a:ext uri="{FF2B5EF4-FFF2-40B4-BE49-F238E27FC236}">
              <a16:creationId xmlns:a16="http://schemas.microsoft.com/office/drawing/2014/main" id="{73810C35-0C34-4AC6-9BE2-27E0BBA7F7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82" name="Text Box 493">
          <a:extLst>
            <a:ext uri="{FF2B5EF4-FFF2-40B4-BE49-F238E27FC236}">
              <a16:creationId xmlns:a16="http://schemas.microsoft.com/office/drawing/2014/main" id="{4E42732D-169E-46EB-915A-0E5ED0C599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83" name="Text Box 494">
          <a:extLst>
            <a:ext uri="{FF2B5EF4-FFF2-40B4-BE49-F238E27FC236}">
              <a16:creationId xmlns:a16="http://schemas.microsoft.com/office/drawing/2014/main" id="{7958E789-C1A0-40E5-88AF-82EDD33A16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84" name="Text Box 495">
          <a:extLst>
            <a:ext uri="{FF2B5EF4-FFF2-40B4-BE49-F238E27FC236}">
              <a16:creationId xmlns:a16="http://schemas.microsoft.com/office/drawing/2014/main" id="{BDCF0BD6-6AE7-4597-B0A5-022C48DE597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85" name="Text Box 496">
          <a:extLst>
            <a:ext uri="{FF2B5EF4-FFF2-40B4-BE49-F238E27FC236}">
              <a16:creationId xmlns:a16="http://schemas.microsoft.com/office/drawing/2014/main" id="{8764D754-C616-4E6F-B195-A72700EE8C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86" name="Text Box 497">
          <a:extLst>
            <a:ext uri="{FF2B5EF4-FFF2-40B4-BE49-F238E27FC236}">
              <a16:creationId xmlns:a16="http://schemas.microsoft.com/office/drawing/2014/main" id="{DB82CE7D-8942-430F-9121-446926387A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87" name="Text Box 498">
          <a:extLst>
            <a:ext uri="{FF2B5EF4-FFF2-40B4-BE49-F238E27FC236}">
              <a16:creationId xmlns:a16="http://schemas.microsoft.com/office/drawing/2014/main" id="{079E3F2D-609C-4AD1-AF4A-67E0EA409E1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88" name="Text Box 499">
          <a:extLst>
            <a:ext uri="{FF2B5EF4-FFF2-40B4-BE49-F238E27FC236}">
              <a16:creationId xmlns:a16="http://schemas.microsoft.com/office/drawing/2014/main" id="{CE4012D2-7007-4276-9D9B-90A8B13FDCA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89" name="Text Box 500">
          <a:extLst>
            <a:ext uri="{FF2B5EF4-FFF2-40B4-BE49-F238E27FC236}">
              <a16:creationId xmlns:a16="http://schemas.microsoft.com/office/drawing/2014/main" id="{B16097F6-4FEB-4559-9594-C87DDEC776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90" name="Text Box 501">
          <a:extLst>
            <a:ext uri="{FF2B5EF4-FFF2-40B4-BE49-F238E27FC236}">
              <a16:creationId xmlns:a16="http://schemas.microsoft.com/office/drawing/2014/main" id="{2FDE7625-5B4C-47B0-910C-247994311D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91" name="Text Box 502">
          <a:extLst>
            <a:ext uri="{FF2B5EF4-FFF2-40B4-BE49-F238E27FC236}">
              <a16:creationId xmlns:a16="http://schemas.microsoft.com/office/drawing/2014/main" id="{BC0AB1BC-E8FE-43AD-9F40-14B50CE6D42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92" name="Text Box 503">
          <a:extLst>
            <a:ext uri="{FF2B5EF4-FFF2-40B4-BE49-F238E27FC236}">
              <a16:creationId xmlns:a16="http://schemas.microsoft.com/office/drawing/2014/main" id="{F89E7FB3-7198-44A1-931F-7C58454D04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93" name="Text Box 504">
          <a:extLst>
            <a:ext uri="{FF2B5EF4-FFF2-40B4-BE49-F238E27FC236}">
              <a16:creationId xmlns:a16="http://schemas.microsoft.com/office/drawing/2014/main" id="{64151827-A4ED-4D53-9F8F-B769CF40C8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7"/>
    <xdr:sp macro="" textlink="">
      <xdr:nvSpPr>
        <xdr:cNvPr id="13494" name="Text Box 505">
          <a:extLst>
            <a:ext uri="{FF2B5EF4-FFF2-40B4-BE49-F238E27FC236}">
              <a16:creationId xmlns:a16="http://schemas.microsoft.com/office/drawing/2014/main" id="{C4B43142-B1B3-4BB9-9CBA-B246393CCD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95" name="Text Box 506">
          <a:extLst>
            <a:ext uri="{FF2B5EF4-FFF2-40B4-BE49-F238E27FC236}">
              <a16:creationId xmlns:a16="http://schemas.microsoft.com/office/drawing/2014/main" id="{CD5A22CC-080C-467C-9111-DB6538B928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96" name="Text Box 507">
          <a:extLst>
            <a:ext uri="{FF2B5EF4-FFF2-40B4-BE49-F238E27FC236}">
              <a16:creationId xmlns:a16="http://schemas.microsoft.com/office/drawing/2014/main" id="{9F34B888-4FE3-4849-AA21-452219BEAE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497" name="Text Box 508">
          <a:extLst>
            <a:ext uri="{FF2B5EF4-FFF2-40B4-BE49-F238E27FC236}">
              <a16:creationId xmlns:a16="http://schemas.microsoft.com/office/drawing/2014/main" id="{EE31D400-6777-4932-8617-7C0AD410D7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98" name="Text Box 509">
          <a:extLst>
            <a:ext uri="{FF2B5EF4-FFF2-40B4-BE49-F238E27FC236}">
              <a16:creationId xmlns:a16="http://schemas.microsoft.com/office/drawing/2014/main" id="{DFC4B8B7-89E2-4652-A9C9-37DD2B7807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499" name="Text Box 510">
          <a:extLst>
            <a:ext uri="{FF2B5EF4-FFF2-40B4-BE49-F238E27FC236}">
              <a16:creationId xmlns:a16="http://schemas.microsoft.com/office/drawing/2014/main" id="{A8DA21BC-3A7B-4A3A-9291-ECB6BB8673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00" name="Text Box 511">
          <a:extLst>
            <a:ext uri="{FF2B5EF4-FFF2-40B4-BE49-F238E27FC236}">
              <a16:creationId xmlns:a16="http://schemas.microsoft.com/office/drawing/2014/main" id="{AA863CA1-DB59-481C-860C-8FC3D4D563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01" name="Text Box 512">
          <a:extLst>
            <a:ext uri="{FF2B5EF4-FFF2-40B4-BE49-F238E27FC236}">
              <a16:creationId xmlns:a16="http://schemas.microsoft.com/office/drawing/2014/main" id="{AA591AE7-D1DF-4E0F-889B-B16B6735693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02" name="Text Box 513">
          <a:extLst>
            <a:ext uri="{FF2B5EF4-FFF2-40B4-BE49-F238E27FC236}">
              <a16:creationId xmlns:a16="http://schemas.microsoft.com/office/drawing/2014/main" id="{0020C84B-5A05-4E1C-8946-CE85D4604F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03" name="Text Box 514">
          <a:extLst>
            <a:ext uri="{FF2B5EF4-FFF2-40B4-BE49-F238E27FC236}">
              <a16:creationId xmlns:a16="http://schemas.microsoft.com/office/drawing/2014/main" id="{EF39BD36-D8AB-4803-A7AA-3A9517B39C1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04" name="Text Box 515">
          <a:extLst>
            <a:ext uri="{FF2B5EF4-FFF2-40B4-BE49-F238E27FC236}">
              <a16:creationId xmlns:a16="http://schemas.microsoft.com/office/drawing/2014/main" id="{BB06532F-7501-4A9D-8532-FB0770E2473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05" name="Text Box 516">
          <a:extLst>
            <a:ext uri="{FF2B5EF4-FFF2-40B4-BE49-F238E27FC236}">
              <a16:creationId xmlns:a16="http://schemas.microsoft.com/office/drawing/2014/main" id="{AE67D0F4-B40B-48F8-9369-EC88A97FFD8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06" name="Text Box 517">
          <a:extLst>
            <a:ext uri="{FF2B5EF4-FFF2-40B4-BE49-F238E27FC236}">
              <a16:creationId xmlns:a16="http://schemas.microsoft.com/office/drawing/2014/main" id="{551595C7-FCBA-44EA-85AF-674A136A39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07" name="Text Box 518">
          <a:extLst>
            <a:ext uri="{FF2B5EF4-FFF2-40B4-BE49-F238E27FC236}">
              <a16:creationId xmlns:a16="http://schemas.microsoft.com/office/drawing/2014/main" id="{4F75EF24-D400-4A5B-8239-FB73239187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08" name="Text Box 519">
          <a:extLst>
            <a:ext uri="{FF2B5EF4-FFF2-40B4-BE49-F238E27FC236}">
              <a16:creationId xmlns:a16="http://schemas.microsoft.com/office/drawing/2014/main" id="{E5DB68D8-6096-464E-811C-018D3FAAA7E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09" name="Text Box 520">
          <a:extLst>
            <a:ext uri="{FF2B5EF4-FFF2-40B4-BE49-F238E27FC236}">
              <a16:creationId xmlns:a16="http://schemas.microsoft.com/office/drawing/2014/main" id="{E3ED4D77-049E-4D0D-82DB-A1E0DEA2D3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10" name="Text Box 521">
          <a:extLst>
            <a:ext uri="{FF2B5EF4-FFF2-40B4-BE49-F238E27FC236}">
              <a16:creationId xmlns:a16="http://schemas.microsoft.com/office/drawing/2014/main" id="{9DD3BAD0-ADA9-4B7E-A7EC-5F279D9867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11" name="Text Box 522">
          <a:extLst>
            <a:ext uri="{FF2B5EF4-FFF2-40B4-BE49-F238E27FC236}">
              <a16:creationId xmlns:a16="http://schemas.microsoft.com/office/drawing/2014/main" id="{DA3F0972-0271-4D29-836D-88C0986DF4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12" name="Text Box 523">
          <a:extLst>
            <a:ext uri="{FF2B5EF4-FFF2-40B4-BE49-F238E27FC236}">
              <a16:creationId xmlns:a16="http://schemas.microsoft.com/office/drawing/2014/main" id="{FB14C4B1-0A93-44AC-9228-32E35C45FC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13" name="Text Box 524">
          <a:extLst>
            <a:ext uri="{FF2B5EF4-FFF2-40B4-BE49-F238E27FC236}">
              <a16:creationId xmlns:a16="http://schemas.microsoft.com/office/drawing/2014/main" id="{9B422567-3415-4C15-BF98-3263ED5339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14" name="Text Box 525">
          <a:extLst>
            <a:ext uri="{FF2B5EF4-FFF2-40B4-BE49-F238E27FC236}">
              <a16:creationId xmlns:a16="http://schemas.microsoft.com/office/drawing/2014/main" id="{211A3D6C-C703-496B-B3F9-BAA6361E1E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15" name="Text Box 526">
          <a:extLst>
            <a:ext uri="{FF2B5EF4-FFF2-40B4-BE49-F238E27FC236}">
              <a16:creationId xmlns:a16="http://schemas.microsoft.com/office/drawing/2014/main" id="{CFE8AE08-F8C3-4C1E-A0F0-72DB6AC07FC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16" name="Text Box 527">
          <a:extLst>
            <a:ext uri="{FF2B5EF4-FFF2-40B4-BE49-F238E27FC236}">
              <a16:creationId xmlns:a16="http://schemas.microsoft.com/office/drawing/2014/main" id="{B2518A83-6996-451D-96EB-5862C29C3B7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17" name="Text Box 528">
          <a:extLst>
            <a:ext uri="{FF2B5EF4-FFF2-40B4-BE49-F238E27FC236}">
              <a16:creationId xmlns:a16="http://schemas.microsoft.com/office/drawing/2014/main" id="{D7C84032-6D1B-4172-B2F1-02033B0F3B9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18" name="Text Box 529">
          <a:extLst>
            <a:ext uri="{FF2B5EF4-FFF2-40B4-BE49-F238E27FC236}">
              <a16:creationId xmlns:a16="http://schemas.microsoft.com/office/drawing/2014/main" id="{C1483AC4-E05B-45AF-ABE9-21CF4DBD98C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19" name="Text Box 530">
          <a:extLst>
            <a:ext uri="{FF2B5EF4-FFF2-40B4-BE49-F238E27FC236}">
              <a16:creationId xmlns:a16="http://schemas.microsoft.com/office/drawing/2014/main" id="{44735CC3-FEEE-428B-BCB0-5AA92138A8C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20" name="Text Box 531">
          <a:extLst>
            <a:ext uri="{FF2B5EF4-FFF2-40B4-BE49-F238E27FC236}">
              <a16:creationId xmlns:a16="http://schemas.microsoft.com/office/drawing/2014/main" id="{F84B1240-E180-46BF-9810-DCA7505000B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21" name="Text Box 532">
          <a:extLst>
            <a:ext uri="{FF2B5EF4-FFF2-40B4-BE49-F238E27FC236}">
              <a16:creationId xmlns:a16="http://schemas.microsoft.com/office/drawing/2014/main" id="{3B8751D2-B9DD-4628-A25A-CE5483B63A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22" name="Text Box 533">
          <a:extLst>
            <a:ext uri="{FF2B5EF4-FFF2-40B4-BE49-F238E27FC236}">
              <a16:creationId xmlns:a16="http://schemas.microsoft.com/office/drawing/2014/main" id="{6267546D-30FE-4FB9-98D9-51CB3A3A7B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523" name="Text Box 534">
          <a:extLst>
            <a:ext uri="{FF2B5EF4-FFF2-40B4-BE49-F238E27FC236}">
              <a16:creationId xmlns:a16="http://schemas.microsoft.com/office/drawing/2014/main" id="{2B354698-DD5A-4B19-BBB9-963F905A23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24" name="Text Box 535">
          <a:extLst>
            <a:ext uri="{FF2B5EF4-FFF2-40B4-BE49-F238E27FC236}">
              <a16:creationId xmlns:a16="http://schemas.microsoft.com/office/drawing/2014/main" id="{8C611003-D759-4EE7-A3F1-EA514A502C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25" name="Text Box 536">
          <a:extLst>
            <a:ext uri="{FF2B5EF4-FFF2-40B4-BE49-F238E27FC236}">
              <a16:creationId xmlns:a16="http://schemas.microsoft.com/office/drawing/2014/main" id="{691AD6A2-2F8A-4C03-BDCE-4614F698D7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26" name="Text Box 537">
          <a:extLst>
            <a:ext uri="{FF2B5EF4-FFF2-40B4-BE49-F238E27FC236}">
              <a16:creationId xmlns:a16="http://schemas.microsoft.com/office/drawing/2014/main" id="{6FE5F385-EC6C-44D9-9496-884777C1112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27" name="Text Box 538">
          <a:extLst>
            <a:ext uri="{FF2B5EF4-FFF2-40B4-BE49-F238E27FC236}">
              <a16:creationId xmlns:a16="http://schemas.microsoft.com/office/drawing/2014/main" id="{0FE5F85F-5368-49E9-858A-79A29AB79A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28" name="Text Box 539">
          <a:extLst>
            <a:ext uri="{FF2B5EF4-FFF2-40B4-BE49-F238E27FC236}">
              <a16:creationId xmlns:a16="http://schemas.microsoft.com/office/drawing/2014/main" id="{4123F1A2-29E7-4B76-9DA3-5245DEE24D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29" name="Text Box 540">
          <a:extLst>
            <a:ext uri="{FF2B5EF4-FFF2-40B4-BE49-F238E27FC236}">
              <a16:creationId xmlns:a16="http://schemas.microsoft.com/office/drawing/2014/main" id="{A6631DB2-A88D-48DD-89CF-654FF70403B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30" name="Text Box 541">
          <a:extLst>
            <a:ext uri="{FF2B5EF4-FFF2-40B4-BE49-F238E27FC236}">
              <a16:creationId xmlns:a16="http://schemas.microsoft.com/office/drawing/2014/main" id="{15C9B1A9-79C8-44B6-9035-CBB63770C6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31" name="Text Box 542">
          <a:extLst>
            <a:ext uri="{FF2B5EF4-FFF2-40B4-BE49-F238E27FC236}">
              <a16:creationId xmlns:a16="http://schemas.microsoft.com/office/drawing/2014/main" id="{3952B1DE-FFBB-4B41-B3C2-22801D41D1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32" name="Text Box 543">
          <a:extLst>
            <a:ext uri="{FF2B5EF4-FFF2-40B4-BE49-F238E27FC236}">
              <a16:creationId xmlns:a16="http://schemas.microsoft.com/office/drawing/2014/main" id="{F60621BA-2626-406A-A103-659338F97C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33" name="Text Box 544">
          <a:extLst>
            <a:ext uri="{FF2B5EF4-FFF2-40B4-BE49-F238E27FC236}">
              <a16:creationId xmlns:a16="http://schemas.microsoft.com/office/drawing/2014/main" id="{C4D3D8B2-A8FB-44C9-98CD-84B1080346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34" name="Text Box 545">
          <a:extLst>
            <a:ext uri="{FF2B5EF4-FFF2-40B4-BE49-F238E27FC236}">
              <a16:creationId xmlns:a16="http://schemas.microsoft.com/office/drawing/2014/main" id="{C81A7573-6BD2-4EE5-9D40-400309B5462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35" name="Text Box 546">
          <a:extLst>
            <a:ext uri="{FF2B5EF4-FFF2-40B4-BE49-F238E27FC236}">
              <a16:creationId xmlns:a16="http://schemas.microsoft.com/office/drawing/2014/main" id="{1F271852-96C9-4CF2-B9B4-21673AE9F2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36" name="Text Box 547">
          <a:extLst>
            <a:ext uri="{FF2B5EF4-FFF2-40B4-BE49-F238E27FC236}">
              <a16:creationId xmlns:a16="http://schemas.microsoft.com/office/drawing/2014/main" id="{A5F1F46A-F399-4078-A210-3D526DC6207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37" name="Text Box 548">
          <a:extLst>
            <a:ext uri="{FF2B5EF4-FFF2-40B4-BE49-F238E27FC236}">
              <a16:creationId xmlns:a16="http://schemas.microsoft.com/office/drawing/2014/main" id="{F74C9183-8BEA-40D6-AAEB-3F3DCEBC2A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38" name="Text Box 549">
          <a:extLst>
            <a:ext uri="{FF2B5EF4-FFF2-40B4-BE49-F238E27FC236}">
              <a16:creationId xmlns:a16="http://schemas.microsoft.com/office/drawing/2014/main" id="{4AF9A438-0A39-4E65-B2FA-1C0C47F6A38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39" name="Text Box 550">
          <a:extLst>
            <a:ext uri="{FF2B5EF4-FFF2-40B4-BE49-F238E27FC236}">
              <a16:creationId xmlns:a16="http://schemas.microsoft.com/office/drawing/2014/main" id="{4F90A1BE-C268-406C-AAD6-B60A83BE09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40" name="Text Box 551">
          <a:extLst>
            <a:ext uri="{FF2B5EF4-FFF2-40B4-BE49-F238E27FC236}">
              <a16:creationId xmlns:a16="http://schemas.microsoft.com/office/drawing/2014/main" id="{53AF5637-6238-4F6B-8C7D-D2BB4288494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41" name="Text Box 552">
          <a:extLst>
            <a:ext uri="{FF2B5EF4-FFF2-40B4-BE49-F238E27FC236}">
              <a16:creationId xmlns:a16="http://schemas.microsoft.com/office/drawing/2014/main" id="{FA130B5B-6917-43ED-860F-BD574E0F52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42" name="Text Box 553">
          <a:extLst>
            <a:ext uri="{FF2B5EF4-FFF2-40B4-BE49-F238E27FC236}">
              <a16:creationId xmlns:a16="http://schemas.microsoft.com/office/drawing/2014/main" id="{8F635D28-A12B-41E6-9708-081525E3C0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43" name="Text Box 554">
          <a:extLst>
            <a:ext uri="{FF2B5EF4-FFF2-40B4-BE49-F238E27FC236}">
              <a16:creationId xmlns:a16="http://schemas.microsoft.com/office/drawing/2014/main" id="{A5D8B04D-A7A2-457E-94D3-035A6D6BBF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44" name="Text Box 555">
          <a:extLst>
            <a:ext uri="{FF2B5EF4-FFF2-40B4-BE49-F238E27FC236}">
              <a16:creationId xmlns:a16="http://schemas.microsoft.com/office/drawing/2014/main" id="{B7A08FCB-D811-4FE4-98E5-B117D23A06F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45" name="Text Box 556">
          <a:extLst>
            <a:ext uri="{FF2B5EF4-FFF2-40B4-BE49-F238E27FC236}">
              <a16:creationId xmlns:a16="http://schemas.microsoft.com/office/drawing/2014/main" id="{34E76187-B31D-4DAF-9D6A-143A6977ABD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46" name="Text Box 557">
          <a:extLst>
            <a:ext uri="{FF2B5EF4-FFF2-40B4-BE49-F238E27FC236}">
              <a16:creationId xmlns:a16="http://schemas.microsoft.com/office/drawing/2014/main" id="{E648F313-4340-4EF9-B283-9B56E16B096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47" name="Text Box 558">
          <a:extLst>
            <a:ext uri="{FF2B5EF4-FFF2-40B4-BE49-F238E27FC236}">
              <a16:creationId xmlns:a16="http://schemas.microsoft.com/office/drawing/2014/main" id="{20F3C342-978A-452C-B1DE-0C3D8D69CAE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48" name="Text Box 559">
          <a:extLst>
            <a:ext uri="{FF2B5EF4-FFF2-40B4-BE49-F238E27FC236}">
              <a16:creationId xmlns:a16="http://schemas.microsoft.com/office/drawing/2014/main" id="{60498E76-9931-434B-90CE-A36FE3CF98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49" name="Text Box 560">
          <a:extLst>
            <a:ext uri="{FF2B5EF4-FFF2-40B4-BE49-F238E27FC236}">
              <a16:creationId xmlns:a16="http://schemas.microsoft.com/office/drawing/2014/main" id="{C95AB88D-C14C-4ED6-A665-CD10758A38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50" name="Text Box 561">
          <a:extLst>
            <a:ext uri="{FF2B5EF4-FFF2-40B4-BE49-F238E27FC236}">
              <a16:creationId xmlns:a16="http://schemas.microsoft.com/office/drawing/2014/main" id="{BCEBDF91-6A8B-4BF6-BCF2-75827CDDAB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51" name="Text Box 562">
          <a:extLst>
            <a:ext uri="{FF2B5EF4-FFF2-40B4-BE49-F238E27FC236}">
              <a16:creationId xmlns:a16="http://schemas.microsoft.com/office/drawing/2014/main" id="{10B4A36B-1984-44C7-86A0-0E61C28FEA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52" name="Text Box 563">
          <a:extLst>
            <a:ext uri="{FF2B5EF4-FFF2-40B4-BE49-F238E27FC236}">
              <a16:creationId xmlns:a16="http://schemas.microsoft.com/office/drawing/2014/main" id="{24E4A6A4-654A-4868-8E2B-0994DF5FE14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53" name="Text Box 564">
          <a:extLst>
            <a:ext uri="{FF2B5EF4-FFF2-40B4-BE49-F238E27FC236}">
              <a16:creationId xmlns:a16="http://schemas.microsoft.com/office/drawing/2014/main" id="{A282C793-5AC4-408E-B7CF-C648CBA723C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54" name="Text Box 565">
          <a:extLst>
            <a:ext uri="{FF2B5EF4-FFF2-40B4-BE49-F238E27FC236}">
              <a16:creationId xmlns:a16="http://schemas.microsoft.com/office/drawing/2014/main" id="{2EF4E38E-32B1-4578-8275-F085DBEF08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55" name="Text Box 566">
          <a:extLst>
            <a:ext uri="{FF2B5EF4-FFF2-40B4-BE49-F238E27FC236}">
              <a16:creationId xmlns:a16="http://schemas.microsoft.com/office/drawing/2014/main" id="{0F1739E0-5766-48ED-B72C-C6AFE70E31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56" name="Text Box 567">
          <a:extLst>
            <a:ext uri="{FF2B5EF4-FFF2-40B4-BE49-F238E27FC236}">
              <a16:creationId xmlns:a16="http://schemas.microsoft.com/office/drawing/2014/main" id="{6F06210B-C372-48C3-AF38-970FE85EE5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57" name="Text Box 568">
          <a:extLst>
            <a:ext uri="{FF2B5EF4-FFF2-40B4-BE49-F238E27FC236}">
              <a16:creationId xmlns:a16="http://schemas.microsoft.com/office/drawing/2014/main" id="{1C1D939C-378E-412F-9B6E-A4ABC36E8F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58" name="Text Box 569">
          <a:extLst>
            <a:ext uri="{FF2B5EF4-FFF2-40B4-BE49-F238E27FC236}">
              <a16:creationId xmlns:a16="http://schemas.microsoft.com/office/drawing/2014/main" id="{4432BCA6-F67F-45AC-910A-B0CE8E3769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59" name="Text Box 570">
          <a:extLst>
            <a:ext uri="{FF2B5EF4-FFF2-40B4-BE49-F238E27FC236}">
              <a16:creationId xmlns:a16="http://schemas.microsoft.com/office/drawing/2014/main" id="{D55A5E90-534A-414F-BB83-CE9EEF189F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60" name="Text Box 571">
          <a:extLst>
            <a:ext uri="{FF2B5EF4-FFF2-40B4-BE49-F238E27FC236}">
              <a16:creationId xmlns:a16="http://schemas.microsoft.com/office/drawing/2014/main" id="{0F941A74-1005-4B2D-B623-6E5793C46E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61" name="Text Box 572">
          <a:extLst>
            <a:ext uri="{FF2B5EF4-FFF2-40B4-BE49-F238E27FC236}">
              <a16:creationId xmlns:a16="http://schemas.microsoft.com/office/drawing/2014/main" id="{4434AA11-40F5-4242-99A5-10AF13E9836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62" name="Text Box 573">
          <a:extLst>
            <a:ext uri="{FF2B5EF4-FFF2-40B4-BE49-F238E27FC236}">
              <a16:creationId xmlns:a16="http://schemas.microsoft.com/office/drawing/2014/main" id="{28C92B3A-7633-4861-8F39-47167D36C9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63" name="Text Box 574">
          <a:extLst>
            <a:ext uri="{FF2B5EF4-FFF2-40B4-BE49-F238E27FC236}">
              <a16:creationId xmlns:a16="http://schemas.microsoft.com/office/drawing/2014/main" id="{72A80565-5A28-4BFD-8602-CF6B7D25A5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64" name="Text Box 575">
          <a:extLst>
            <a:ext uri="{FF2B5EF4-FFF2-40B4-BE49-F238E27FC236}">
              <a16:creationId xmlns:a16="http://schemas.microsoft.com/office/drawing/2014/main" id="{8EFF7867-430B-48DA-BA86-7804F45B02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65" name="Text Box 576">
          <a:extLst>
            <a:ext uri="{FF2B5EF4-FFF2-40B4-BE49-F238E27FC236}">
              <a16:creationId xmlns:a16="http://schemas.microsoft.com/office/drawing/2014/main" id="{E9CBC4AF-74BB-4C2A-A0F8-B27CE12A3F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66" name="Text Box 577">
          <a:extLst>
            <a:ext uri="{FF2B5EF4-FFF2-40B4-BE49-F238E27FC236}">
              <a16:creationId xmlns:a16="http://schemas.microsoft.com/office/drawing/2014/main" id="{7C0134DB-0509-462D-9387-B8CF631494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67" name="Text Box 578">
          <a:extLst>
            <a:ext uri="{FF2B5EF4-FFF2-40B4-BE49-F238E27FC236}">
              <a16:creationId xmlns:a16="http://schemas.microsoft.com/office/drawing/2014/main" id="{161C2C88-04C0-429E-B3FA-F90843C159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68" name="Text Box 579">
          <a:extLst>
            <a:ext uri="{FF2B5EF4-FFF2-40B4-BE49-F238E27FC236}">
              <a16:creationId xmlns:a16="http://schemas.microsoft.com/office/drawing/2014/main" id="{692A3C5B-CB3E-44F4-AEA4-39DAD11EE55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69" name="Text Box 580">
          <a:extLst>
            <a:ext uri="{FF2B5EF4-FFF2-40B4-BE49-F238E27FC236}">
              <a16:creationId xmlns:a16="http://schemas.microsoft.com/office/drawing/2014/main" id="{0359BD8D-C3AA-4026-BC95-AEF8524C23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70" name="Text Box 581">
          <a:extLst>
            <a:ext uri="{FF2B5EF4-FFF2-40B4-BE49-F238E27FC236}">
              <a16:creationId xmlns:a16="http://schemas.microsoft.com/office/drawing/2014/main" id="{C40D79C7-30A5-4DD0-8D35-6DC4991998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71" name="Text Box 582">
          <a:extLst>
            <a:ext uri="{FF2B5EF4-FFF2-40B4-BE49-F238E27FC236}">
              <a16:creationId xmlns:a16="http://schemas.microsoft.com/office/drawing/2014/main" id="{2D60DF19-E6F9-4AD5-A0A6-74E109E554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72" name="Text Box 583">
          <a:extLst>
            <a:ext uri="{FF2B5EF4-FFF2-40B4-BE49-F238E27FC236}">
              <a16:creationId xmlns:a16="http://schemas.microsoft.com/office/drawing/2014/main" id="{6598C057-BE52-49DB-8989-CECD3196FD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73" name="Text Box 584">
          <a:extLst>
            <a:ext uri="{FF2B5EF4-FFF2-40B4-BE49-F238E27FC236}">
              <a16:creationId xmlns:a16="http://schemas.microsoft.com/office/drawing/2014/main" id="{6166956A-5421-49DD-BDDA-8CE5DD90BD1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74" name="Text Box 585">
          <a:extLst>
            <a:ext uri="{FF2B5EF4-FFF2-40B4-BE49-F238E27FC236}">
              <a16:creationId xmlns:a16="http://schemas.microsoft.com/office/drawing/2014/main" id="{1DA3CBBB-7FCD-43C7-918E-A1C77713062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75" name="Text Box 586">
          <a:extLst>
            <a:ext uri="{FF2B5EF4-FFF2-40B4-BE49-F238E27FC236}">
              <a16:creationId xmlns:a16="http://schemas.microsoft.com/office/drawing/2014/main" id="{509B00FB-52F9-43C2-BB53-4D6FB1E6492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76" name="Text Box 587">
          <a:extLst>
            <a:ext uri="{FF2B5EF4-FFF2-40B4-BE49-F238E27FC236}">
              <a16:creationId xmlns:a16="http://schemas.microsoft.com/office/drawing/2014/main" id="{50C9A4D4-3CC5-4C38-8A47-2C914A4E98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77" name="Text Box 588">
          <a:extLst>
            <a:ext uri="{FF2B5EF4-FFF2-40B4-BE49-F238E27FC236}">
              <a16:creationId xmlns:a16="http://schemas.microsoft.com/office/drawing/2014/main" id="{47F6D51D-7131-46B5-A73A-87C330C1AA3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78" name="Text Box 589">
          <a:extLst>
            <a:ext uri="{FF2B5EF4-FFF2-40B4-BE49-F238E27FC236}">
              <a16:creationId xmlns:a16="http://schemas.microsoft.com/office/drawing/2014/main" id="{100612FE-B980-41D8-9C04-F2EF7FD0D6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79" name="Text Box 590">
          <a:extLst>
            <a:ext uri="{FF2B5EF4-FFF2-40B4-BE49-F238E27FC236}">
              <a16:creationId xmlns:a16="http://schemas.microsoft.com/office/drawing/2014/main" id="{B6D10C78-7DDF-4602-89A8-A50A9F1A734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80" name="Text Box 591">
          <a:extLst>
            <a:ext uri="{FF2B5EF4-FFF2-40B4-BE49-F238E27FC236}">
              <a16:creationId xmlns:a16="http://schemas.microsoft.com/office/drawing/2014/main" id="{47DBC773-7E5D-42C0-B03D-2D0BC9200D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81" name="Text Box 592">
          <a:extLst>
            <a:ext uri="{FF2B5EF4-FFF2-40B4-BE49-F238E27FC236}">
              <a16:creationId xmlns:a16="http://schemas.microsoft.com/office/drawing/2014/main" id="{645FBBA5-94F2-483F-A0DA-05E210DBD35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82" name="Text Box 593">
          <a:extLst>
            <a:ext uri="{FF2B5EF4-FFF2-40B4-BE49-F238E27FC236}">
              <a16:creationId xmlns:a16="http://schemas.microsoft.com/office/drawing/2014/main" id="{F9C519FC-21D0-47A3-A766-915F40B0C3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83" name="Text Box 594">
          <a:extLst>
            <a:ext uri="{FF2B5EF4-FFF2-40B4-BE49-F238E27FC236}">
              <a16:creationId xmlns:a16="http://schemas.microsoft.com/office/drawing/2014/main" id="{ADAA917E-F146-4721-9064-8F7FAB7AFF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84" name="Text Box 595">
          <a:extLst>
            <a:ext uri="{FF2B5EF4-FFF2-40B4-BE49-F238E27FC236}">
              <a16:creationId xmlns:a16="http://schemas.microsoft.com/office/drawing/2014/main" id="{752C75BF-7F6F-426A-BA56-E82C9250987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85" name="Text Box 596">
          <a:extLst>
            <a:ext uri="{FF2B5EF4-FFF2-40B4-BE49-F238E27FC236}">
              <a16:creationId xmlns:a16="http://schemas.microsoft.com/office/drawing/2014/main" id="{35F5732F-3E33-4034-88B0-3E958F13498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86" name="Text Box 597">
          <a:extLst>
            <a:ext uri="{FF2B5EF4-FFF2-40B4-BE49-F238E27FC236}">
              <a16:creationId xmlns:a16="http://schemas.microsoft.com/office/drawing/2014/main" id="{7DDE9ECA-43F7-4324-8179-A1C0B36E0F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87" name="Text Box 598">
          <a:extLst>
            <a:ext uri="{FF2B5EF4-FFF2-40B4-BE49-F238E27FC236}">
              <a16:creationId xmlns:a16="http://schemas.microsoft.com/office/drawing/2014/main" id="{0DC3E042-2C0F-49FD-96C7-0C18B07CA4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88" name="Text Box 599">
          <a:extLst>
            <a:ext uri="{FF2B5EF4-FFF2-40B4-BE49-F238E27FC236}">
              <a16:creationId xmlns:a16="http://schemas.microsoft.com/office/drawing/2014/main" id="{5A397712-F590-4C0F-85BE-F0FB7B2DAC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89" name="Text Box 600">
          <a:extLst>
            <a:ext uri="{FF2B5EF4-FFF2-40B4-BE49-F238E27FC236}">
              <a16:creationId xmlns:a16="http://schemas.microsoft.com/office/drawing/2014/main" id="{91F77853-992F-42AF-85C1-ABD2CF44A7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90" name="Text Box 601">
          <a:extLst>
            <a:ext uri="{FF2B5EF4-FFF2-40B4-BE49-F238E27FC236}">
              <a16:creationId xmlns:a16="http://schemas.microsoft.com/office/drawing/2014/main" id="{24984577-D763-4DBE-B063-006B7DD2F9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91" name="Text Box 602">
          <a:extLst>
            <a:ext uri="{FF2B5EF4-FFF2-40B4-BE49-F238E27FC236}">
              <a16:creationId xmlns:a16="http://schemas.microsoft.com/office/drawing/2014/main" id="{C71A6FD5-F3F0-4A34-A06E-C39273AC33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92" name="Text Box 603">
          <a:extLst>
            <a:ext uri="{FF2B5EF4-FFF2-40B4-BE49-F238E27FC236}">
              <a16:creationId xmlns:a16="http://schemas.microsoft.com/office/drawing/2014/main" id="{994A7173-B17F-4BA3-9134-7560BA3D42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93" name="Text Box 604">
          <a:extLst>
            <a:ext uri="{FF2B5EF4-FFF2-40B4-BE49-F238E27FC236}">
              <a16:creationId xmlns:a16="http://schemas.microsoft.com/office/drawing/2014/main" id="{41DBA43C-A611-48F1-AB38-A27E8B69EA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94" name="Text Box 605">
          <a:extLst>
            <a:ext uri="{FF2B5EF4-FFF2-40B4-BE49-F238E27FC236}">
              <a16:creationId xmlns:a16="http://schemas.microsoft.com/office/drawing/2014/main" id="{0A6DD7E6-17B0-4881-9450-EA352B20CF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595" name="Text Box 606">
          <a:extLst>
            <a:ext uri="{FF2B5EF4-FFF2-40B4-BE49-F238E27FC236}">
              <a16:creationId xmlns:a16="http://schemas.microsoft.com/office/drawing/2014/main" id="{AB07BED7-9D18-4CDF-9C65-3303176FA7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596" name="Text Box 607">
          <a:extLst>
            <a:ext uri="{FF2B5EF4-FFF2-40B4-BE49-F238E27FC236}">
              <a16:creationId xmlns:a16="http://schemas.microsoft.com/office/drawing/2014/main" id="{0C3D0A99-8AD0-4793-842D-F3AD025158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97" name="Text Box 608">
          <a:extLst>
            <a:ext uri="{FF2B5EF4-FFF2-40B4-BE49-F238E27FC236}">
              <a16:creationId xmlns:a16="http://schemas.microsoft.com/office/drawing/2014/main" id="{C054E8E5-4D5E-4F33-B029-E27208A776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598" name="Text Box 609">
          <a:extLst>
            <a:ext uri="{FF2B5EF4-FFF2-40B4-BE49-F238E27FC236}">
              <a16:creationId xmlns:a16="http://schemas.microsoft.com/office/drawing/2014/main" id="{2859C585-6364-4EBE-9AE4-7778D8FE2C5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599" name="Text Box 610">
          <a:extLst>
            <a:ext uri="{FF2B5EF4-FFF2-40B4-BE49-F238E27FC236}">
              <a16:creationId xmlns:a16="http://schemas.microsoft.com/office/drawing/2014/main" id="{11139163-CEF9-4066-829C-3F91A8450D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00" name="Text Box 611">
          <a:extLst>
            <a:ext uri="{FF2B5EF4-FFF2-40B4-BE49-F238E27FC236}">
              <a16:creationId xmlns:a16="http://schemas.microsoft.com/office/drawing/2014/main" id="{AB904AC6-ADFA-435C-AED4-E4060369B7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01" name="Text Box 612">
          <a:extLst>
            <a:ext uri="{FF2B5EF4-FFF2-40B4-BE49-F238E27FC236}">
              <a16:creationId xmlns:a16="http://schemas.microsoft.com/office/drawing/2014/main" id="{0380DEC5-7087-4FCD-A9A9-1320064912A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02" name="Text Box 613">
          <a:extLst>
            <a:ext uri="{FF2B5EF4-FFF2-40B4-BE49-F238E27FC236}">
              <a16:creationId xmlns:a16="http://schemas.microsoft.com/office/drawing/2014/main" id="{8375F5CC-E8EF-4D65-9501-01CFD89819F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03" name="Text Box 614">
          <a:extLst>
            <a:ext uri="{FF2B5EF4-FFF2-40B4-BE49-F238E27FC236}">
              <a16:creationId xmlns:a16="http://schemas.microsoft.com/office/drawing/2014/main" id="{928148E0-B8E1-4A6C-934F-DC539968E9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04" name="Text Box 615">
          <a:extLst>
            <a:ext uri="{FF2B5EF4-FFF2-40B4-BE49-F238E27FC236}">
              <a16:creationId xmlns:a16="http://schemas.microsoft.com/office/drawing/2014/main" id="{18DCDB0A-9D92-4283-A12E-03AEE11B80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05" name="Text Box 616">
          <a:extLst>
            <a:ext uri="{FF2B5EF4-FFF2-40B4-BE49-F238E27FC236}">
              <a16:creationId xmlns:a16="http://schemas.microsoft.com/office/drawing/2014/main" id="{D62FD0CF-C309-4AE8-A9C7-596632B5CA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06" name="Text Box 617">
          <a:extLst>
            <a:ext uri="{FF2B5EF4-FFF2-40B4-BE49-F238E27FC236}">
              <a16:creationId xmlns:a16="http://schemas.microsoft.com/office/drawing/2014/main" id="{3ACA0E97-1F99-4159-9785-E3539D859C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07" name="Text Box 618">
          <a:extLst>
            <a:ext uri="{FF2B5EF4-FFF2-40B4-BE49-F238E27FC236}">
              <a16:creationId xmlns:a16="http://schemas.microsoft.com/office/drawing/2014/main" id="{32991594-2680-4AF6-A815-ECFA0567F4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08" name="Text Box 619">
          <a:extLst>
            <a:ext uri="{FF2B5EF4-FFF2-40B4-BE49-F238E27FC236}">
              <a16:creationId xmlns:a16="http://schemas.microsoft.com/office/drawing/2014/main" id="{F2595C83-93D1-4FAD-985B-4780E9ECEE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09" name="Text Box 620">
          <a:extLst>
            <a:ext uri="{FF2B5EF4-FFF2-40B4-BE49-F238E27FC236}">
              <a16:creationId xmlns:a16="http://schemas.microsoft.com/office/drawing/2014/main" id="{1A6BAAEF-0703-4E50-AF56-8BC24201B4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10" name="Text Box 621">
          <a:extLst>
            <a:ext uri="{FF2B5EF4-FFF2-40B4-BE49-F238E27FC236}">
              <a16:creationId xmlns:a16="http://schemas.microsoft.com/office/drawing/2014/main" id="{4DDBE63E-1BA1-472A-978D-EA58195A57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11" name="Text Box 622">
          <a:extLst>
            <a:ext uri="{FF2B5EF4-FFF2-40B4-BE49-F238E27FC236}">
              <a16:creationId xmlns:a16="http://schemas.microsoft.com/office/drawing/2014/main" id="{19F091E3-DB23-400D-9505-7EBD64561D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12" name="Text Box 623">
          <a:extLst>
            <a:ext uri="{FF2B5EF4-FFF2-40B4-BE49-F238E27FC236}">
              <a16:creationId xmlns:a16="http://schemas.microsoft.com/office/drawing/2014/main" id="{64D5DD44-80B5-4CE5-BF90-31358C6D37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13" name="Text Box 624">
          <a:extLst>
            <a:ext uri="{FF2B5EF4-FFF2-40B4-BE49-F238E27FC236}">
              <a16:creationId xmlns:a16="http://schemas.microsoft.com/office/drawing/2014/main" id="{412C0927-9A30-424D-8DDA-AD8BE55B0C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14" name="Text Box 625">
          <a:extLst>
            <a:ext uri="{FF2B5EF4-FFF2-40B4-BE49-F238E27FC236}">
              <a16:creationId xmlns:a16="http://schemas.microsoft.com/office/drawing/2014/main" id="{5CFA3753-45C0-418E-8E09-720AF7BC3BC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15" name="Text Box 626">
          <a:extLst>
            <a:ext uri="{FF2B5EF4-FFF2-40B4-BE49-F238E27FC236}">
              <a16:creationId xmlns:a16="http://schemas.microsoft.com/office/drawing/2014/main" id="{87CF21C8-163E-48BF-A120-9711F1C256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16" name="Text Box 627">
          <a:extLst>
            <a:ext uri="{FF2B5EF4-FFF2-40B4-BE49-F238E27FC236}">
              <a16:creationId xmlns:a16="http://schemas.microsoft.com/office/drawing/2014/main" id="{EC8B6283-8158-43EF-A3F6-5C02646CB2A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17" name="Text Box 628">
          <a:extLst>
            <a:ext uri="{FF2B5EF4-FFF2-40B4-BE49-F238E27FC236}">
              <a16:creationId xmlns:a16="http://schemas.microsoft.com/office/drawing/2014/main" id="{77624820-4BE5-463D-A46D-197F5CFAD1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18" name="Text Box 629">
          <a:extLst>
            <a:ext uri="{FF2B5EF4-FFF2-40B4-BE49-F238E27FC236}">
              <a16:creationId xmlns:a16="http://schemas.microsoft.com/office/drawing/2014/main" id="{A0C67085-6056-418A-99C5-1B672805B3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19" name="Text Box 630">
          <a:extLst>
            <a:ext uri="{FF2B5EF4-FFF2-40B4-BE49-F238E27FC236}">
              <a16:creationId xmlns:a16="http://schemas.microsoft.com/office/drawing/2014/main" id="{0661BE2A-4C26-49F3-9F4B-16792D6EAF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20" name="Text Box 631">
          <a:extLst>
            <a:ext uri="{FF2B5EF4-FFF2-40B4-BE49-F238E27FC236}">
              <a16:creationId xmlns:a16="http://schemas.microsoft.com/office/drawing/2014/main" id="{AE99ECC0-56C7-4F42-A033-2DCC833FE55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21" name="Text Box 632">
          <a:extLst>
            <a:ext uri="{FF2B5EF4-FFF2-40B4-BE49-F238E27FC236}">
              <a16:creationId xmlns:a16="http://schemas.microsoft.com/office/drawing/2014/main" id="{A35A4FBD-48DE-4087-8F45-47553A0CE9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22" name="Text Box 633">
          <a:extLst>
            <a:ext uri="{FF2B5EF4-FFF2-40B4-BE49-F238E27FC236}">
              <a16:creationId xmlns:a16="http://schemas.microsoft.com/office/drawing/2014/main" id="{07B547F4-500C-4D04-9EA0-2D08016BE9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23" name="Text Box 634">
          <a:extLst>
            <a:ext uri="{FF2B5EF4-FFF2-40B4-BE49-F238E27FC236}">
              <a16:creationId xmlns:a16="http://schemas.microsoft.com/office/drawing/2014/main" id="{B639A374-A4E1-4543-819C-A87752267E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24" name="Text Box 635">
          <a:extLst>
            <a:ext uri="{FF2B5EF4-FFF2-40B4-BE49-F238E27FC236}">
              <a16:creationId xmlns:a16="http://schemas.microsoft.com/office/drawing/2014/main" id="{E614A5CF-9787-4A82-9307-FE643DDAC53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25" name="Text Box 636">
          <a:extLst>
            <a:ext uri="{FF2B5EF4-FFF2-40B4-BE49-F238E27FC236}">
              <a16:creationId xmlns:a16="http://schemas.microsoft.com/office/drawing/2014/main" id="{C118C04F-7926-477D-A27C-A90F926F991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26" name="Text Box 637">
          <a:extLst>
            <a:ext uri="{FF2B5EF4-FFF2-40B4-BE49-F238E27FC236}">
              <a16:creationId xmlns:a16="http://schemas.microsoft.com/office/drawing/2014/main" id="{C7BC6C50-075B-42CA-9D25-EAAD9C63F08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27" name="Text Box 638">
          <a:extLst>
            <a:ext uri="{FF2B5EF4-FFF2-40B4-BE49-F238E27FC236}">
              <a16:creationId xmlns:a16="http://schemas.microsoft.com/office/drawing/2014/main" id="{4A40EDE3-20E0-4249-8C1A-01E6AF7420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28" name="Text Box 639">
          <a:extLst>
            <a:ext uri="{FF2B5EF4-FFF2-40B4-BE49-F238E27FC236}">
              <a16:creationId xmlns:a16="http://schemas.microsoft.com/office/drawing/2014/main" id="{E2812AAB-A2B1-4CC6-8CB2-16693E22E42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29" name="Text Box 640">
          <a:extLst>
            <a:ext uri="{FF2B5EF4-FFF2-40B4-BE49-F238E27FC236}">
              <a16:creationId xmlns:a16="http://schemas.microsoft.com/office/drawing/2014/main" id="{14F208A7-0C78-46BC-BE5B-8B914BA0B9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30" name="Text Box 641">
          <a:extLst>
            <a:ext uri="{FF2B5EF4-FFF2-40B4-BE49-F238E27FC236}">
              <a16:creationId xmlns:a16="http://schemas.microsoft.com/office/drawing/2014/main" id="{3957F9CB-FB4C-4239-A6D5-6A313632A6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3"/>
    <xdr:sp macro="" textlink="">
      <xdr:nvSpPr>
        <xdr:cNvPr id="13631" name="Text Box 642">
          <a:extLst>
            <a:ext uri="{FF2B5EF4-FFF2-40B4-BE49-F238E27FC236}">
              <a16:creationId xmlns:a16="http://schemas.microsoft.com/office/drawing/2014/main" id="{F72A106B-34C8-4840-9A5B-C1F631D0F7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32" name="Text Box 643">
          <a:extLst>
            <a:ext uri="{FF2B5EF4-FFF2-40B4-BE49-F238E27FC236}">
              <a16:creationId xmlns:a16="http://schemas.microsoft.com/office/drawing/2014/main" id="{69613E10-0193-448A-84C3-3DA062B8607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33" name="Text Box 644">
          <a:extLst>
            <a:ext uri="{FF2B5EF4-FFF2-40B4-BE49-F238E27FC236}">
              <a16:creationId xmlns:a16="http://schemas.microsoft.com/office/drawing/2014/main" id="{9F5641DB-7672-46B8-8DAC-0776578615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34" name="Text Box 645">
          <a:extLst>
            <a:ext uri="{FF2B5EF4-FFF2-40B4-BE49-F238E27FC236}">
              <a16:creationId xmlns:a16="http://schemas.microsoft.com/office/drawing/2014/main" id="{2D1606EA-53BA-415D-8563-5D016095A3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35" name="Text Box 646">
          <a:extLst>
            <a:ext uri="{FF2B5EF4-FFF2-40B4-BE49-F238E27FC236}">
              <a16:creationId xmlns:a16="http://schemas.microsoft.com/office/drawing/2014/main" id="{D991E50D-A2BE-4250-982D-FEBFB4CCB1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36" name="Text Box 647">
          <a:extLst>
            <a:ext uri="{FF2B5EF4-FFF2-40B4-BE49-F238E27FC236}">
              <a16:creationId xmlns:a16="http://schemas.microsoft.com/office/drawing/2014/main" id="{DD83AD01-2B73-45BA-8455-745DDBF374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37" name="Text Box 648">
          <a:extLst>
            <a:ext uri="{FF2B5EF4-FFF2-40B4-BE49-F238E27FC236}">
              <a16:creationId xmlns:a16="http://schemas.microsoft.com/office/drawing/2014/main" id="{6E91D691-D824-4275-8CBF-0BF4873C176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38" name="Text Box 649">
          <a:extLst>
            <a:ext uri="{FF2B5EF4-FFF2-40B4-BE49-F238E27FC236}">
              <a16:creationId xmlns:a16="http://schemas.microsoft.com/office/drawing/2014/main" id="{6051A033-1961-42B2-84AD-93389903202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39" name="Text Box 650">
          <a:extLst>
            <a:ext uri="{FF2B5EF4-FFF2-40B4-BE49-F238E27FC236}">
              <a16:creationId xmlns:a16="http://schemas.microsoft.com/office/drawing/2014/main" id="{1DB32015-D511-493B-9CAB-D415ABB500E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40" name="Text Box 651">
          <a:extLst>
            <a:ext uri="{FF2B5EF4-FFF2-40B4-BE49-F238E27FC236}">
              <a16:creationId xmlns:a16="http://schemas.microsoft.com/office/drawing/2014/main" id="{F9ED46E4-4659-4176-9FB2-49600D9ED4F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41" name="Text Box 652">
          <a:extLst>
            <a:ext uri="{FF2B5EF4-FFF2-40B4-BE49-F238E27FC236}">
              <a16:creationId xmlns:a16="http://schemas.microsoft.com/office/drawing/2014/main" id="{83196EF2-26F7-46DC-976D-09ED07F0A3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42" name="Text Box 653">
          <a:extLst>
            <a:ext uri="{FF2B5EF4-FFF2-40B4-BE49-F238E27FC236}">
              <a16:creationId xmlns:a16="http://schemas.microsoft.com/office/drawing/2014/main" id="{18F32F7D-F1B0-4CC7-9961-B2B331F93D6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43" name="Text Box 654">
          <a:extLst>
            <a:ext uri="{FF2B5EF4-FFF2-40B4-BE49-F238E27FC236}">
              <a16:creationId xmlns:a16="http://schemas.microsoft.com/office/drawing/2014/main" id="{59C0797C-1FAC-4703-9833-37A4AF417E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44" name="Text Box 655">
          <a:extLst>
            <a:ext uri="{FF2B5EF4-FFF2-40B4-BE49-F238E27FC236}">
              <a16:creationId xmlns:a16="http://schemas.microsoft.com/office/drawing/2014/main" id="{4405BD2B-E05E-4A53-8878-4097BD923B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45" name="Text Box 656">
          <a:extLst>
            <a:ext uri="{FF2B5EF4-FFF2-40B4-BE49-F238E27FC236}">
              <a16:creationId xmlns:a16="http://schemas.microsoft.com/office/drawing/2014/main" id="{3C0493FE-48AF-4B6D-A8F0-B8F1CE8DEC9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46" name="Text Box 657">
          <a:extLst>
            <a:ext uri="{FF2B5EF4-FFF2-40B4-BE49-F238E27FC236}">
              <a16:creationId xmlns:a16="http://schemas.microsoft.com/office/drawing/2014/main" id="{621FD295-5DCD-457E-8571-674890CD73F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47" name="Text Box 658">
          <a:extLst>
            <a:ext uri="{FF2B5EF4-FFF2-40B4-BE49-F238E27FC236}">
              <a16:creationId xmlns:a16="http://schemas.microsoft.com/office/drawing/2014/main" id="{FF8C045F-CFF6-4596-9D10-4126F27E0A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48" name="Text Box 659">
          <a:extLst>
            <a:ext uri="{FF2B5EF4-FFF2-40B4-BE49-F238E27FC236}">
              <a16:creationId xmlns:a16="http://schemas.microsoft.com/office/drawing/2014/main" id="{03D59F3C-5BC1-4C11-A753-8DF7F83EE6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49" name="Text Box 660">
          <a:extLst>
            <a:ext uri="{FF2B5EF4-FFF2-40B4-BE49-F238E27FC236}">
              <a16:creationId xmlns:a16="http://schemas.microsoft.com/office/drawing/2014/main" id="{3BD0A415-3760-428C-9F89-24A7EBC4EB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50" name="Text Box 661">
          <a:extLst>
            <a:ext uri="{FF2B5EF4-FFF2-40B4-BE49-F238E27FC236}">
              <a16:creationId xmlns:a16="http://schemas.microsoft.com/office/drawing/2014/main" id="{AD078583-B97B-4F52-91F5-A59E5A55FA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51" name="Text Box 662">
          <a:extLst>
            <a:ext uri="{FF2B5EF4-FFF2-40B4-BE49-F238E27FC236}">
              <a16:creationId xmlns:a16="http://schemas.microsoft.com/office/drawing/2014/main" id="{A1F5B04F-E8F7-4991-95C2-A35E9DEB0E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52" name="Text Box 663">
          <a:extLst>
            <a:ext uri="{FF2B5EF4-FFF2-40B4-BE49-F238E27FC236}">
              <a16:creationId xmlns:a16="http://schemas.microsoft.com/office/drawing/2014/main" id="{237BA575-CE52-449C-B614-B67E147696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653" name="Text Box 664">
          <a:extLst>
            <a:ext uri="{FF2B5EF4-FFF2-40B4-BE49-F238E27FC236}">
              <a16:creationId xmlns:a16="http://schemas.microsoft.com/office/drawing/2014/main" id="{2B8C46CA-6A55-4C39-B4DD-259672BF40F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54" name="Text Box 665">
          <a:extLst>
            <a:ext uri="{FF2B5EF4-FFF2-40B4-BE49-F238E27FC236}">
              <a16:creationId xmlns:a16="http://schemas.microsoft.com/office/drawing/2014/main" id="{BBC1CCF2-C812-47ED-9F3E-312CD0EF62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55" name="Text Box 666">
          <a:extLst>
            <a:ext uri="{FF2B5EF4-FFF2-40B4-BE49-F238E27FC236}">
              <a16:creationId xmlns:a16="http://schemas.microsoft.com/office/drawing/2014/main" id="{A3B77007-1E1F-41CF-B5EE-617985E577F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656" name="Text Box 667">
          <a:extLst>
            <a:ext uri="{FF2B5EF4-FFF2-40B4-BE49-F238E27FC236}">
              <a16:creationId xmlns:a16="http://schemas.microsoft.com/office/drawing/2014/main" id="{EAB6B3AF-A6EA-465D-AB42-B9091C4C68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57" name="Text Box 668">
          <a:extLst>
            <a:ext uri="{FF2B5EF4-FFF2-40B4-BE49-F238E27FC236}">
              <a16:creationId xmlns:a16="http://schemas.microsoft.com/office/drawing/2014/main" id="{A22DA3F5-E676-4AF8-AAE8-2A573A7FB3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58" name="Text Box 669">
          <a:extLst>
            <a:ext uri="{FF2B5EF4-FFF2-40B4-BE49-F238E27FC236}">
              <a16:creationId xmlns:a16="http://schemas.microsoft.com/office/drawing/2014/main" id="{EB958CDF-EA15-4B5E-BBA3-C9640C7766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659" name="Text Box 670">
          <a:extLst>
            <a:ext uri="{FF2B5EF4-FFF2-40B4-BE49-F238E27FC236}">
              <a16:creationId xmlns:a16="http://schemas.microsoft.com/office/drawing/2014/main" id="{F25D8370-0A20-4529-BFE6-3C235CBF379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660" name="Text Box 671">
          <a:extLst>
            <a:ext uri="{FF2B5EF4-FFF2-40B4-BE49-F238E27FC236}">
              <a16:creationId xmlns:a16="http://schemas.microsoft.com/office/drawing/2014/main" id="{33526E79-7857-45BE-A745-706DC7D61C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61" name="Text Box 672">
          <a:extLst>
            <a:ext uri="{FF2B5EF4-FFF2-40B4-BE49-F238E27FC236}">
              <a16:creationId xmlns:a16="http://schemas.microsoft.com/office/drawing/2014/main" id="{AD972280-2E41-4A2B-BFC2-F1ECE83C07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62" name="Text Box 673">
          <a:extLst>
            <a:ext uri="{FF2B5EF4-FFF2-40B4-BE49-F238E27FC236}">
              <a16:creationId xmlns:a16="http://schemas.microsoft.com/office/drawing/2014/main" id="{A3933C73-ECBD-433C-A09D-4260A945AB9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663" name="Text Box 674">
          <a:extLst>
            <a:ext uri="{FF2B5EF4-FFF2-40B4-BE49-F238E27FC236}">
              <a16:creationId xmlns:a16="http://schemas.microsoft.com/office/drawing/2014/main" id="{D14822D3-ED71-447C-8D10-E0D2E6B635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64" name="Text Box 675">
          <a:extLst>
            <a:ext uri="{FF2B5EF4-FFF2-40B4-BE49-F238E27FC236}">
              <a16:creationId xmlns:a16="http://schemas.microsoft.com/office/drawing/2014/main" id="{9B565C8B-95B0-41DC-9EDA-40417CF97D9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65" name="Text Box 676">
          <a:extLst>
            <a:ext uri="{FF2B5EF4-FFF2-40B4-BE49-F238E27FC236}">
              <a16:creationId xmlns:a16="http://schemas.microsoft.com/office/drawing/2014/main" id="{64BB1652-753F-406F-BA57-50B38F472B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666" name="Text Box 677">
          <a:extLst>
            <a:ext uri="{FF2B5EF4-FFF2-40B4-BE49-F238E27FC236}">
              <a16:creationId xmlns:a16="http://schemas.microsoft.com/office/drawing/2014/main" id="{4A1264E7-5EC0-4999-AF96-858EA426C26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67" name="Text Box 678">
          <a:extLst>
            <a:ext uri="{FF2B5EF4-FFF2-40B4-BE49-F238E27FC236}">
              <a16:creationId xmlns:a16="http://schemas.microsoft.com/office/drawing/2014/main" id="{E102FBFF-2722-4C2A-AE26-133E9E954D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68" name="Text Box 679">
          <a:extLst>
            <a:ext uri="{FF2B5EF4-FFF2-40B4-BE49-F238E27FC236}">
              <a16:creationId xmlns:a16="http://schemas.microsoft.com/office/drawing/2014/main" id="{EC987DD0-0096-43AD-B24C-A5C8E81A3E9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669" name="Text Box 680">
          <a:extLst>
            <a:ext uri="{FF2B5EF4-FFF2-40B4-BE49-F238E27FC236}">
              <a16:creationId xmlns:a16="http://schemas.microsoft.com/office/drawing/2014/main" id="{5FC59EBA-D28E-436E-9C22-CFC5DD8030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70" name="Text Box 681">
          <a:extLst>
            <a:ext uri="{FF2B5EF4-FFF2-40B4-BE49-F238E27FC236}">
              <a16:creationId xmlns:a16="http://schemas.microsoft.com/office/drawing/2014/main" id="{03499139-6CCA-48EF-8ADC-359FCDAB64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71" name="Text Box 682">
          <a:extLst>
            <a:ext uri="{FF2B5EF4-FFF2-40B4-BE49-F238E27FC236}">
              <a16:creationId xmlns:a16="http://schemas.microsoft.com/office/drawing/2014/main" id="{29A4C461-07C8-4E62-87E3-5047090A177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672" name="Text Box 683">
          <a:extLst>
            <a:ext uri="{FF2B5EF4-FFF2-40B4-BE49-F238E27FC236}">
              <a16:creationId xmlns:a16="http://schemas.microsoft.com/office/drawing/2014/main" id="{57A103A3-2BB7-4A59-AB33-2F2864ACC3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73" name="Text Box 684">
          <a:extLst>
            <a:ext uri="{FF2B5EF4-FFF2-40B4-BE49-F238E27FC236}">
              <a16:creationId xmlns:a16="http://schemas.microsoft.com/office/drawing/2014/main" id="{D56B7795-6851-4740-9ABD-85EDC82094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74" name="Text Box 685">
          <a:extLst>
            <a:ext uri="{FF2B5EF4-FFF2-40B4-BE49-F238E27FC236}">
              <a16:creationId xmlns:a16="http://schemas.microsoft.com/office/drawing/2014/main" id="{45140360-7958-4E86-8374-0AAE863F2F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675" name="Text Box 686">
          <a:extLst>
            <a:ext uri="{FF2B5EF4-FFF2-40B4-BE49-F238E27FC236}">
              <a16:creationId xmlns:a16="http://schemas.microsoft.com/office/drawing/2014/main" id="{F5BF173B-2501-4482-B768-DDA8E8DD17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76" name="Text Box 687">
          <a:extLst>
            <a:ext uri="{FF2B5EF4-FFF2-40B4-BE49-F238E27FC236}">
              <a16:creationId xmlns:a16="http://schemas.microsoft.com/office/drawing/2014/main" id="{0024E62B-4442-4698-A150-9F4D512A77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77" name="Text Box 688">
          <a:extLst>
            <a:ext uri="{FF2B5EF4-FFF2-40B4-BE49-F238E27FC236}">
              <a16:creationId xmlns:a16="http://schemas.microsoft.com/office/drawing/2014/main" id="{0DC216FC-E448-46F1-8599-DDCD76B01F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678" name="Text Box 689">
          <a:extLst>
            <a:ext uri="{FF2B5EF4-FFF2-40B4-BE49-F238E27FC236}">
              <a16:creationId xmlns:a16="http://schemas.microsoft.com/office/drawing/2014/main" id="{ED782DD4-BD46-44F6-BD10-753AFAB4D2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679" name="Text Box 690">
          <a:extLst>
            <a:ext uri="{FF2B5EF4-FFF2-40B4-BE49-F238E27FC236}">
              <a16:creationId xmlns:a16="http://schemas.microsoft.com/office/drawing/2014/main" id="{9FF897D7-FDAF-4098-90AF-05B347A175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80" name="Text Box 691">
          <a:extLst>
            <a:ext uri="{FF2B5EF4-FFF2-40B4-BE49-F238E27FC236}">
              <a16:creationId xmlns:a16="http://schemas.microsoft.com/office/drawing/2014/main" id="{F0890CEE-D789-466A-9228-554BB9E655C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81" name="Text Box 692">
          <a:extLst>
            <a:ext uri="{FF2B5EF4-FFF2-40B4-BE49-F238E27FC236}">
              <a16:creationId xmlns:a16="http://schemas.microsoft.com/office/drawing/2014/main" id="{2380E960-1798-4429-8DFB-BCC257F26A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682" name="Text Box 693">
          <a:extLst>
            <a:ext uri="{FF2B5EF4-FFF2-40B4-BE49-F238E27FC236}">
              <a16:creationId xmlns:a16="http://schemas.microsoft.com/office/drawing/2014/main" id="{2C11C168-61C0-4263-86B6-D7FCA35C85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83" name="Text Box 694">
          <a:extLst>
            <a:ext uri="{FF2B5EF4-FFF2-40B4-BE49-F238E27FC236}">
              <a16:creationId xmlns:a16="http://schemas.microsoft.com/office/drawing/2014/main" id="{6ADF00DD-9CCF-478B-9661-5034D82B5F1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84" name="Text Box 695">
          <a:extLst>
            <a:ext uri="{FF2B5EF4-FFF2-40B4-BE49-F238E27FC236}">
              <a16:creationId xmlns:a16="http://schemas.microsoft.com/office/drawing/2014/main" id="{DC57E077-CE7D-432F-9B17-73961ED46F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685" name="Text Box 696">
          <a:extLst>
            <a:ext uri="{FF2B5EF4-FFF2-40B4-BE49-F238E27FC236}">
              <a16:creationId xmlns:a16="http://schemas.microsoft.com/office/drawing/2014/main" id="{D40E1006-E0C9-42E5-9F6D-CFFA44678D6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86" name="Text Box 697">
          <a:extLst>
            <a:ext uri="{FF2B5EF4-FFF2-40B4-BE49-F238E27FC236}">
              <a16:creationId xmlns:a16="http://schemas.microsoft.com/office/drawing/2014/main" id="{A770AF59-51BA-4C01-9888-C22FE20A05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87" name="Text Box 698">
          <a:extLst>
            <a:ext uri="{FF2B5EF4-FFF2-40B4-BE49-F238E27FC236}">
              <a16:creationId xmlns:a16="http://schemas.microsoft.com/office/drawing/2014/main" id="{752EAA96-6D29-46CC-AF23-D394E085E9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688" name="Text Box 699">
          <a:extLst>
            <a:ext uri="{FF2B5EF4-FFF2-40B4-BE49-F238E27FC236}">
              <a16:creationId xmlns:a16="http://schemas.microsoft.com/office/drawing/2014/main" id="{865952F0-7DFD-4F27-9301-9460AF5D2B7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89" name="Text Box 700">
          <a:extLst>
            <a:ext uri="{FF2B5EF4-FFF2-40B4-BE49-F238E27FC236}">
              <a16:creationId xmlns:a16="http://schemas.microsoft.com/office/drawing/2014/main" id="{B74DF34A-CE88-4E01-AE07-A931043FD0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90" name="Text Box 701">
          <a:extLst>
            <a:ext uri="{FF2B5EF4-FFF2-40B4-BE49-F238E27FC236}">
              <a16:creationId xmlns:a16="http://schemas.microsoft.com/office/drawing/2014/main" id="{6291ABA8-7585-4A9F-8FA1-0E0019965F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91" name="Text Box 702">
          <a:extLst>
            <a:ext uri="{FF2B5EF4-FFF2-40B4-BE49-F238E27FC236}">
              <a16:creationId xmlns:a16="http://schemas.microsoft.com/office/drawing/2014/main" id="{4157043C-1374-4D07-AF65-8E7018B64C5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92" name="Text Box 703">
          <a:extLst>
            <a:ext uri="{FF2B5EF4-FFF2-40B4-BE49-F238E27FC236}">
              <a16:creationId xmlns:a16="http://schemas.microsoft.com/office/drawing/2014/main" id="{7A88C1C1-0C93-4E13-B467-21E18064C2B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93" name="Text Box 704">
          <a:extLst>
            <a:ext uri="{FF2B5EF4-FFF2-40B4-BE49-F238E27FC236}">
              <a16:creationId xmlns:a16="http://schemas.microsoft.com/office/drawing/2014/main" id="{D05F01C4-D221-4572-9A8C-CD4E9421F76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94" name="Text Box 705">
          <a:extLst>
            <a:ext uri="{FF2B5EF4-FFF2-40B4-BE49-F238E27FC236}">
              <a16:creationId xmlns:a16="http://schemas.microsoft.com/office/drawing/2014/main" id="{FEE57DE5-9E8B-4524-884B-1431E5362FD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95" name="Text Box 706">
          <a:extLst>
            <a:ext uri="{FF2B5EF4-FFF2-40B4-BE49-F238E27FC236}">
              <a16:creationId xmlns:a16="http://schemas.microsoft.com/office/drawing/2014/main" id="{17D82027-E05A-4505-BE49-7534AF67F0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96" name="Text Box 707">
          <a:extLst>
            <a:ext uri="{FF2B5EF4-FFF2-40B4-BE49-F238E27FC236}">
              <a16:creationId xmlns:a16="http://schemas.microsoft.com/office/drawing/2014/main" id="{2536C498-A18E-41CE-8AF5-A55B9FDDD0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97" name="Text Box 708">
          <a:extLst>
            <a:ext uri="{FF2B5EF4-FFF2-40B4-BE49-F238E27FC236}">
              <a16:creationId xmlns:a16="http://schemas.microsoft.com/office/drawing/2014/main" id="{AF3B17E5-FE62-4CA2-98A8-AEACA4B91F2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698" name="Text Box 709">
          <a:extLst>
            <a:ext uri="{FF2B5EF4-FFF2-40B4-BE49-F238E27FC236}">
              <a16:creationId xmlns:a16="http://schemas.microsoft.com/office/drawing/2014/main" id="{3033BED7-8C39-4A33-BA89-EC99DCF8C54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699" name="Text Box 710">
          <a:extLst>
            <a:ext uri="{FF2B5EF4-FFF2-40B4-BE49-F238E27FC236}">
              <a16:creationId xmlns:a16="http://schemas.microsoft.com/office/drawing/2014/main" id="{85CAAB1C-94AB-4460-BC54-A31016BA57A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00" name="Text Box 711">
          <a:extLst>
            <a:ext uri="{FF2B5EF4-FFF2-40B4-BE49-F238E27FC236}">
              <a16:creationId xmlns:a16="http://schemas.microsoft.com/office/drawing/2014/main" id="{560E4207-26A9-4A83-A909-2980CA716D8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01" name="Text Box 712">
          <a:extLst>
            <a:ext uri="{FF2B5EF4-FFF2-40B4-BE49-F238E27FC236}">
              <a16:creationId xmlns:a16="http://schemas.microsoft.com/office/drawing/2014/main" id="{CCCFD416-51A6-41B6-919F-34F2358EE31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702" name="Text Box 713">
          <a:extLst>
            <a:ext uri="{FF2B5EF4-FFF2-40B4-BE49-F238E27FC236}">
              <a16:creationId xmlns:a16="http://schemas.microsoft.com/office/drawing/2014/main" id="{0A02631C-C162-4957-93CF-2637F7ABC7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03" name="Text Box 714">
          <a:extLst>
            <a:ext uri="{FF2B5EF4-FFF2-40B4-BE49-F238E27FC236}">
              <a16:creationId xmlns:a16="http://schemas.microsoft.com/office/drawing/2014/main" id="{E7E34D00-64FD-4F74-8968-5C460A794A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04" name="Text Box 715">
          <a:extLst>
            <a:ext uri="{FF2B5EF4-FFF2-40B4-BE49-F238E27FC236}">
              <a16:creationId xmlns:a16="http://schemas.microsoft.com/office/drawing/2014/main" id="{B124B379-7A8B-4B0E-AC85-E55677DAF6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705" name="Text Box 716">
          <a:extLst>
            <a:ext uri="{FF2B5EF4-FFF2-40B4-BE49-F238E27FC236}">
              <a16:creationId xmlns:a16="http://schemas.microsoft.com/office/drawing/2014/main" id="{D936C6EE-9164-4339-A2C6-DE3475BC5B5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06" name="Text Box 717">
          <a:extLst>
            <a:ext uri="{FF2B5EF4-FFF2-40B4-BE49-F238E27FC236}">
              <a16:creationId xmlns:a16="http://schemas.microsoft.com/office/drawing/2014/main" id="{2D4D2A92-5962-4678-8FA0-88380BFC62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07" name="Text Box 718">
          <a:extLst>
            <a:ext uri="{FF2B5EF4-FFF2-40B4-BE49-F238E27FC236}">
              <a16:creationId xmlns:a16="http://schemas.microsoft.com/office/drawing/2014/main" id="{CE9D19BB-1127-41B8-9B97-6D1FC93244D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08" name="Text Box 719">
          <a:extLst>
            <a:ext uri="{FF2B5EF4-FFF2-40B4-BE49-F238E27FC236}">
              <a16:creationId xmlns:a16="http://schemas.microsoft.com/office/drawing/2014/main" id="{BA103C62-DBDB-48E1-A438-7D78AAD4A3E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09" name="Text Box 720">
          <a:extLst>
            <a:ext uri="{FF2B5EF4-FFF2-40B4-BE49-F238E27FC236}">
              <a16:creationId xmlns:a16="http://schemas.microsoft.com/office/drawing/2014/main" id="{5751FC83-49C5-478B-A2D3-4B79A5A3C6E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10" name="Text Box 721">
          <a:extLst>
            <a:ext uri="{FF2B5EF4-FFF2-40B4-BE49-F238E27FC236}">
              <a16:creationId xmlns:a16="http://schemas.microsoft.com/office/drawing/2014/main" id="{560F39D3-5216-4987-B79F-F80B4DFF85A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11" name="Text Box 722">
          <a:extLst>
            <a:ext uri="{FF2B5EF4-FFF2-40B4-BE49-F238E27FC236}">
              <a16:creationId xmlns:a16="http://schemas.microsoft.com/office/drawing/2014/main" id="{7785099F-DCD6-4C9B-B306-AEFD027694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12" name="Text Box 723">
          <a:extLst>
            <a:ext uri="{FF2B5EF4-FFF2-40B4-BE49-F238E27FC236}">
              <a16:creationId xmlns:a16="http://schemas.microsoft.com/office/drawing/2014/main" id="{5624ECF2-9063-4694-9DFF-9534E7D3F7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13" name="Text Box 724">
          <a:extLst>
            <a:ext uri="{FF2B5EF4-FFF2-40B4-BE49-F238E27FC236}">
              <a16:creationId xmlns:a16="http://schemas.microsoft.com/office/drawing/2014/main" id="{5CD3A1D4-E65E-451B-A931-E737DD692A2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14" name="Text Box 725">
          <a:extLst>
            <a:ext uri="{FF2B5EF4-FFF2-40B4-BE49-F238E27FC236}">
              <a16:creationId xmlns:a16="http://schemas.microsoft.com/office/drawing/2014/main" id="{2FB45AE1-3A39-4CA4-B12B-EBEE9EC2DE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15" name="Text Box 726">
          <a:extLst>
            <a:ext uri="{FF2B5EF4-FFF2-40B4-BE49-F238E27FC236}">
              <a16:creationId xmlns:a16="http://schemas.microsoft.com/office/drawing/2014/main" id="{0602D256-AFF3-43C0-9A6B-768BAA9015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16" name="Text Box 727">
          <a:extLst>
            <a:ext uri="{FF2B5EF4-FFF2-40B4-BE49-F238E27FC236}">
              <a16:creationId xmlns:a16="http://schemas.microsoft.com/office/drawing/2014/main" id="{39C12827-22A3-4DD4-BE08-0F84654D424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17" name="Text Box 728">
          <a:extLst>
            <a:ext uri="{FF2B5EF4-FFF2-40B4-BE49-F238E27FC236}">
              <a16:creationId xmlns:a16="http://schemas.microsoft.com/office/drawing/2014/main" id="{7CA1F280-CE9D-42CE-A407-DB313D28553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18" name="Text Box 729">
          <a:extLst>
            <a:ext uri="{FF2B5EF4-FFF2-40B4-BE49-F238E27FC236}">
              <a16:creationId xmlns:a16="http://schemas.microsoft.com/office/drawing/2014/main" id="{4A6D6023-AA2E-4C84-9BAD-8948D6948F6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19" name="Text Box 730">
          <a:extLst>
            <a:ext uri="{FF2B5EF4-FFF2-40B4-BE49-F238E27FC236}">
              <a16:creationId xmlns:a16="http://schemas.microsoft.com/office/drawing/2014/main" id="{F7FCC42B-734D-4663-A155-903B422317B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20" name="Text Box 731">
          <a:extLst>
            <a:ext uri="{FF2B5EF4-FFF2-40B4-BE49-F238E27FC236}">
              <a16:creationId xmlns:a16="http://schemas.microsoft.com/office/drawing/2014/main" id="{AEFDEFF3-C3DC-43C9-A00B-0535D0FF621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21" name="Text Box 732">
          <a:extLst>
            <a:ext uri="{FF2B5EF4-FFF2-40B4-BE49-F238E27FC236}">
              <a16:creationId xmlns:a16="http://schemas.microsoft.com/office/drawing/2014/main" id="{DEE87B9D-D49E-41E9-899B-035B246A759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22" name="Text Box 733">
          <a:extLst>
            <a:ext uri="{FF2B5EF4-FFF2-40B4-BE49-F238E27FC236}">
              <a16:creationId xmlns:a16="http://schemas.microsoft.com/office/drawing/2014/main" id="{A6A2C7F5-24A8-43B9-9A2F-2EBA063BE2A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23" name="Text Box 734">
          <a:extLst>
            <a:ext uri="{FF2B5EF4-FFF2-40B4-BE49-F238E27FC236}">
              <a16:creationId xmlns:a16="http://schemas.microsoft.com/office/drawing/2014/main" id="{4C1495F3-B773-4644-82A9-85FF8AAB199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24" name="Text Box 735">
          <a:extLst>
            <a:ext uri="{FF2B5EF4-FFF2-40B4-BE49-F238E27FC236}">
              <a16:creationId xmlns:a16="http://schemas.microsoft.com/office/drawing/2014/main" id="{686767C6-4D4C-437F-9FF5-AC920A8A64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25" name="Text Box 736">
          <a:extLst>
            <a:ext uri="{FF2B5EF4-FFF2-40B4-BE49-F238E27FC236}">
              <a16:creationId xmlns:a16="http://schemas.microsoft.com/office/drawing/2014/main" id="{D63EBAC3-5F60-4266-9A92-49044A12EB8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26" name="Text Box 737">
          <a:extLst>
            <a:ext uri="{FF2B5EF4-FFF2-40B4-BE49-F238E27FC236}">
              <a16:creationId xmlns:a16="http://schemas.microsoft.com/office/drawing/2014/main" id="{6B046E5E-6ADC-47FE-A953-86F077E07D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27" name="Text Box 738">
          <a:extLst>
            <a:ext uri="{FF2B5EF4-FFF2-40B4-BE49-F238E27FC236}">
              <a16:creationId xmlns:a16="http://schemas.microsoft.com/office/drawing/2014/main" id="{077BEE56-5B2E-459A-BD93-F4E0C9668A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28" name="Text Box 739">
          <a:extLst>
            <a:ext uri="{FF2B5EF4-FFF2-40B4-BE49-F238E27FC236}">
              <a16:creationId xmlns:a16="http://schemas.microsoft.com/office/drawing/2014/main" id="{94B4A984-B6DA-4CD1-9C08-8D3DC3FAFA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29" name="Text Box 740">
          <a:extLst>
            <a:ext uri="{FF2B5EF4-FFF2-40B4-BE49-F238E27FC236}">
              <a16:creationId xmlns:a16="http://schemas.microsoft.com/office/drawing/2014/main" id="{36B68289-D8AB-424B-B258-0E06DD359CD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30" name="Text Box 741">
          <a:extLst>
            <a:ext uri="{FF2B5EF4-FFF2-40B4-BE49-F238E27FC236}">
              <a16:creationId xmlns:a16="http://schemas.microsoft.com/office/drawing/2014/main" id="{393A2E9A-7AE4-4CCC-BFE1-6DC2F09A7F1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31" name="Text Box 742">
          <a:extLst>
            <a:ext uri="{FF2B5EF4-FFF2-40B4-BE49-F238E27FC236}">
              <a16:creationId xmlns:a16="http://schemas.microsoft.com/office/drawing/2014/main" id="{485A833F-6761-448B-90E4-9E16027D875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32" name="Text Box 743">
          <a:extLst>
            <a:ext uri="{FF2B5EF4-FFF2-40B4-BE49-F238E27FC236}">
              <a16:creationId xmlns:a16="http://schemas.microsoft.com/office/drawing/2014/main" id="{CEE84DD0-25AC-4F5B-817B-7EEE3EBBA98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33" name="Text Box 744">
          <a:extLst>
            <a:ext uri="{FF2B5EF4-FFF2-40B4-BE49-F238E27FC236}">
              <a16:creationId xmlns:a16="http://schemas.microsoft.com/office/drawing/2014/main" id="{3707B591-1CC1-4AA2-B41D-0BA861254A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34" name="Text Box 745">
          <a:extLst>
            <a:ext uri="{FF2B5EF4-FFF2-40B4-BE49-F238E27FC236}">
              <a16:creationId xmlns:a16="http://schemas.microsoft.com/office/drawing/2014/main" id="{91DBD2BE-CE66-416E-9E63-6B56D53FD9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35" name="Text Box 746">
          <a:extLst>
            <a:ext uri="{FF2B5EF4-FFF2-40B4-BE49-F238E27FC236}">
              <a16:creationId xmlns:a16="http://schemas.microsoft.com/office/drawing/2014/main" id="{E01C5998-35E2-459F-9D22-C372105F89E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36" name="Text Box 747">
          <a:extLst>
            <a:ext uri="{FF2B5EF4-FFF2-40B4-BE49-F238E27FC236}">
              <a16:creationId xmlns:a16="http://schemas.microsoft.com/office/drawing/2014/main" id="{71F47010-CA89-4D3C-AAE0-BF23D5BFAE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37" name="Text Box 748">
          <a:extLst>
            <a:ext uri="{FF2B5EF4-FFF2-40B4-BE49-F238E27FC236}">
              <a16:creationId xmlns:a16="http://schemas.microsoft.com/office/drawing/2014/main" id="{D90F9FCD-BC39-4E2A-ABEF-1141D3E78CD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38" name="Text Box 749">
          <a:extLst>
            <a:ext uri="{FF2B5EF4-FFF2-40B4-BE49-F238E27FC236}">
              <a16:creationId xmlns:a16="http://schemas.microsoft.com/office/drawing/2014/main" id="{E7D689FB-53EC-476B-9F1D-0E79F9866D1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39" name="Text Box 750">
          <a:extLst>
            <a:ext uri="{FF2B5EF4-FFF2-40B4-BE49-F238E27FC236}">
              <a16:creationId xmlns:a16="http://schemas.microsoft.com/office/drawing/2014/main" id="{22A9F794-F866-4B3E-8E2B-AE38E4C8AFA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40" name="Text Box 751">
          <a:extLst>
            <a:ext uri="{FF2B5EF4-FFF2-40B4-BE49-F238E27FC236}">
              <a16:creationId xmlns:a16="http://schemas.microsoft.com/office/drawing/2014/main" id="{CFEB7304-E884-49BA-A602-86FB3B1B71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41" name="Text Box 752">
          <a:extLst>
            <a:ext uri="{FF2B5EF4-FFF2-40B4-BE49-F238E27FC236}">
              <a16:creationId xmlns:a16="http://schemas.microsoft.com/office/drawing/2014/main" id="{F729929D-E58E-4E5B-9CC6-A5CAA45936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42" name="Text Box 753">
          <a:extLst>
            <a:ext uri="{FF2B5EF4-FFF2-40B4-BE49-F238E27FC236}">
              <a16:creationId xmlns:a16="http://schemas.microsoft.com/office/drawing/2014/main" id="{1DE9F2F3-EE59-4AFD-8FE2-2DF9F5C636C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43" name="Text Box 754">
          <a:extLst>
            <a:ext uri="{FF2B5EF4-FFF2-40B4-BE49-F238E27FC236}">
              <a16:creationId xmlns:a16="http://schemas.microsoft.com/office/drawing/2014/main" id="{C7F3FBD1-6EA2-4BAF-952A-048EDEABC74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44" name="Text Box 755">
          <a:extLst>
            <a:ext uri="{FF2B5EF4-FFF2-40B4-BE49-F238E27FC236}">
              <a16:creationId xmlns:a16="http://schemas.microsoft.com/office/drawing/2014/main" id="{AE0E4749-74FD-478C-A261-A158E7BAAB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45" name="Text Box 756">
          <a:extLst>
            <a:ext uri="{FF2B5EF4-FFF2-40B4-BE49-F238E27FC236}">
              <a16:creationId xmlns:a16="http://schemas.microsoft.com/office/drawing/2014/main" id="{FB8BE105-FA47-429E-BC25-491F9D37A7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46" name="Text Box 757">
          <a:extLst>
            <a:ext uri="{FF2B5EF4-FFF2-40B4-BE49-F238E27FC236}">
              <a16:creationId xmlns:a16="http://schemas.microsoft.com/office/drawing/2014/main" id="{DD053388-837A-430D-A158-ECADB4FE05A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47" name="Text Box 758">
          <a:extLst>
            <a:ext uri="{FF2B5EF4-FFF2-40B4-BE49-F238E27FC236}">
              <a16:creationId xmlns:a16="http://schemas.microsoft.com/office/drawing/2014/main" id="{0DE2CDE3-F9DD-4A7A-8ECA-F09A51A3293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48" name="Text Box 759">
          <a:extLst>
            <a:ext uri="{FF2B5EF4-FFF2-40B4-BE49-F238E27FC236}">
              <a16:creationId xmlns:a16="http://schemas.microsoft.com/office/drawing/2014/main" id="{11A4C7F3-8CE8-46CC-8C87-03D1AEC0336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49" name="Text Box 760">
          <a:extLst>
            <a:ext uri="{FF2B5EF4-FFF2-40B4-BE49-F238E27FC236}">
              <a16:creationId xmlns:a16="http://schemas.microsoft.com/office/drawing/2014/main" id="{74657C6B-260B-4D21-A3CD-3C1F41B157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50" name="Text Box 761">
          <a:extLst>
            <a:ext uri="{FF2B5EF4-FFF2-40B4-BE49-F238E27FC236}">
              <a16:creationId xmlns:a16="http://schemas.microsoft.com/office/drawing/2014/main" id="{65281EEA-BD49-48CE-9BDA-0D3F03B3EE4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51" name="Text Box 762">
          <a:extLst>
            <a:ext uri="{FF2B5EF4-FFF2-40B4-BE49-F238E27FC236}">
              <a16:creationId xmlns:a16="http://schemas.microsoft.com/office/drawing/2014/main" id="{72F5EB15-0773-4491-BF23-184C372FCF0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52" name="Text Box 763">
          <a:extLst>
            <a:ext uri="{FF2B5EF4-FFF2-40B4-BE49-F238E27FC236}">
              <a16:creationId xmlns:a16="http://schemas.microsoft.com/office/drawing/2014/main" id="{B7792B89-B6E0-48CE-B7DC-4234759D72C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53" name="Text Box 764">
          <a:extLst>
            <a:ext uri="{FF2B5EF4-FFF2-40B4-BE49-F238E27FC236}">
              <a16:creationId xmlns:a16="http://schemas.microsoft.com/office/drawing/2014/main" id="{D95E6E82-1E7D-4847-A247-8B1F6C16F8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54" name="Text Box 765">
          <a:extLst>
            <a:ext uri="{FF2B5EF4-FFF2-40B4-BE49-F238E27FC236}">
              <a16:creationId xmlns:a16="http://schemas.microsoft.com/office/drawing/2014/main" id="{676D464D-26F8-4CD7-9974-F5493837E46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55" name="Text Box 766">
          <a:extLst>
            <a:ext uri="{FF2B5EF4-FFF2-40B4-BE49-F238E27FC236}">
              <a16:creationId xmlns:a16="http://schemas.microsoft.com/office/drawing/2014/main" id="{A88DE07B-FFE4-444E-ABF8-DAD048AD7A4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56" name="Text Box 767">
          <a:extLst>
            <a:ext uri="{FF2B5EF4-FFF2-40B4-BE49-F238E27FC236}">
              <a16:creationId xmlns:a16="http://schemas.microsoft.com/office/drawing/2014/main" id="{61AD762B-807E-464F-8450-89C9F16A070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57" name="Text Box 768">
          <a:extLst>
            <a:ext uri="{FF2B5EF4-FFF2-40B4-BE49-F238E27FC236}">
              <a16:creationId xmlns:a16="http://schemas.microsoft.com/office/drawing/2014/main" id="{436AED2A-DDD4-4A55-8EE4-4733A6E1B00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58" name="Text Box 769">
          <a:extLst>
            <a:ext uri="{FF2B5EF4-FFF2-40B4-BE49-F238E27FC236}">
              <a16:creationId xmlns:a16="http://schemas.microsoft.com/office/drawing/2014/main" id="{40951DC1-2BD2-4F47-ADA9-EA9F3D3051E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59" name="Text Box 770">
          <a:extLst>
            <a:ext uri="{FF2B5EF4-FFF2-40B4-BE49-F238E27FC236}">
              <a16:creationId xmlns:a16="http://schemas.microsoft.com/office/drawing/2014/main" id="{1F13D1C6-685F-4D55-A076-25CB580066F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60" name="Text Box 771">
          <a:extLst>
            <a:ext uri="{FF2B5EF4-FFF2-40B4-BE49-F238E27FC236}">
              <a16:creationId xmlns:a16="http://schemas.microsoft.com/office/drawing/2014/main" id="{3A60D65B-280C-4CC9-9030-55BA71253A4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61" name="Text Box 772">
          <a:extLst>
            <a:ext uri="{FF2B5EF4-FFF2-40B4-BE49-F238E27FC236}">
              <a16:creationId xmlns:a16="http://schemas.microsoft.com/office/drawing/2014/main" id="{BFD1E182-9220-45CE-B416-3EA12951C9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62" name="Text Box 773">
          <a:extLst>
            <a:ext uri="{FF2B5EF4-FFF2-40B4-BE49-F238E27FC236}">
              <a16:creationId xmlns:a16="http://schemas.microsoft.com/office/drawing/2014/main" id="{49240B3B-736F-4FAD-A195-83A977FEDFF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63" name="Text Box 774">
          <a:extLst>
            <a:ext uri="{FF2B5EF4-FFF2-40B4-BE49-F238E27FC236}">
              <a16:creationId xmlns:a16="http://schemas.microsoft.com/office/drawing/2014/main" id="{42296132-E3A2-4A0C-8F9F-2E7649F3936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64" name="Text Box 775">
          <a:extLst>
            <a:ext uri="{FF2B5EF4-FFF2-40B4-BE49-F238E27FC236}">
              <a16:creationId xmlns:a16="http://schemas.microsoft.com/office/drawing/2014/main" id="{DFD13796-8746-4813-9EC2-262CE23E04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65" name="Text Box 776">
          <a:extLst>
            <a:ext uri="{FF2B5EF4-FFF2-40B4-BE49-F238E27FC236}">
              <a16:creationId xmlns:a16="http://schemas.microsoft.com/office/drawing/2014/main" id="{677EE84C-0941-4985-AE6A-713200C46FF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66" name="Text Box 777">
          <a:extLst>
            <a:ext uri="{FF2B5EF4-FFF2-40B4-BE49-F238E27FC236}">
              <a16:creationId xmlns:a16="http://schemas.microsoft.com/office/drawing/2014/main" id="{31F2C070-A657-405B-9D3E-3A97BE12C3B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67" name="Text Box 778">
          <a:extLst>
            <a:ext uri="{FF2B5EF4-FFF2-40B4-BE49-F238E27FC236}">
              <a16:creationId xmlns:a16="http://schemas.microsoft.com/office/drawing/2014/main" id="{7C77B0A4-482B-4CB1-B178-B6990D4792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68" name="Text Box 779">
          <a:extLst>
            <a:ext uri="{FF2B5EF4-FFF2-40B4-BE49-F238E27FC236}">
              <a16:creationId xmlns:a16="http://schemas.microsoft.com/office/drawing/2014/main" id="{2F8C4DA0-683C-479D-9276-12E09D5476B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69" name="Text Box 780">
          <a:extLst>
            <a:ext uri="{FF2B5EF4-FFF2-40B4-BE49-F238E27FC236}">
              <a16:creationId xmlns:a16="http://schemas.microsoft.com/office/drawing/2014/main" id="{5C3F7AB1-79EE-45A9-A684-3228311C24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70" name="Text Box 781">
          <a:extLst>
            <a:ext uri="{FF2B5EF4-FFF2-40B4-BE49-F238E27FC236}">
              <a16:creationId xmlns:a16="http://schemas.microsoft.com/office/drawing/2014/main" id="{09C491F7-B4B7-4143-A5FA-9FAE994190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71" name="Text Box 782">
          <a:extLst>
            <a:ext uri="{FF2B5EF4-FFF2-40B4-BE49-F238E27FC236}">
              <a16:creationId xmlns:a16="http://schemas.microsoft.com/office/drawing/2014/main" id="{B8F2B452-D116-4816-9A32-0AC7355B56A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72" name="Text Box 783">
          <a:extLst>
            <a:ext uri="{FF2B5EF4-FFF2-40B4-BE49-F238E27FC236}">
              <a16:creationId xmlns:a16="http://schemas.microsoft.com/office/drawing/2014/main" id="{DC683FD8-2C4C-4207-846C-1559D6E85D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73" name="Text Box 784">
          <a:extLst>
            <a:ext uri="{FF2B5EF4-FFF2-40B4-BE49-F238E27FC236}">
              <a16:creationId xmlns:a16="http://schemas.microsoft.com/office/drawing/2014/main" id="{EBB84294-470F-4E2B-935D-971400E1AD3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74" name="Text Box 785">
          <a:extLst>
            <a:ext uri="{FF2B5EF4-FFF2-40B4-BE49-F238E27FC236}">
              <a16:creationId xmlns:a16="http://schemas.microsoft.com/office/drawing/2014/main" id="{0E7136FA-74D7-4B63-900E-673944A5F9B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75" name="Text Box 786">
          <a:extLst>
            <a:ext uri="{FF2B5EF4-FFF2-40B4-BE49-F238E27FC236}">
              <a16:creationId xmlns:a16="http://schemas.microsoft.com/office/drawing/2014/main" id="{48FC4526-5930-4CEC-8A3F-E84C1C96053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76" name="Text Box 787">
          <a:extLst>
            <a:ext uri="{FF2B5EF4-FFF2-40B4-BE49-F238E27FC236}">
              <a16:creationId xmlns:a16="http://schemas.microsoft.com/office/drawing/2014/main" id="{2F4DC95A-E3BE-436C-8972-B98FCA60582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77" name="Text Box 788">
          <a:extLst>
            <a:ext uri="{FF2B5EF4-FFF2-40B4-BE49-F238E27FC236}">
              <a16:creationId xmlns:a16="http://schemas.microsoft.com/office/drawing/2014/main" id="{5FC4DCC6-BBBD-44CA-972B-87B4F2D11E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78" name="Text Box 789">
          <a:extLst>
            <a:ext uri="{FF2B5EF4-FFF2-40B4-BE49-F238E27FC236}">
              <a16:creationId xmlns:a16="http://schemas.microsoft.com/office/drawing/2014/main" id="{E7D02A82-944C-46AB-8CE8-EA0FDC212F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79" name="Text Box 790">
          <a:extLst>
            <a:ext uri="{FF2B5EF4-FFF2-40B4-BE49-F238E27FC236}">
              <a16:creationId xmlns:a16="http://schemas.microsoft.com/office/drawing/2014/main" id="{524A2BE4-EAE2-47A2-B61E-A2AF2ECBC40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80" name="Text Box 791">
          <a:extLst>
            <a:ext uri="{FF2B5EF4-FFF2-40B4-BE49-F238E27FC236}">
              <a16:creationId xmlns:a16="http://schemas.microsoft.com/office/drawing/2014/main" id="{3D853321-AAB4-4464-9365-ECDA9895FF5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81" name="Text Box 792">
          <a:extLst>
            <a:ext uri="{FF2B5EF4-FFF2-40B4-BE49-F238E27FC236}">
              <a16:creationId xmlns:a16="http://schemas.microsoft.com/office/drawing/2014/main" id="{C9E37228-85FB-42DC-8C8D-C3A183CC7AF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82" name="Text Box 793">
          <a:extLst>
            <a:ext uri="{FF2B5EF4-FFF2-40B4-BE49-F238E27FC236}">
              <a16:creationId xmlns:a16="http://schemas.microsoft.com/office/drawing/2014/main" id="{D8275658-9124-4E15-9719-D85A8EF44B3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83" name="Text Box 794">
          <a:extLst>
            <a:ext uri="{FF2B5EF4-FFF2-40B4-BE49-F238E27FC236}">
              <a16:creationId xmlns:a16="http://schemas.microsoft.com/office/drawing/2014/main" id="{8C81AA9D-8CAC-4224-A1B0-4CE26343F93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84" name="Text Box 795">
          <a:extLst>
            <a:ext uri="{FF2B5EF4-FFF2-40B4-BE49-F238E27FC236}">
              <a16:creationId xmlns:a16="http://schemas.microsoft.com/office/drawing/2014/main" id="{5670D2D8-04BD-43DB-A76C-EC575F222D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85" name="Text Box 796">
          <a:extLst>
            <a:ext uri="{FF2B5EF4-FFF2-40B4-BE49-F238E27FC236}">
              <a16:creationId xmlns:a16="http://schemas.microsoft.com/office/drawing/2014/main" id="{F63A0442-CC52-45CA-BB40-CD4ABAEE6D0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86" name="Text Box 797">
          <a:extLst>
            <a:ext uri="{FF2B5EF4-FFF2-40B4-BE49-F238E27FC236}">
              <a16:creationId xmlns:a16="http://schemas.microsoft.com/office/drawing/2014/main" id="{7782F2A6-E9D0-42D2-B18B-8DA1AB540A7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87" name="Text Box 798">
          <a:extLst>
            <a:ext uri="{FF2B5EF4-FFF2-40B4-BE49-F238E27FC236}">
              <a16:creationId xmlns:a16="http://schemas.microsoft.com/office/drawing/2014/main" id="{B479C44D-E354-4EE3-9891-03102BC856B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88" name="Text Box 799">
          <a:extLst>
            <a:ext uri="{FF2B5EF4-FFF2-40B4-BE49-F238E27FC236}">
              <a16:creationId xmlns:a16="http://schemas.microsoft.com/office/drawing/2014/main" id="{29BD48DB-65AC-40E2-80F5-FE28CE7624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89" name="Text Box 800">
          <a:extLst>
            <a:ext uri="{FF2B5EF4-FFF2-40B4-BE49-F238E27FC236}">
              <a16:creationId xmlns:a16="http://schemas.microsoft.com/office/drawing/2014/main" id="{F083AD89-803D-4A2A-A142-0BA273ABA9B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90" name="Text Box 801">
          <a:extLst>
            <a:ext uri="{FF2B5EF4-FFF2-40B4-BE49-F238E27FC236}">
              <a16:creationId xmlns:a16="http://schemas.microsoft.com/office/drawing/2014/main" id="{C63B94BB-1FF3-4F0F-9E48-66A0D16FE87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91" name="Text Box 802">
          <a:extLst>
            <a:ext uri="{FF2B5EF4-FFF2-40B4-BE49-F238E27FC236}">
              <a16:creationId xmlns:a16="http://schemas.microsoft.com/office/drawing/2014/main" id="{6D987330-A662-40CD-BC97-3D6E057EE8A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92" name="Text Box 803">
          <a:extLst>
            <a:ext uri="{FF2B5EF4-FFF2-40B4-BE49-F238E27FC236}">
              <a16:creationId xmlns:a16="http://schemas.microsoft.com/office/drawing/2014/main" id="{9349CDB0-D44E-4E68-BA16-8158B4FA2E7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93" name="Text Box 804">
          <a:extLst>
            <a:ext uri="{FF2B5EF4-FFF2-40B4-BE49-F238E27FC236}">
              <a16:creationId xmlns:a16="http://schemas.microsoft.com/office/drawing/2014/main" id="{C32B514E-CF86-4720-B295-5858AA72B9D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94" name="Text Box 805">
          <a:extLst>
            <a:ext uri="{FF2B5EF4-FFF2-40B4-BE49-F238E27FC236}">
              <a16:creationId xmlns:a16="http://schemas.microsoft.com/office/drawing/2014/main" id="{7754DF12-EE97-43C0-9999-29CC9B7EA0E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95" name="Text Box 806">
          <a:extLst>
            <a:ext uri="{FF2B5EF4-FFF2-40B4-BE49-F238E27FC236}">
              <a16:creationId xmlns:a16="http://schemas.microsoft.com/office/drawing/2014/main" id="{F8B910C6-DE46-4DD3-98E6-089F1A132F4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796" name="Text Box 807">
          <a:extLst>
            <a:ext uri="{FF2B5EF4-FFF2-40B4-BE49-F238E27FC236}">
              <a16:creationId xmlns:a16="http://schemas.microsoft.com/office/drawing/2014/main" id="{1DE835A4-EFF3-4226-953E-4DAA46A2A0A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97" name="Text Box 808">
          <a:extLst>
            <a:ext uri="{FF2B5EF4-FFF2-40B4-BE49-F238E27FC236}">
              <a16:creationId xmlns:a16="http://schemas.microsoft.com/office/drawing/2014/main" id="{43E09AA7-F9D5-48D3-8D99-9C811E9B563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798" name="Text Box 809">
          <a:extLst>
            <a:ext uri="{FF2B5EF4-FFF2-40B4-BE49-F238E27FC236}">
              <a16:creationId xmlns:a16="http://schemas.microsoft.com/office/drawing/2014/main" id="{983E831B-230E-4BBD-A044-8DE97931FB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799" name="Text Box 810">
          <a:extLst>
            <a:ext uri="{FF2B5EF4-FFF2-40B4-BE49-F238E27FC236}">
              <a16:creationId xmlns:a16="http://schemas.microsoft.com/office/drawing/2014/main" id="{7513E8CC-7D76-463B-88A4-15DA46CE838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00" name="Text Box 811">
          <a:extLst>
            <a:ext uri="{FF2B5EF4-FFF2-40B4-BE49-F238E27FC236}">
              <a16:creationId xmlns:a16="http://schemas.microsoft.com/office/drawing/2014/main" id="{337856E9-CB15-457F-A1EF-9C2C78F39F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01" name="Text Box 812">
          <a:extLst>
            <a:ext uri="{FF2B5EF4-FFF2-40B4-BE49-F238E27FC236}">
              <a16:creationId xmlns:a16="http://schemas.microsoft.com/office/drawing/2014/main" id="{4ADFA953-413C-4A1B-B9F4-74CA5445984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802" name="Text Box 813">
          <a:extLst>
            <a:ext uri="{FF2B5EF4-FFF2-40B4-BE49-F238E27FC236}">
              <a16:creationId xmlns:a16="http://schemas.microsoft.com/office/drawing/2014/main" id="{68282A44-39D1-4A85-B976-C9AF16DF3C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03" name="Text Box 814">
          <a:extLst>
            <a:ext uri="{FF2B5EF4-FFF2-40B4-BE49-F238E27FC236}">
              <a16:creationId xmlns:a16="http://schemas.microsoft.com/office/drawing/2014/main" id="{85C7E850-FCC0-41E5-8AB4-3CD41BC71F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04" name="Text Box 815">
          <a:extLst>
            <a:ext uri="{FF2B5EF4-FFF2-40B4-BE49-F238E27FC236}">
              <a16:creationId xmlns:a16="http://schemas.microsoft.com/office/drawing/2014/main" id="{8B8BFFFE-342C-417A-ADE2-021D8914E15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805" name="Text Box 816">
          <a:extLst>
            <a:ext uri="{FF2B5EF4-FFF2-40B4-BE49-F238E27FC236}">
              <a16:creationId xmlns:a16="http://schemas.microsoft.com/office/drawing/2014/main" id="{D5526EEC-11F4-493E-8A25-2A380B7ED1A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806" name="Text Box 817">
          <a:extLst>
            <a:ext uri="{FF2B5EF4-FFF2-40B4-BE49-F238E27FC236}">
              <a16:creationId xmlns:a16="http://schemas.microsoft.com/office/drawing/2014/main" id="{1E72109B-A4DC-40FD-858D-71BD6E7ADFF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07" name="Text Box 818">
          <a:extLst>
            <a:ext uri="{FF2B5EF4-FFF2-40B4-BE49-F238E27FC236}">
              <a16:creationId xmlns:a16="http://schemas.microsoft.com/office/drawing/2014/main" id="{11BF58BF-2157-420A-8605-B884706755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08" name="Text Box 819">
          <a:extLst>
            <a:ext uri="{FF2B5EF4-FFF2-40B4-BE49-F238E27FC236}">
              <a16:creationId xmlns:a16="http://schemas.microsoft.com/office/drawing/2014/main" id="{73AF93A5-240E-411C-9F17-90E7EBC2392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809" name="Text Box 820">
          <a:extLst>
            <a:ext uri="{FF2B5EF4-FFF2-40B4-BE49-F238E27FC236}">
              <a16:creationId xmlns:a16="http://schemas.microsoft.com/office/drawing/2014/main" id="{E487A33A-28BC-4462-BA5E-A3E44B83F3D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10" name="Text Box 821">
          <a:extLst>
            <a:ext uri="{FF2B5EF4-FFF2-40B4-BE49-F238E27FC236}">
              <a16:creationId xmlns:a16="http://schemas.microsoft.com/office/drawing/2014/main" id="{2B20CE8F-A889-415C-80B1-83077DD6E21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11" name="Text Box 822">
          <a:extLst>
            <a:ext uri="{FF2B5EF4-FFF2-40B4-BE49-F238E27FC236}">
              <a16:creationId xmlns:a16="http://schemas.microsoft.com/office/drawing/2014/main" id="{BA42BC5A-1DCF-4DF0-9A8E-A19876703D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812" name="Text Box 823">
          <a:extLst>
            <a:ext uri="{FF2B5EF4-FFF2-40B4-BE49-F238E27FC236}">
              <a16:creationId xmlns:a16="http://schemas.microsoft.com/office/drawing/2014/main" id="{A63CFFD7-DA4D-4456-A0C6-D18E81C05E8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13" name="Text Box 824">
          <a:extLst>
            <a:ext uri="{FF2B5EF4-FFF2-40B4-BE49-F238E27FC236}">
              <a16:creationId xmlns:a16="http://schemas.microsoft.com/office/drawing/2014/main" id="{D00C99B7-D865-4D9B-837B-24FE1F3DEAB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14" name="Text Box 825">
          <a:extLst>
            <a:ext uri="{FF2B5EF4-FFF2-40B4-BE49-F238E27FC236}">
              <a16:creationId xmlns:a16="http://schemas.microsoft.com/office/drawing/2014/main" id="{3745F12A-6632-422E-913B-5CB683A3904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4"/>
    <xdr:sp macro="" textlink="">
      <xdr:nvSpPr>
        <xdr:cNvPr id="13815" name="Text Box 826">
          <a:extLst>
            <a:ext uri="{FF2B5EF4-FFF2-40B4-BE49-F238E27FC236}">
              <a16:creationId xmlns:a16="http://schemas.microsoft.com/office/drawing/2014/main" id="{08DAD08B-FFDB-4FA1-B7E0-922C10D96CB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16" name="Text Box 827">
          <a:extLst>
            <a:ext uri="{FF2B5EF4-FFF2-40B4-BE49-F238E27FC236}">
              <a16:creationId xmlns:a16="http://schemas.microsoft.com/office/drawing/2014/main" id="{B8A7F42E-15FD-4545-B164-BCB8BDE858D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17" name="Text Box 828">
          <a:extLst>
            <a:ext uri="{FF2B5EF4-FFF2-40B4-BE49-F238E27FC236}">
              <a16:creationId xmlns:a16="http://schemas.microsoft.com/office/drawing/2014/main" id="{2C163C4F-3F84-4DD2-A384-4C30594208D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818" name="Text Box 829">
          <a:extLst>
            <a:ext uri="{FF2B5EF4-FFF2-40B4-BE49-F238E27FC236}">
              <a16:creationId xmlns:a16="http://schemas.microsoft.com/office/drawing/2014/main" id="{461C8155-31FC-47AB-B1B7-B6ACABB514C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19" name="Text Box 830">
          <a:extLst>
            <a:ext uri="{FF2B5EF4-FFF2-40B4-BE49-F238E27FC236}">
              <a16:creationId xmlns:a16="http://schemas.microsoft.com/office/drawing/2014/main" id="{09C8FADC-E183-4F71-924F-135AEE1C36E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20" name="Text Box 831">
          <a:extLst>
            <a:ext uri="{FF2B5EF4-FFF2-40B4-BE49-F238E27FC236}">
              <a16:creationId xmlns:a16="http://schemas.microsoft.com/office/drawing/2014/main" id="{80DEE2CE-94A4-4B1C-BF56-ACEAD6296DE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821" name="Text Box 832">
          <a:extLst>
            <a:ext uri="{FF2B5EF4-FFF2-40B4-BE49-F238E27FC236}">
              <a16:creationId xmlns:a16="http://schemas.microsoft.com/office/drawing/2014/main" id="{776E3B7C-1E7A-4CD0-BA7C-7B6F0632D3D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22" name="Text Box 833">
          <a:extLst>
            <a:ext uri="{FF2B5EF4-FFF2-40B4-BE49-F238E27FC236}">
              <a16:creationId xmlns:a16="http://schemas.microsoft.com/office/drawing/2014/main" id="{603CFD39-2703-429C-A1AD-F8012AEB535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23" name="Text Box 834">
          <a:extLst>
            <a:ext uri="{FF2B5EF4-FFF2-40B4-BE49-F238E27FC236}">
              <a16:creationId xmlns:a16="http://schemas.microsoft.com/office/drawing/2014/main" id="{ACB81C80-913C-4818-8C2C-06DAA22F6FC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824" name="Text Box 835">
          <a:extLst>
            <a:ext uri="{FF2B5EF4-FFF2-40B4-BE49-F238E27FC236}">
              <a16:creationId xmlns:a16="http://schemas.microsoft.com/office/drawing/2014/main" id="{91F6AEA1-3514-4E5B-9BA9-C91D051F35BF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825" name="Text Box 836">
          <a:extLst>
            <a:ext uri="{FF2B5EF4-FFF2-40B4-BE49-F238E27FC236}">
              <a16:creationId xmlns:a16="http://schemas.microsoft.com/office/drawing/2014/main" id="{90BDBCE7-E945-4F2C-8C1E-546F0983449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26" name="Text Box 837">
          <a:extLst>
            <a:ext uri="{FF2B5EF4-FFF2-40B4-BE49-F238E27FC236}">
              <a16:creationId xmlns:a16="http://schemas.microsoft.com/office/drawing/2014/main" id="{BE5585E8-C32C-4545-B0DC-7A7707C403C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27" name="Text Box 838">
          <a:extLst>
            <a:ext uri="{FF2B5EF4-FFF2-40B4-BE49-F238E27FC236}">
              <a16:creationId xmlns:a16="http://schemas.microsoft.com/office/drawing/2014/main" id="{F6C034B9-12E7-43BC-B880-13A28D81872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828" name="Text Box 839">
          <a:extLst>
            <a:ext uri="{FF2B5EF4-FFF2-40B4-BE49-F238E27FC236}">
              <a16:creationId xmlns:a16="http://schemas.microsoft.com/office/drawing/2014/main" id="{26CAC1ED-3679-45E6-84D7-2BD35CF39B2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29" name="Text Box 840">
          <a:extLst>
            <a:ext uri="{FF2B5EF4-FFF2-40B4-BE49-F238E27FC236}">
              <a16:creationId xmlns:a16="http://schemas.microsoft.com/office/drawing/2014/main" id="{7A3F71B7-8997-47AB-ACD2-318B9A8B111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30" name="Text Box 841">
          <a:extLst>
            <a:ext uri="{FF2B5EF4-FFF2-40B4-BE49-F238E27FC236}">
              <a16:creationId xmlns:a16="http://schemas.microsoft.com/office/drawing/2014/main" id="{34FF7B40-C803-4FD9-A368-34A68FF79D0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831" name="Text Box 842">
          <a:extLst>
            <a:ext uri="{FF2B5EF4-FFF2-40B4-BE49-F238E27FC236}">
              <a16:creationId xmlns:a16="http://schemas.microsoft.com/office/drawing/2014/main" id="{CECEA17D-5815-4466-95B8-94D962FD75E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32" name="Text Box 843">
          <a:extLst>
            <a:ext uri="{FF2B5EF4-FFF2-40B4-BE49-F238E27FC236}">
              <a16:creationId xmlns:a16="http://schemas.microsoft.com/office/drawing/2014/main" id="{E8A78AEC-C50F-470A-906C-84039CAF1E1D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33" name="Text Box 844">
          <a:extLst>
            <a:ext uri="{FF2B5EF4-FFF2-40B4-BE49-F238E27FC236}">
              <a16:creationId xmlns:a16="http://schemas.microsoft.com/office/drawing/2014/main" id="{75CBEB51-F473-4E73-96AA-87C0C259CFD4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5"/>
    <xdr:sp macro="" textlink="">
      <xdr:nvSpPr>
        <xdr:cNvPr id="13834" name="Text Box 845">
          <a:extLst>
            <a:ext uri="{FF2B5EF4-FFF2-40B4-BE49-F238E27FC236}">
              <a16:creationId xmlns:a16="http://schemas.microsoft.com/office/drawing/2014/main" id="{E37BC83C-F502-476B-8FE5-5195D6F23E9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35" name="Text Box 846">
          <a:extLst>
            <a:ext uri="{FF2B5EF4-FFF2-40B4-BE49-F238E27FC236}">
              <a16:creationId xmlns:a16="http://schemas.microsoft.com/office/drawing/2014/main" id="{58F1AC4F-9B6B-4033-ACDF-0A62F9E65D7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36" name="Text Box 847">
          <a:extLst>
            <a:ext uri="{FF2B5EF4-FFF2-40B4-BE49-F238E27FC236}">
              <a16:creationId xmlns:a16="http://schemas.microsoft.com/office/drawing/2014/main" id="{CB720F2E-6341-4C10-91F7-D6EEEB8967F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837" name="Text Box 848">
          <a:extLst>
            <a:ext uri="{FF2B5EF4-FFF2-40B4-BE49-F238E27FC236}">
              <a16:creationId xmlns:a16="http://schemas.microsoft.com/office/drawing/2014/main" id="{10B5F8AC-F1DD-4AD6-8C4C-C153C051DB1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38" name="Text Box 849">
          <a:extLst>
            <a:ext uri="{FF2B5EF4-FFF2-40B4-BE49-F238E27FC236}">
              <a16:creationId xmlns:a16="http://schemas.microsoft.com/office/drawing/2014/main" id="{1287C68A-103B-4995-BA2E-894383BD1303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39" name="Text Box 850">
          <a:extLst>
            <a:ext uri="{FF2B5EF4-FFF2-40B4-BE49-F238E27FC236}">
              <a16:creationId xmlns:a16="http://schemas.microsoft.com/office/drawing/2014/main" id="{582B7BFE-0039-46D0-8E23-3BE2CD02149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840" name="Text Box 851">
          <a:extLst>
            <a:ext uri="{FF2B5EF4-FFF2-40B4-BE49-F238E27FC236}">
              <a16:creationId xmlns:a16="http://schemas.microsoft.com/office/drawing/2014/main" id="{C88EEE8D-0E60-4DA9-BB3B-D5A356A4473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41" name="Text Box 852">
          <a:extLst>
            <a:ext uri="{FF2B5EF4-FFF2-40B4-BE49-F238E27FC236}">
              <a16:creationId xmlns:a16="http://schemas.microsoft.com/office/drawing/2014/main" id="{14A71EF2-BC8A-4C27-BAC0-1F9FB9B6E2DC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42" name="Text Box 853">
          <a:extLst>
            <a:ext uri="{FF2B5EF4-FFF2-40B4-BE49-F238E27FC236}">
              <a16:creationId xmlns:a16="http://schemas.microsoft.com/office/drawing/2014/main" id="{3EFE494F-B355-4F16-A57F-305789B683B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843" name="Text Box 854">
          <a:extLst>
            <a:ext uri="{FF2B5EF4-FFF2-40B4-BE49-F238E27FC236}">
              <a16:creationId xmlns:a16="http://schemas.microsoft.com/office/drawing/2014/main" id="{46D675F8-34AF-4DFA-85C7-3534EC362502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844" name="Text Box 855">
          <a:extLst>
            <a:ext uri="{FF2B5EF4-FFF2-40B4-BE49-F238E27FC236}">
              <a16:creationId xmlns:a16="http://schemas.microsoft.com/office/drawing/2014/main" id="{0313AD84-6EC1-45E1-B191-F69C555D5A8A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45" name="Text Box 856">
          <a:extLst>
            <a:ext uri="{FF2B5EF4-FFF2-40B4-BE49-F238E27FC236}">
              <a16:creationId xmlns:a16="http://schemas.microsoft.com/office/drawing/2014/main" id="{ED3039D5-4614-45DB-98B5-5A4107F5197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46" name="Text Box 857">
          <a:extLst>
            <a:ext uri="{FF2B5EF4-FFF2-40B4-BE49-F238E27FC236}">
              <a16:creationId xmlns:a16="http://schemas.microsoft.com/office/drawing/2014/main" id="{5664DB9A-1107-4E15-BE0A-943F6E7B5A8E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847" name="Text Box 858">
          <a:extLst>
            <a:ext uri="{FF2B5EF4-FFF2-40B4-BE49-F238E27FC236}">
              <a16:creationId xmlns:a16="http://schemas.microsoft.com/office/drawing/2014/main" id="{DE4D6797-9E8D-4B9C-87FD-9625C9D79A3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48" name="Text Box 859">
          <a:extLst>
            <a:ext uri="{FF2B5EF4-FFF2-40B4-BE49-F238E27FC236}">
              <a16:creationId xmlns:a16="http://schemas.microsoft.com/office/drawing/2014/main" id="{EF262E4F-8A7A-43FA-A499-9F0D7E246AF7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49" name="Text Box 860">
          <a:extLst>
            <a:ext uri="{FF2B5EF4-FFF2-40B4-BE49-F238E27FC236}">
              <a16:creationId xmlns:a16="http://schemas.microsoft.com/office/drawing/2014/main" id="{0D083791-2A9F-4A15-9363-2B1EB8B341A8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850" name="Text Box 861">
          <a:extLst>
            <a:ext uri="{FF2B5EF4-FFF2-40B4-BE49-F238E27FC236}">
              <a16:creationId xmlns:a16="http://schemas.microsoft.com/office/drawing/2014/main" id="{0F2D31D6-72CD-47D9-B187-2388E294C460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51" name="Text Box 862">
          <a:extLst>
            <a:ext uri="{FF2B5EF4-FFF2-40B4-BE49-F238E27FC236}">
              <a16:creationId xmlns:a16="http://schemas.microsoft.com/office/drawing/2014/main" id="{4BD2C0F7-A12F-433A-A610-503A5B06EB69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52" name="Text Box 863">
          <a:extLst>
            <a:ext uri="{FF2B5EF4-FFF2-40B4-BE49-F238E27FC236}">
              <a16:creationId xmlns:a16="http://schemas.microsoft.com/office/drawing/2014/main" id="{5318ABF9-7DC9-4950-A2BE-A6B3CD173D05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28576"/>
    <xdr:sp macro="" textlink="">
      <xdr:nvSpPr>
        <xdr:cNvPr id="13853" name="Text Box 864">
          <a:extLst>
            <a:ext uri="{FF2B5EF4-FFF2-40B4-BE49-F238E27FC236}">
              <a16:creationId xmlns:a16="http://schemas.microsoft.com/office/drawing/2014/main" id="{9ED54F45-12BD-4077-8EC0-45B0F7307786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54" name="Text Box 865">
          <a:extLst>
            <a:ext uri="{FF2B5EF4-FFF2-40B4-BE49-F238E27FC236}">
              <a16:creationId xmlns:a16="http://schemas.microsoft.com/office/drawing/2014/main" id="{63223D9C-4B79-4310-8936-AE7FF2B16A01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40</xdr:row>
      <xdr:rowOff>0</xdr:rowOff>
    </xdr:from>
    <xdr:ext cx="0" cy="38100"/>
    <xdr:sp macro="" textlink="">
      <xdr:nvSpPr>
        <xdr:cNvPr id="13855" name="Text Box 866">
          <a:extLst>
            <a:ext uri="{FF2B5EF4-FFF2-40B4-BE49-F238E27FC236}">
              <a16:creationId xmlns:a16="http://schemas.microsoft.com/office/drawing/2014/main" id="{332DCE35-8F05-40F7-AF77-78BAD6BA5BCB}"/>
            </a:ext>
          </a:extLst>
        </xdr:cNvPr>
        <xdr:cNvSpPr txBox="1">
          <a:spLocks noChangeArrowheads="1"/>
        </xdr:cNvSpPr>
      </xdr:nvSpPr>
      <xdr:spPr bwMode="auto">
        <a:xfrm>
          <a:off x="12467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40</xdr:row>
      <xdr:rowOff>0</xdr:rowOff>
    </xdr:from>
    <xdr:ext cx="0" cy="38100"/>
    <xdr:sp macro="" textlink="">
      <xdr:nvSpPr>
        <xdr:cNvPr id="13857" name="Text Box 868">
          <a:extLst>
            <a:ext uri="{FF2B5EF4-FFF2-40B4-BE49-F238E27FC236}">
              <a16:creationId xmlns:a16="http://schemas.microsoft.com/office/drawing/2014/main" id="{CC9FFC5B-A8D1-4FB4-84DE-B130AED7CFE4}"/>
            </a:ext>
          </a:extLst>
        </xdr:cNvPr>
        <xdr:cNvSpPr txBox="1">
          <a:spLocks noChangeArrowheads="1"/>
        </xdr:cNvSpPr>
      </xdr:nvSpPr>
      <xdr:spPr bwMode="auto">
        <a:xfrm>
          <a:off x="153246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40</xdr:row>
      <xdr:rowOff>0</xdr:rowOff>
    </xdr:from>
    <xdr:ext cx="0" cy="38100"/>
    <xdr:sp macro="" textlink="">
      <xdr:nvSpPr>
        <xdr:cNvPr id="13858" name="Text Box 869">
          <a:extLst>
            <a:ext uri="{FF2B5EF4-FFF2-40B4-BE49-F238E27FC236}">
              <a16:creationId xmlns:a16="http://schemas.microsoft.com/office/drawing/2014/main" id="{C67ADBAE-62E9-4BC3-9193-9BE546486649}"/>
            </a:ext>
          </a:extLst>
        </xdr:cNvPr>
        <xdr:cNvSpPr txBox="1">
          <a:spLocks noChangeArrowheads="1"/>
        </xdr:cNvSpPr>
      </xdr:nvSpPr>
      <xdr:spPr bwMode="auto">
        <a:xfrm>
          <a:off x="3342217" y="841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dc\dfs\Users\rodrigo%20bazilato\AppData\Local\Microsoft\Windows\Temporary%20Internet%20Files\Content.Outlook\5K7GRJJ2\Mod%20Med%20CAIXA-COHAB\Cnto%20n&#186;%20018\Mucurici%20(72%20casas)\Medi&#231;&#245;es\PLANILHA%20-%20CANTEIRO%20OB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e Medição"/>
      <sheetName val="RESUMO"/>
    </sheetNames>
    <sheetDataSet>
      <sheetData sheetId="0" refreshError="1"/>
      <sheetData sheetId="1">
        <row r="2">
          <cell r="M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showGridLines="0" tabSelected="1" view="pageBreakPreview" topLeftCell="A13" zoomScaleNormal="100" zoomScaleSheetLayoutView="100" zoomScalePageLayoutView="90" workbookViewId="0">
      <selection activeCell="A34" sqref="A34:D34"/>
    </sheetView>
  </sheetViews>
  <sheetFormatPr defaultColWidth="10.7109375" defaultRowHeight="15" customHeight="1" x14ac:dyDescent="0.2"/>
  <cols>
    <col min="1" max="1" width="15" style="15" customWidth="1"/>
    <col min="2" max="2" width="82.140625" style="15" customWidth="1"/>
    <col min="3" max="3" width="10.7109375" style="15" customWidth="1"/>
    <col min="4" max="4" width="43.28515625" style="15" customWidth="1"/>
    <col min="5" max="16384" width="10.7109375" style="15"/>
  </cols>
  <sheetData>
    <row r="1" spans="1:4" ht="15" customHeight="1" x14ac:dyDescent="0.2">
      <c r="A1" s="407" t="s">
        <v>24</v>
      </c>
      <c r="B1" s="407"/>
      <c r="C1" s="407"/>
      <c r="D1" s="407"/>
    </row>
    <row r="2" spans="1:4" s="19" customFormat="1" ht="15" customHeight="1" x14ac:dyDescent="0.2">
      <c r="A2" s="408" t="s">
        <v>127</v>
      </c>
      <c r="B2" s="408"/>
      <c r="C2" s="133"/>
      <c r="D2" s="167" t="s">
        <v>459</v>
      </c>
    </row>
    <row r="3" spans="1:4" s="19" customFormat="1" ht="15" customHeight="1" x14ac:dyDescent="0.2">
      <c r="A3" s="408" t="s">
        <v>128</v>
      </c>
      <c r="B3" s="408"/>
      <c r="C3" s="133"/>
      <c r="D3" s="282" t="s">
        <v>316</v>
      </c>
    </row>
    <row r="4" spans="1:4" s="20" customFormat="1" ht="12.75" x14ac:dyDescent="0.2">
      <c r="A4" s="408" t="s">
        <v>267</v>
      </c>
      <c r="B4" s="408"/>
      <c r="C4" s="133"/>
      <c r="D4" s="282" t="s">
        <v>317</v>
      </c>
    </row>
    <row r="5" spans="1:4" s="21" customFormat="1" ht="15" customHeight="1" x14ac:dyDescent="0.2">
      <c r="A5" s="166"/>
      <c r="B5" s="167"/>
      <c r="C5" s="133"/>
      <c r="D5" s="167" t="s">
        <v>301</v>
      </c>
    </row>
    <row r="6" spans="1:4" ht="15" customHeight="1" x14ac:dyDescent="0.2">
      <c r="A6" s="409" t="s">
        <v>1</v>
      </c>
      <c r="B6" s="409" t="s">
        <v>14</v>
      </c>
      <c r="C6" s="409" t="s">
        <v>39</v>
      </c>
      <c r="D6" s="410" t="s">
        <v>28</v>
      </c>
    </row>
    <row r="7" spans="1:4" ht="15" customHeight="1" x14ac:dyDescent="0.2">
      <c r="A7" s="409"/>
      <c r="B7" s="409"/>
      <c r="C7" s="409"/>
      <c r="D7" s="410"/>
    </row>
    <row r="8" spans="1:4" s="16" customFormat="1" ht="15" customHeight="1" x14ac:dyDescent="0.2">
      <c r="A8" s="403" t="s">
        <v>26</v>
      </c>
      <c r="B8" s="404" t="str">
        <f>'Planilha Orçamentária'!D8</f>
        <v>SERVIÇOS PRELIMINARES E CANTEIRO DE OBRAS</v>
      </c>
      <c r="C8" s="405">
        <f>D8/$C$26</f>
        <v>3.9814142479574141E-2</v>
      </c>
      <c r="D8" s="406">
        <f>'Planilha Orçamentária'!I17</f>
        <v>15107.639999999998</v>
      </c>
    </row>
    <row r="9" spans="1:4" s="16" customFormat="1" ht="15" customHeight="1" x14ac:dyDescent="0.2">
      <c r="A9" s="403"/>
      <c r="B9" s="404"/>
      <c r="C9" s="405"/>
      <c r="D9" s="406"/>
    </row>
    <row r="10" spans="1:4" s="16" customFormat="1" ht="15" customHeight="1" x14ac:dyDescent="0.2">
      <c r="A10" s="403" t="s">
        <v>25</v>
      </c>
      <c r="B10" s="404" t="s">
        <v>348</v>
      </c>
      <c r="C10" s="405">
        <f>D10/$C$26</f>
        <v>6.253746994597055E-3</v>
      </c>
      <c r="D10" s="415">
        <f>'Planilha Orçamentária'!I23</f>
        <v>2373.0100000000002</v>
      </c>
    </row>
    <row r="11" spans="1:4" s="16" customFormat="1" ht="15" customHeight="1" x14ac:dyDescent="0.2">
      <c r="A11" s="403"/>
      <c r="B11" s="404"/>
      <c r="C11" s="405"/>
      <c r="D11" s="416"/>
    </row>
    <row r="12" spans="1:4" s="16" customFormat="1" ht="15" customHeight="1" x14ac:dyDescent="0.2">
      <c r="A12" s="403" t="s">
        <v>136</v>
      </c>
      <c r="B12" s="404" t="str">
        <f>'Planilha Orçamentária'!D25</f>
        <v>MOVIMENTO DE TERRA</v>
      </c>
      <c r="C12" s="405">
        <f t="shared" ref="C12:C20" si="0">D12/$C$26</f>
        <v>1.337958890470313E-2</v>
      </c>
      <c r="D12" s="406">
        <f>'Planilha Orçamentária'!I29</f>
        <v>5076.9400000000005</v>
      </c>
    </row>
    <row r="13" spans="1:4" s="16" customFormat="1" ht="15" customHeight="1" x14ac:dyDescent="0.2">
      <c r="A13" s="403"/>
      <c r="B13" s="404"/>
      <c r="C13" s="405"/>
      <c r="D13" s="406"/>
    </row>
    <row r="14" spans="1:4" s="16" customFormat="1" ht="15" customHeight="1" x14ac:dyDescent="0.2">
      <c r="A14" s="403" t="s">
        <v>141</v>
      </c>
      <c r="B14" s="404" t="str">
        <f>'Planilha Orçamentária'!D31</f>
        <v>ESTAQUEAMENTO</v>
      </c>
      <c r="C14" s="405">
        <f t="shared" si="0"/>
        <v>0.39770674772767645</v>
      </c>
      <c r="D14" s="406">
        <f>'Planilha Orçamentária'!I36</f>
        <v>150911.46</v>
      </c>
    </row>
    <row r="15" spans="1:4" s="16" customFormat="1" ht="15" customHeight="1" x14ac:dyDescent="0.2">
      <c r="A15" s="403"/>
      <c r="B15" s="404"/>
      <c r="C15" s="405"/>
      <c r="D15" s="406"/>
    </row>
    <row r="16" spans="1:4" s="16" customFormat="1" ht="15" customHeight="1" x14ac:dyDescent="0.2">
      <c r="A16" s="403" t="s">
        <v>152</v>
      </c>
      <c r="B16" s="404" t="str">
        <f>'Planilha Orçamentária'!D38</f>
        <v>BLOCOS, ALAS E CABECEIRAS</v>
      </c>
      <c r="C16" s="405">
        <f t="shared" si="0"/>
        <v>0.16342371413502413</v>
      </c>
      <c r="D16" s="406">
        <f>'Planilha Orçamentária'!I45</f>
        <v>62011.8</v>
      </c>
    </row>
    <row r="17" spans="1:4" s="16" customFormat="1" ht="15" customHeight="1" x14ac:dyDescent="0.2">
      <c r="A17" s="403"/>
      <c r="B17" s="404"/>
      <c r="C17" s="405"/>
      <c r="D17" s="406"/>
    </row>
    <row r="18" spans="1:4" s="16" customFormat="1" ht="15" customHeight="1" x14ac:dyDescent="0.2">
      <c r="A18" s="403" t="s">
        <v>170</v>
      </c>
      <c r="B18" s="404" t="str">
        <f>'Planilha Orçamentária'!D47</f>
        <v>TABULEIRO E GUARDA RODAS</v>
      </c>
      <c r="C18" s="405">
        <f t="shared" si="0"/>
        <v>4.9313393917383049E-2</v>
      </c>
      <c r="D18" s="406">
        <f>'Planilha Orçamentária'!I58</f>
        <v>18712.169999999998</v>
      </c>
    </row>
    <row r="19" spans="1:4" s="16" customFormat="1" ht="15" customHeight="1" x14ac:dyDescent="0.2">
      <c r="A19" s="403"/>
      <c r="B19" s="404"/>
      <c r="C19" s="405"/>
      <c r="D19" s="406"/>
    </row>
    <row r="20" spans="1:4" s="16" customFormat="1" ht="15" customHeight="1" x14ac:dyDescent="0.2">
      <c r="A20" s="403" t="s">
        <v>190</v>
      </c>
      <c r="B20" s="404" t="str">
        <f>'Planilha Orçamentária'!D60</f>
        <v>PERFIS METÁLICOS, APARELHO DE APOIO E GUARDA-CORPO</v>
      </c>
      <c r="C20" s="405">
        <f t="shared" si="0"/>
        <v>0.2204978093398435</v>
      </c>
      <c r="D20" s="406">
        <f>'Planilha Orçamentária'!I64</f>
        <v>83668.800000000003</v>
      </c>
    </row>
    <row r="21" spans="1:4" s="16" customFormat="1" ht="15" customHeight="1" x14ac:dyDescent="0.2">
      <c r="A21" s="403"/>
      <c r="B21" s="404"/>
      <c r="C21" s="405"/>
      <c r="D21" s="406"/>
    </row>
    <row r="22" spans="1:4" s="16" customFormat="1" ht="15" customHeight="1" x14ac:dyDescent="0.2">
      <c r="A22" s="403" t="s">
        <v>359</v>
      </c>
      <c r="B22" s="404" t="str">
        <f>'Planilha Orçamentária'!D66</f>
        <v>PINTURA E PLACA DE SINALIZAÇÃO</v>
      </c>
      <c r="C22" s="405">
        <f t="shared" ref="C22:C24" si="1">D22/$C$26</f>
        <v>1.3477624474801447E-2</v>
      </c>
      <c r="D22" s="406">
        <f>'Planilha Orçamentária'!I70</f>
        <v>5114.1400000000003</v>
      </c>
    </row>
    <row r="23" spans="1:4" s="16" customFormat="1" ht="15" customHeight="1" x14ac:dyDescent="0.2">
      <c r="A23" s="403"/>
      <c r="B23" s="404"/>
      <c r="C23" s="405"/>
      <c r="D23" s="406"/>
    </row>
    <row r="24" spans="1:4" s="16" customFormat="1" ht="15" customHeight="1" x14ac:dyDescent="0.2">
      <c r="A24" s="403" t="s">
        <v>374</v>
      </c>
      <c r="B24" s="404" t="s">
        <v>363</v>
      </c>
      <c r="C24" s="405">
        <f t="shared" si="1"/>
        <v>9.6133232026397092E-2</v>
      </c>
      <c r="D24" s="406">
        <f>'Planilha Orçamentária'!I74</f>
        <v>36478.15</v>
      </c>
    </row>
    <row r="25" spans="1:4" s="16" customFormat="1" ht="15" customHeight="1" x14ac:dyDescent="0.2">
      <c r="A25" s="403"/>
      <c r="B25" s="404"/>
      <c r="C25" s="405"/>
      <c r="D25" s="406"/>
    </row>
    <row r="26" spans="1:4" s="16" customFormat="1" ht="20.100000000000001" customHeight="1" x14ac:dyDescent="0.2">
      <c r="A26" s="411" t="s">
        <v>22</v>
      </c>
      <c r="B26" s="134" t="s">
        <v>27</v>
      </c>
      <c r="C26" s="412">
        <f>SUM(D8:D25)</f>
        <v>379454.11</v>
      </c>
      <c r="D26" s="412"/>
    </row>
    <row r="27" spans="1:4" s="16" customFormat="1" ht="20.100000000000001" customHeight="1" x14ac:dyDescent="0.2">
      <c r="A27" s="411"/>
      <c r="B27" s="134" t="s">
        <v>287</v>
      </c>
      <c r="C27" s="413">
        <f>14.48*4.2</f>
        <v>60.816000000000003</v>
      </c>
      <c r="D27" s="413"/>
    </row>
    <row r="28" spans="1:4" s="16" customFormat="1" ht="20.100000000000001" customHeight="1" x14ac:dyDescent="0.2">
      <c r="A28" s="411"/>
      <c r="B28" s="134" t="s">
        <v>288</v>
      </c>
      <c r="C28" s="414">
        <f>C26/C27</f>
        <v>6239.3796040515645</v>
      </c>
      <c r="D28" s="414"/>
    </row>
    <row r="29" spans="1:4" ht="15" customHeight="1" x14ac:dyDescent="0.2">
      <c r="A29" s="132"/>
      <c r="B29" s="132"/>
      <c r="C29" s="132"/>
      <c r="D29" s="132"/>
    </row>
    <row r="30" spans="1:4" ht="15" customHeight="1" x14ac:dyDescent="0.2">
      <c r="A30" s="132"/>
      <c r="B30" s="132"/>
      <c r="C30" s="132"/>
      <c r="D30" s="132"/>
    </row>
    <row r="31" spans="1:4" ht="15" customHeight="1" x14ac:dyDescent="0.2">
      <c r="A31" s="132"/>
      <c r="B31" s="132"/>
      <c r="C31" s="132"/>
      <c r="D31" s="132"/>
    </row>
    <row r="32" spans="1:4" ht="15" customHeight="1" x14ac:dyDescent="0.2">
      <c r="A32" s="402" t="s">
        <v>269</v>
      </c>
      <c r="B32" s="402"/>
      <c r="C32" s="402"/>
      <c r="D32" s="402"/>
    </row>
    <row r="33" spans="1:4" ht="15" customHeight="1" x14ac:dyDescent="0.2">
      <c r="A33" s="401" t="s">
        <v>464</v>
      </c>
      <c r="B33" s="401"/>
      <c r="C33" s="401"/>
      <c r="D33" s="401"/>
    </row>
    <row r="34" spans="1:4" ht="15" customHeight="1" x14ac:dyDescent="0.2">
      <c r="A34" s="402" t="s">
        <v>268</v>
      </c>
      <c r="B34" s="402"/>
      <c r="C34" s="402"/>
      <c r="D34" s="402"/>
    </row>
    <row r="35" spans="1:4" ht="15" customHeight="1" x14ac:dyDescent="0.2">
      <c r="A35" s="17"/>
      <c r="B35" s="17"/>
      <c r="C35" s="17"/>
      <c r="D35" s="17"/>
    </row>
    <row r="36" spans="1:4" ht="15" customHeight="1" x14ac:dyDescent="0.2">
      <c r="A36" s="17"/>
      <c r="B36" s="17"/>
      <c r="C36" s="17"/>
      <c r="D36" s="17"/>
    </row>
  </sheetData>
  <mergeCells count="51">
    <mergeCell ref="D10:D11"/>
    <mergeCell ref="A24:A25"/>
    <mergeCell ref="B24:B25"/>
    <mergeCell ref="C24:C25"/>
    <mergeCell ref="D24:D25"/>
    <mergeCell ref="A10:A11"/>
    <mergeCell ref="B10:B11"/>
    <mergeCell ref="C10:C11"/>
    <mergeCell ref="A16:A17"/>
    <mergeCell ref="B16:B17"/>
    <mergeCell ref="C16:C17"/>
    <mergeCell ref="D16:D17"/>
    <mergeCell ref="D12:D13"/>
    <mergeCell ref="D14:D15"/>
    <mergeCell ref="D18:D19"/>
    <mergeCell ref="A26:A28"/>
    <mergeCell ref="C26:D26"/>
    <mergeCell ref="C27:D27"/>
    <mergeCell ref="C28:D28"/>
    <mergeCell ref="C20:C21"/>
    <mergeCell ref="C22:C23"/>
    <mergeCell ref="D20:D21"/>
    <mergeCell ref="D22:D23"/>
    <mergeCell ref="A8:A9"/>
    <mergeCell ref="B8:B9"/>
    <mergeCell ref="C8:C9"/>
    <mergeCell ref="D8:D9"/>
    <mergeCell ref="A1:D1"/>
    <mergeCell ref="A2:B2"/>
    <mergeCell ref="A3:B3"/>
    <mergeCell ref="A6:A7"/>
    <mergeCell ref="B6:B7"/>
    <mergeCell ref="C6:C7"/>
    <mergeCell ref="D6:D7"/>
    <mergeCell ref="A4:B4"/>
    <mergeCell ref="A33:D33"/>
    <mergeCell ref="A34:D34"/>
    <mergeCell ref="A32:D32"/>
    <mergeCell ref="A12:A13"/>
    <mergeCell ref="A14:A15"/>
    <mergeCell ref="A18:A19"/>
    <mergeCell ref="A20:A21"/>
    <mergeCell ref="A22:A23"/>
    <mergeCell ref="B12:B13"/>
    <mergeCell ref="B14:B15"/>
    <mergeCell ref="B18:B19"/>
    <mergeCell ref="B20:B21"/>
    <mergeCell ref="B22:B23"/>
    <mergeCell ref="C12:C13"/>
    <mergeCell ref="C14:C15"/>
    <mergeCell ref="C18:C19"/>
  </mergeCells>
  <phoneticPr fontId="36" type="noConversion"/>
  <printOptions horizontalCentered="1"/>
  <pageMargins left="0.59055118110236227" right="0.59055118110236227" top="1.0920138888888888" bottom="0.59055118110236227" header="0" footer="0"/>
  <pageSetup paperSize="9" scale="74" fitToWidth="0" orientation="landscape" r:id="rId1"/>
  <headerFooter alignWithMargins="0">
    <oddHeader>&amp;C&amp;G</oddHeader>
    <oddFooter>&amp;CLogradouro: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9"/>
  <sheetViews>
    <sheetView showGridLines="0" view="pageBreakPreview" topLeftCell="A16" zoomScale="85" zoomScaleNormal="85" zoomScaleSheetLayoutView="85" workbookViewId="0">
      <selection activeCell="I35" sqref="I35"/>
    </sheetView>
  </sheetViews>
  <sheetFormatPr defaultColWidth="10.7109375" defaultRowHeight="15" customHeight="1" x14ac:dyDescent="0.2"/>
  <cols>
    <col min="1" max="1" width="7.42578125" style="4" customWidth="1"/>
    <col min="2" max="2" width="16.42578125" style="4" bestFit="1" customWidth="1"/>
    <col min="3" max="3" width="12.140625" style="4" customWidth="1"/>
    <col min="4" max="4" width="70.7109375" style="84" customWidth="1"/>
    <col min="5" max="5" width="11.28515625" style="4" bestFit="1" customWidth="1"/>
    <col min="6" max="6" width="12.7109375" style="4" bestFit="1" customWidth="1"/>
    <col min="7" max="8" width="15.28515625" style="85" customWidth="1"/>
    <col min="9" max="9" width="18.140625" style="86" bestFit="1" customWidth="1"/>
    <col min="10" max="11" width="16" style="4" bestFit="1" customWidth="1"/>
    <col min="12" max="16384" width="10.7109375" style="4"/>
  </cols>
  <sheetData>
    <row r="1" spans="1:9" ht="15" customHeight="1" x14ac:dyDescent="0.2">
      <c r="A1" s="434" t="s">
        <v>21</v>
      </c>
      <c r="B1" s="434"/>
      <c r="C1" s="434"/>
      <c r="D1" s="434"/>
      <c r="E1" s="434"/>
      <c r="F1" s="434"/>
      <c r="G1" s="434"/>
      <c r="H1" s="434"/>
      <c r="I1" s="434"/>
    </row>
    <row r="2" spans="1:9" s="1" customFormat="1" ht="15" customHeight="1" x14ac:dyDescent="0.2">
      <c r="A2" s="295"/>
      <c r="B2" s="295"/>
      <c r="C2" s="295"/>
      <c r="D2" s="295"/>
      <c r="E2" s="291"/>
      <c r="F2" s="291"/>
      <c r="G2" s="435" t="s">
        <v>459</v>
      </c>
      <c r="H2" s="435"/>
      <c r="I2" s="435"/>
    </row>
    <row r="3" spans="1:9" s="1" customFormat="1" ht="15" customHeight="1" x14ac:dyDescent="0.2">
      <c r="A3" s="436" t="s">
        <v>129</v>
      </c>
      <c r="B3" s="436"/>
      <c r="C3" s="436"/>
      <c r="D3" s="436"/>
      <c r="E3" s="295"/>
      <c r="F3" s="284" t="s">
        <v>0</v>
      </c>
      <c r="G3" s="175">
        <v>0.2651</v>
      </c>
      <c r="H3" s="168" t="s">
        <v>43</v>
      </c>
      <c r="I3" s="437" t="s">
        <v>315</v>
      </c>
    </row>
    <row r="4" spans="1:9" s="1" customFormat="1" ht="15" customHeight="1" x14ac:dyDescent="0.2">
      <c r="A4" s="169" t="s">
        <v>130</v>
      </c>
      <c r="B4" s="169"/>
      <c r="C4" s="169"/>
      <c r="D4" s="285"/>
      <c r="E4" s="295"/>
      <c r="F4" s="170" t="s">
        <v>87</v>
      </c>
      <c r="G4" s="176">
        <v>44197</v>
      </c>
      <c r="H4" s="89" t="s">
        <v>46</v>
      </c>
      <c r="I4" s="437"/>
    </row>
    <row r="5" spans="1:9" s="1" customFormat="1" ht="15" customHeight="1" x14ac:dyDescent="0.2">
      <c r="A5" s="171" t="s">
        <v>265</v>
      </c>
      <c r="B5" s="171"/>
      <c r="C5" s="172"/>
      <c r="D5" s="173"/>
      <c r="E5" s="174"/>
      <c r="F5" s="444" t="s">
        <v>300</v>
      </c>
      <c r="G5" s="444"/>
      <c r="H5" s="444"/>
      <c r="I5" s="444"/>
    </row>
    <row r="6" spans="1:9" s="2" customFormat="1" ht="15" customHeight="1" x14ac:dyDescent="0.2">
      <c r="A6" s="438" t="s">
        <v>1</v>
      </c>
      <c r="B6" s="438" t="s">
        <v>2</v>
      </c>
      <c r="C6" s="438" t="s">
        <v>3</v>
      </c>
      <c r="D6" s="440" t="s">
        <v>4</v>
      </c>
      <c r="E6" s="438" t="s">
        <v>29</v>
      </c>
      <c r="F6" s="442" t="s">
        <v>12</v>
      </c>
      <c r="G6" s="438" t="s">
        <v>31</v>
      </c>
      <c r="H6" s="438"/>
      <c r="I6" s="438"/>
    </row>
    <row r="7" spans="1:9" s="2" customFormat="1" ht="25.5" x14ac:dyDescent="0.2">
      <c r="A7" s="439"/>
      <c r="B7" s="439"/>
      <c r="C7" s="439"/>
      <c r="D7" s="441"/>
      <c r="E7" s="439"/>
      <c r="F7" s="443"/>
      <c r="G7" s="12" t="s">
        <v>30</v>
      </c>
      <c r="H7" s="130" t="s">
        <v>295</v>
      </c>
      <c r="I7" s="3" t="s">
        <v>296</v>
      </c>
    </row>
    <row r="8" spans="1:9" s="2" customFormat="1" ht="15" customHeight="1" x14ac:dyDescent="0.2">
      <c r="A8" s="417" t="s">
        <v>26</v>
      </c>
      <c r="B8" s="417"/>
      <c r="C8" s="417"/>
      <c r="D8" s="423" t="s">
        <v>133</v>
      </c>
      <c r="E8" s="423"/>
      <c r="F8" s="423"/>
      <c r="G8" s="423"/>
      <c r="H8" s="423"/>
      <c r="I8" s="423"/>
    </row>
    <row r="9" spans="1:9" ht="12.75" x14ac:dyDescent="0.2">
      <c r="A9" s="135" t="s">
        <v>40</v>
      </c>
      <c r="B9" s="430" t="s">
        <v>216</v>
      </c>
      <c r="C9" s="431"/>
      <c r="D9" s="137" t="s">
        <v>134</v>
      </c>
      <c r="E9" s="135" t="s">
        <v>7</v>
      </c>
      <c r="F9" s="138">
        <f>'Memorial de Cálculo'!R11</f>
        <v>5.46</v>
      </c>
      <c r="G9" s="139">
        <f>Composições!I31</f>
        <v>335.39</v>
      </c>
      <c r="H9" s="139">
        <f>ROUND(G9*1.2651,2)</f>
        <v>424.3</v>
      </c>
      <c r="I9" s="140">
        <f>ROUND(H9*F9,2)</f>
        <v>2316.6799999999998</v>
      </c>
    </row>
    <row r="10" spans="1:9" ht="51" x14ac:dyDescent="0.2">
      <c r="A10" s="135" t="s">
        <v>47</v>
      </c>
      <c r="B10" s="135">
        <v>20355</v>
      </c>
      <c r="C10" s="135" t="s">
        <v>310</v>
      </c>
      <c r="D10" s="141" t="s">
        <v>270</v>
      </c>
      <c r="E10" s="135" t="s">
        <v>271</v>
      </c>
      <c r="F10" s="138">
        <f>'Memorial de Cálculo'!R15</f>
        <v>3</v>
      </c>
      <c r="G10" s="142">
        <v>704.25</v>
      </c>
      <c r="H10" s="139">
        <f t="shared" ref="H10:H16" si="0">ROUND(G10*1.2651,2)</f>
        <v>890.95</v>
      </c>
      <c r="I10" s="140">
        <f t="shared" ref="I10:I16" si="1">ROUND(H10*F10,2)</f>
        <v>2672.85</v>
      </c>
    </row>
    <row r="11" spans="1:9" ht="38.25" x14ac:dyDescent="0.2">
      <c r="A11" s="135" t="s">
        <v>48</v>
      </c>
      <c r="B11" s="135">
        <v>20356</v>
      </c>
      <c r="C11" s="135" t="s">
        <v>310</v>
      </c>
      <c r="D11" s="141" t="s">
        <v>297</v>
      </c>
      <c r="E11" s="135" t="s">
        <v>271</v>
      </c>
      <c r="F11" s="138">
        <f>'Memorial de Cálculo'!R19</f>
        <v>3</v>
      </c>
      <c r="G11" s="142">
        <v>472.33</v>
      </c>
      <c r="H11" s="139">
        <f t="shared" si="0"/>
        <v>597.54</v>
      </c>
      <c r="I11" s="140">
        <f t="shared" si="1"/>
        <v>1792.62</v>
      </c>
    </row>
    <row r="12" spans="1:9" ht="12.75" x14ac:dyDescent="0.2">
      <c r="A12" s="135" t="s">
        <v>222</v>
      </c>
      <c r="B12" s="421" t="s">
        <v>409</v>
      </c>
      <c r="C12" s="422"/>
      <c r="D12" s="141" t="s">
        <v>419</v>
      </c>
      <c r="E12" s="135" t="s">
        <v>5</v>
      </c>
      <c r="F12" s="138">
        <f>'Memorial de Cálculo'!R23</f>
        <v>2</v>
      </c>
      <c r="G12" s="142">
        <v>366.67</v>
      </c>
      <c r="H12" s="139">
        <f t="shared" si="0"/>
        <v>463.87</v>
      </c>
      <c r="I12" s="140">
        <f>ROUND(H12*F12,2)</f>
        <v>927.74</v>
      </c>
    </row>
    <row r="13" spans="1:9" ht="12.75" x14ac:dyDescent="0.2">
      <c r="A13" s="135" t="s">
        <v>223</v>
      </c>
      <c r="B13" s="421" t="s">
        <v>410</v>
      </c>
      <c r="C13" s="422"/>
      <c r="D13" s="141" t="s">
        <v>421</v>
      </c>
      <c r="E13" s="135" t="s">
        <v>5</v>
      </c>
      <c r="F13" s="138">
        <f>'Memorial de Cálculo'!R27</f>
        <v>2</v>
      </c>
      <c r="G13" s="142">
        <v>366.67</v>
      </c>
      <c r="H13" s="139">
        <f t="shared" si="0"/>
        <v>463.87</v>
      </c>
      <c r="I13" s="140">
        <f>ROUND(H13*F13,2)</f>
        <v>927.74</v>
      </c>
    </row>
    <row r="14" spans="1:9" ht="38.25" x14ac:dyDescent="0.2">
      <c r="A14" s="135" t="s">
        <v>224</v>
      </c>
      <c r="B14" s="136">
        <v>41503</v>
      </c>
      <c r="C14" s="135" t="s">
        <v>306</v>
      </c>
      <c r="D14" s="356" t="s">
        <v>384</v>
      </c>
      <c r="E14" s="135" t="s">
        <v>6</v>
      </c>
      <c r="F14" s="138">
        <f>'Memorial de Cálculo'!R31</f>
        <v>10</v>
      </c>
      <c r="G14" s="139">
        <f>Reajuste!K4</f>
        <v>401.76</v>
      </c>
      <c r="H14" s="139">
        <f t="shared" si="0"/>
        <v>508.27</v>
      </c>
      <c r="I14" s="140">
        <f t="shared" si="1"/>
        <v>5082.7</v>
      </c>
    </row>
    <row r="15" spans="1:9" ht="15.75" customHeight="1" x14ac:dyDescent="0.2">
      <c r="A15" s="135" t="s">
        <v>225</v>
      </c>
      <c r="B15" s="136">
        <v>88504</v>
      </c>
      <c r="C15" s="135" t="s">
        <v>131</v>
      </c>
      <c r="D15" s="137" t="s">
        <v>135</v>
      </c>
      <c r="E15" s="135" t="s">
        <v>5</v>
      </c>
      <c r="F15" s="138">
        <f>'Memorial de Cálculo'!R35</f>
        <v>1</v>
      </c>
      <c r="G15" s="139">
        <v>648.73</v>
      </c>
      <c r="H15" s="139">
        <f t="shared" si="0"/>
        <v>820.71</v>
      </c>
      <c r="I15" s="140">
        <f t="shared" si="1"/>
        <v>820.71</v>
      </c>
    </row>
    <row r="16" spans="1:9" ht="25.5" x14ac:dyDescent="0.2">
      <c r="A16" s="135" t="s">
        <v>418</v>
      </c>
      <c r="B16" s="430" t="s">
        <v>206</v>
      </c>
      <c r="C16" s="431"/>
      <c r="D16" s="137" t="s">
        <v>221</v>
      </c>
      <c r="E16" s="135" t="s">
        <v>6</v>
      </c>
      <c r="F16" s="138">
        <f>'Memorial de Cálculo'!R39</f>
        <v>20</v>
      </c>
      <c r="G16" s="139">
        <f>Composições!I95</f>
        <v>22.39</v>
      </c>
      <c r="H16" s="139">
        <f t="shared" si="0"/>
        <v>28.33</v>
      </c>
      <c r="I16" s="140">
        <f t="shared" si="1"/>
        <v>566.6</v>
      </c>
    </row>
    <row r="17" spans="1:12" s="2" customFormat="1" ht="15" customHeight="1" x14ac:dyDescent="0.2">
      <c r="A17" s="447"/>
      <c r="B17" s="447"/>
      <c r="C17" s="447"/>
      <c r="D17" s="459" t="s">
        <v>41</v>
      </c>
      <c r="E17" s="460"/>
      <c r="F17" s="460"/>
      <c r="G17" s="460"/>
      <c r="H17" s="461"/>
      <c r="I17" s="296">
        <f>SUM(I9:I16)</f>
        <v>15107.639999999998</v>
      </c>
      <c r="J17" s="301"/>
      <c r="K17" s="301"/>
    </row>
    <row r="18" spans="1:12" s="2" customFormat="1" ht="15" customHeight="1" x14ac:dyDescent="0.2">
      <c r="A18" s="323"/>
      <c r="B18" s="323"/>
      <c r="C18" s="323"/>
      <c r="D18" s="314"/>
      <c r="E18" s="314"/>
      <c r="F18" s="314"/>
      <c r="G18" s="314"/>
      <c r="H18" s="314"/>
      <c r="I18" s="324"/>
      <c r="J18" s="292"/>
      <c r="K18" s="301"/>
    </row>
    <row r="19" spans="1:12" s="2" customFormat="1" ht="15" customHeight="1" x14ac:dyDescent="0.2">
      <c r="A19" s="417" t="s">
        <v>25</v>
      </c>
      <c r="B19" s="417"/>
      <c r="C19" s="417"/>
      <c r="D19" s="427" t="s">
        <v>348</v>
      </c>
      <c r="E19" s="428"/>
      <c r="F19" s="428"/>
      <c r="G19" s="428"/>
      <c r="H19" s="428"/>
      <c r="I19" s="429"/>
      <c r="J19" s="292"/>
      <c r="K19" s="301"/>
    </row>
    <row r="20" spans="1:12" s="2" customFormat="1" ht="12.75" x14ac:dyDescent="0.2">
      <c r="A20" s="135" t="s">
        <v>49</v>
      </c>
      <c r="B20" s="144">
        <v>40375</v>
      </c>
      <c r="C20" s="135" t="s">
        <v>306</v>
      </c>
      <c r="D20" s="145" t="s">
        <v>347</v>
      </c>
      <c r="E20" s="135" t="s">
        <v>10</v>
      </c>
      <c r="F20" s="138">
        <f>'Memorial de Cálculo'!R44</f>
        <v>4.6399999999999997</v>
      </c>
      <c r="G20" s="139">
        <f>Reajuste!K5</f>
        <v>124.68</v>
      </c>
      <c r="H20" s="139">
        <f t="shared" ref="H20:H22" si="2">ROUND(G20*1.2651,2)</f>
        <v>157.72999999999999</v>
      </c>
      <c r="I20" s="140">
        <f t="shared" ref="I20:I22" si="3">ROUND(H20*F20,2)</f>
        <v>731.87</v>
      </c>
      <c r="J20" s="292"/>
      <c r="K20" s="301"/>
    </row>
    <row r="21" spans="1:12" s="2" customFormat="1" ht="25.5" x14ac:dyDescent="0.2">
      <c r="A21" s="135" t="s">
        <v>45</v>
      </c>
      <c r="B21" s="136">
        <v>41036</v>
      </c>
      <c r="C21" s="135" t="s">
        <v>306</v>
      </c>
      <c r="D21" s="137" t="s">
        <v>349</v>
      </c>
      <c r="E21" s="135" t="s">
        <v>350</v>
      </c>
      <c r="F21" s="138">
        <f>'Memorial de Cálculo'!R49</f>
        <v>14.03</v>
      </c>
      <c r="G21" s="139">
        <f>Reajuste!K6</f>
        <v>75.16</v>
      </c>
      <c r="H21" s="139">
        <f t="shared" si="2"/>
        <v>95.08</v>
      </c>
      <c r="I21" s="140">
        <f>ROUND(H21*F21,2)</f>
        <v>1333.97</v>
      </c>
      <c r="J21" s="292"/>
      <c r="K21" s="301"/>
    </row>
    <row r="22" spans="1:12" s="2" customFormat="1" ht="51" x14ac:dyDescent="0.2">
      <c r="A22" s="345" t="s">
        <v>389</v>
      </c>
      <c r="B22" s="430" t="s">
        <v>396</v>
      </c>
      <c r="C22" s="431"/>
      <c r="D22" s="347" t="s">
        <v>395</v>
      </c>
      <c r="E22" s="345" t="s">
        <v>10</v>
      </c>
      <c r="F22" s="348">
        <f>'Memorial de Cálculo'!R44</f>
        <v>4.6399999999999997</v>
      </c>
      <c r="G22" s="349">
        <f>Composições!I244</f>
        <v>52.33</v>
      </c>
      <c r="H22" s="139">
        <f t="shared" si="2"/>
        <v>66.2</v>
      </c>
      <c r="I22" s="140">
        <f t="shared" si="3"/>
        <v>307.17</v>
      </c>
      <c r="J22" s="292"/>
      <c r="K22" s="301"/>
    </row>
    <row r="23" spans="1:12" s="2" customFormat="1" ht="15" customHeight="1" x14ac:dyDescent="0.2">
      <c r="A23" s="432"/>
      <c r="B23" s="432"/>
      <c r="C23" s="432"/>
      <c r="D23" s="433" t="s">
        <v>42</v>
      </c>
      <c r="E23" s="433"/>
      <c r="F23" s="433"/>
      <c r="G23" s="433"/>
      <c r="H23" s="433"/>
      <c r="I23" s="296">
        <f>SUM(I20:I22)</f>
        <v>2373.0100000000002</v>
      </c>
      <c r="J23" s="292"/>
      <c r="K23" s="301"/>
    </row>
    <row r="24" spans="1:12" ht="12.75" x14ac:dyDescent="0.2">
      <c r="A24" s="418"/>
      <c r="B24" s="418"/>
      <c r="C24" s="418"/>
      <c r="D24" s="418"/>
      <c r="E24" s="418"/>
      <c r="F24" s="418"/>
      <c r="G24" s="418"/>
      <c r="H24" s="418"/>
      <c r="I24" s="418"/>
    </row>
    <row r="25" spans="1:12" ht="12.75" x14ac:dyDescent="0.2">
      <c r="A25" s="448" t="s">
        <v>136</v>
      </c>
      <c r="B25" s="448"/>
      <c r="C25" s="448"/>
      <c r="D25" s="424" t="s">
        <v>137</v>
      </c>
      <c r="E25" s="425"/>
      <c r="F25" s="425"/>
      <c r="G25" s="425"/>
      <c r="H25" s="425"/>
      <c r="I25" s="426"/>
    </row>
    <row r="26" spans="1:12" ht="63.75" x14ac:dyDescent="0.2">
      <c r="A26" s="135" t="s">
        <v>138</v>
      </c>
      <c r="B26" s="144">
        <v>101234</v>
      </c>
      <c r="C26" s="135" t="s">
        <v>131</v>
      </c>
      <c r="D26" s="145" t="s">
        <v>139</v>
      </c>
      <c r="E26" s="135" t="s">
        <v>10</v>
      </c>
      <c r="F26" s="138">
        <f>'Memorial de Cálculo'!R59</f>
        <v>118.05000000000001</v>
      </c>
      <c r="G26" s="139">
        <v>10.210000000000001</v>
      </c>
      <c r="H26" s="139">
        <f>ROUND(G26*1.2651,2)</f>
        <v>12.92</v>
      </c>
      <c r="I26" s="140">
        <f>ROUND(F26*H26,2)</f>
        <v>1525.21</v>
      </c>
      <c r="J26" s="373"/>
      <c r="K26" s="291"/>
      <c r="L26" s="291"/>
    </row>
    <row r="27" spans="1:12" ht="51" x14ac:dyDescent="0.2">
      <c r="A27" s="135" t="s">
        <v>140</v>
      </c>
      <c r="B27" s="136">
        <v>93360</v>
      </c>
      <c r="C27" s="135" t="s">
        <v>131</v>
      </c>
      <c r="D27" s="137" t="s">
        <v>380</v>
      </c>
      <c r="E27" s="135" t="s">
        <v>10</v>
      </c>
      <c r="F27" s="138">
        <f>'Memorial de Cálculo'!R63</f>
        <v>42.62</v>
      </c>
      <c r="G27" s="139">
        <v>16.489999999999998</v>
      </c>
      <c r="H27" s="139">
        <f>ROUND(G27*1.2651,2)</f>
        <v>20.86</v>
      </c>
      <c r="I27" s="140">
        <f>ROUND(F27*H27,2)</f>
        <v>889.05</v>
      </c>
      <c r="J27" s="291"/>
      <c r="K27" s="291"/>
      <c r="L27" s="291"/>
    </row>
    <row r="28" spans="1:12" ht="51" x14ac:dyDescent="0.2">
      <c r="A28" s="345" t="s">
        <v>382</v>
      </c>
      <c r="B28" s="346">
        <v>94304</v>
      </c>
      <c r="C28" s="135" t="s">
        <v>131</v>
      </c>
      <c r="D28" s="347" t="s">
        <v>381</v>
      </c>
      <c r="E28" s="345" t="s">
        <v>10</v>
      </c>
      <c r="F28" s="348">
        <f>'Memorial de Cálculo'!R67</f>
        <v>75.430000000000007</v>
      </c>
      <c r="G28" s="349">
        <v>27.9</v>
      </c>
      <c r="H28" s="139">
        <f>ROUND(G28*1.2651,2)</f>
        <v>35.299999999999997</v>
      </c>
      <c r="I28" s="140">
        <f>ROUND(F28*H28,2)</f>
        <v>2662.68</v>
      </c>
      <c r="J28" s="291"/>
      <c r="K28" s="291"/>
      <c r="L28" s="291"/>
    </row>
    <row r="29" spans="1:12" s="5" customFormat="1" ht="12.75" customHeight="1" x14ac:dyDescent="0.2">
      <c r="A29" s="432"/>
      <c r="B29" s="432"/>
      <c r="C29" s="432"/>
      <c r="D29" s="433" t="s">
        <v>143</v>
      </c>
      <c r="E29" s="433"/>
      <c r="F29" s="433"/>
      <c r="G29" s="433"/>
      <c r="H29" s="433"/>
      <c r="I29" s="296">
        <f>SUM(I26:I28)</f>
        <v>5076.9400000000005</v>
      </c>
      <c r="J29" s="292"/>
      <c r="K29" s="292"/>
      <c r="L29" s="6"/>
    </row>
    <row r="30" spans="1:12" ht="12.75" x14ac:dyDescent="0.2">
      <c r="A30" s="458"/>
      <c r="B30" s="458"/>
      <c r="C30" s="458"/>
      <c r="D30" s="458"/>
      <c r="E30" s="458"/>
      <c r="F30" s="458"/>
      <c r="G30" s="458"/>
      <c r="H30" s="458"/>
      <c r="I30" s="458"/>
      <c r="J30" s="291"/>
      <c r="K30" s="291"/>
      <c r="L30" s="291"/>
    </row>
    <row r="31" spans="1:12" ht="12.75" customHeight="1" x14ac:dyDescent="0.2">
      <c r="A31" s="417" t="s">
        <v>141</v>
      </c>
      <c r="B31" s="417"/>
      <c r="C31" s="417"/>
      <c r="D31" s="427" t="s">
        <v>401</v>
      </c>
      <c r="E31" s="428"/>
      <c r="F31" s="428"/>
      <c r="G31" s="428"/>
      <c r="H31" s="428"/>
      <c r="I31" s="429"/>
      <c r="J31" s="291"/>
      <c r="K31" s="291"/>
      <c r="L31" s="291"/>
    </row>
    <row r="32" spans="1:12" ht="25.5" x14ac:dyDescent="0.2">
      <c r="A32" s="135" t="s">
        <v>144</v>
      </c>
      <c r="B32" s="146">
        <v>100930</v>
      </c>
      <c r="C32" s="135" t="s">
        <v>131</v>
      </c>
      <c r="D32" s="147" t="s">
        <v>145</v>
      </c>
      <c r="E32" s="148" t="s">
        <v>6</v>
      </c>
      <c r="F32" s="286">
        <f>'Memorial de Cálculo'!R72</f>
        <v>352</v>
      </c>
      <c r="G32" s="149">
        <v>300.24</v>
      </c>
      <c r="H32" s="149">
        <f>ROUND(G32*1.2651,2)</f>
        <v>379.83</v>
      </c>
      <c r="I32" s="140">
        <f>ROUND(F32*H32,2)</f>
        <v>133700.16</v>
      </c>
      <c r="J32" s="291"/>
      <c r="K32" s="291"/>
      <c r="L32" s="291"/>
    </row>
    <row r="33" spans="1:12" ht="25.5" x14ac:dyDescent="0.2">
      <c r="A33" s="135" t="s">
        <v>149</v>
      </c>
      <c r="B33" s="302">
        <v>100934</v>
      </c>
      <c r="C33" s="135" t="s">
        <v>131</v>
      </c>
      <c r="D33" s="150" t="s">
        <v>146</v>
      </c>
      <c r="E33" s="148" t="s">
        <v>6</v>
      </c>
      <c r="F33" s="286">
        <f>'Memorial de Cálculo'!R76</f>
        <v>32</v>
      </c>
      <c r="G33" s="149">
        <v>369.35</v>
      </c>
      <c r="H33" s="149">
        <f t="shared" ref="H33:H35" si="4">ROUND(G33*1.2651,2)</f>
        <v>467.26</v>
      </c>
      <c r="I33" s="140">
        <f t="shared" ref="I33:I35" si="5">ROUND(F33*H33,2)</f>
        <v>14952.32</v>
      </c>
      <c r="J33" s="291"/>
      <c r="K33" s="291"/>
      <c r="L33" s="291"/>
    </row>
    <row r="34" spans="1:12" ht="25.5" x14ac:dyDescent="0.2">
      <c r="A34" s="135" t="s">
        <v>150</v>
      </c>
      <c r="B34" s="151" t="s">
        <v>147</v>
      </c>
      <c r="C34" s="135" t="s">
        <v>131</v>
      </c>
      <c r="D34" s="147" t="s">
        <v>148</v>
      </c>
      <c r="E34" s="148" t="s">
        <v>5</v>
      </c>
      <c r="F34" s="286">
        <f>'Memorial de Cálculo'!R80</f>
        <v>16</v>
      </c>
      <c r="G34" s="149">
        <v>14.21</v>
      </c>
      <c r="H34" s="149">
        <f t="shared" si="4"/>
        <v>17.98</v>
      </c>
      <c r="I34" s="140">
        <f t="shared" si="5"/>
        <v>287.68</v>
      </c>
      <c r="J34" s="291"/>
      <c r="K34" s="291"/>
      <c r="L34" s="291"/>
    </row>
    <row r="35" spans="1:12" ht="25.5" x14ac:dyDescent="0.2">
      <c r="A35" s="345" t="s">
        <v>383</v>
      </c>
      <c r="B35" s="151" t="s">
        <v>460</v>
      </c>
      <c r="C35" s="151" t="s">
        <v>306</v>
      </c>
      <c r="D35" s="350" t="s">
        <v>425</v>
      </c>
      <c r="E35" s="351" t="s">
        <v>178</v>
      </c>
      <c r="F35" s="341">
        <f>'Memorial de Cálculo'!R85</f>
        <v>5</v>
      </c>
      <c r="G35" s="352">
        <f>Reajuste!K7</f>
        <v>311.64</v>
      </c>
      <c r="H35" s="149">
        <f t="shared" si="4"/>
        <v>394.26</v>
      </c>
      <c r="I35" s="140">
        <f t="shared" si="5"/>
        <v>1971.3</v>
      </c>
      <c r="J35" s="291"/>
      <c r="K35" s="291"/>
      <c r="L35" s="291"/>
    </row>
    <row r="36" spans="1:12" s="2" customFormat="1" ht="15" customHeight="1" x14ac:dyDescent="0.2">
      <c r="A36" s="454"/>
      <c r="B36" s="449"/>
      <c r="C36" s="450"/>
      <c r="D36" s="455" t="s">
        <v>168</v>
      </c>
      <c r="E36" s="456"/>
      <c r="F36" s="456"/>
      <c r="G36" s="456"/>
      <c r="H36" s="457"/>
      <c r="I36" s="296">
        <f>SUM(I32:I35)</f>
        <v>150911.46</v>
      </c>
      <c r="J36" s="292"/>
      <c r="K36" s="292"/>
      <c r="L36" s="293"/>
    </row>
    <row r="37" spans="1:12" s="2" customFormat="1" ht="15" customHeight="1" x14ac:dyDescent="0.2">
      <c r="A37" s="462"/>
      <c r="B37" s="462"/>
      <c r="C37" s="462"/>
      <c r="D37" s="462"/>
      <c r="E37" s="462"/>
      <c r="F37" s="462"/>
      <c r="G37" s="462"/>
      <c r="H37" s="462"/>
      <c r="I37" s="462"/>
      <c r="J37" s="293"/>
      <c r="K37" s="293"/>
      <c r="L37" s="293"/>
    </row>
    <row r="38" spans="1:12" s="2" customFormat="1" ht="15" customHeight="1" x14ac:dyDescent="0.2">
      <c r="A38" s="448" t="s">
        <v>152</v>
      </c>
      <c r="B38" s="448"/>
      <c r="C38" s="448"/>
      <c r="D38" s="424" t="s">
        <v>319</v>
      </c>
      <c r="E38" s="425"/>
      <c r="F38" s="425"/>
      <c r="G38" s="425"/>
      <c r="H38" s="425"/>
      <c r="I38" s="426"/>
      <c r="J38" s="293"/>
      <c r="K38" s="293"/>
      <c r="L38" s="293"/>
    </row>
    <row r="39" spans="1:12" ht="38.25" x14ac:dyDescent="0.2">
      <c r="A39" s="135" t="s">
        <v>153</v>
      </c>
      <c r="B39" s="146">
        <v>96537</v>
      </c>
      <c r="C39" s="135" t="s">
        <v>131</v>
      </c>
      <c r="D39" s="137" t="s">
        <v>154</v>
      </c>
      <c r="E39" s="152" t="s">
        <v>7</v>
      </c>
      <c r="F39" s="153">
        <f>'Memorial de Cálculo'!R92</f>
        <v>93</v>
      </c>
      <c r="G39" s="283">
        <v>145.71</v>
      </c>
      <c r="H39" s="283">
        <f>ROUND(G39*1.2651,2)</f>
        <v>184.34</v>
      </c>
      <c r="I39" s="154">
        <f>ROUND(H39*F39,2)</f>
        <v>17143.62</v>
      </c>
      <c r="J39" s="291"/>
      <c r="K39" s="291"/>
      <c r="L39" s="291"/>
    </row>
    <row r="40" spans="1:12" ht="25.5" x14ac:dyDescent="0.2">
      <c r="A40" s="135" t="s">
        <v>156</v>
      </c>
      <c r="B40" s="146">
        <v>96616</v>
      </c>
      <c r="C40" s="135" t="s">
        <v>131</v>
      </c>
      <c r="D40" s="155" t="s">
        <v>155</v>
      </c>
      <c r="E40" s="152" t="s">
        <v>10</v>
      </c>
      <c r="F40" s="153">
        <f>'Memorial de Cálculo'!R96</f>
        <v>1.6800000000000002</v>
      </c>
      <c r="G40" s="283">
        <v>433.93</v>
      </c>
      <c r="H40" s="283">
        <f t="shared" ref="H40:H44" si="6">ROUND(G40*1.2651,2)</f>
        <v>548.96</v>
      </c>
      <c r="I40" s="154">
        <f t="shared" ref="I40:I44" si="7">ROUND(H40*F40,2)</f>
        <v>922.25</v>
      </c>
      <c r="J40" s="291"/>
      <c r="K40" s="291"/>
      <c r="L40" s="291"/>
    </row>
    <row r="41" spans="1:12" ht="38.25" x14ac:dyDescent="0.2">
      <c r="A41" s="135" t="s">
        <v>157</v>
      </c>
      <c r="B41" s="143" t="s">
        <v>161</v>
      </c>
      <c r="C41" s="135" t="s">
        <v>131</v>
      </c>
      <c r="D41" s="145" t="s">
        <v>162</v>
      </c>
      <c r="E41" s="152" t="s">
        <v>10</v>
      </c>
      <c r="F41" s="153">
        <f>'Memorial de Cálculo'!R102</f>
        <v>25.57</v>
      </c>
      <c r="G41" s="283">
        <v>450.02</v>
      </c>
      <c r="H41" s="283">
        <f t="shared" si="6"/>
        <v>569.32000000000005</v>
      </c>
      <c r="I41" s="154">
        <f t="shared" si="7"/>
        <v>14557.51</v>
      </c>
      <c r="J41" s="291"/>
      <c r="K41" s="291"/>
      <c r="L41" s="291"/>
    </row>
    <row r="42" spans="1:12" ht="25.5" x14ac:dyDescent="0.2">
      <c r="A42" s="135" t="s">
        <v>158</v>
      </c>
      <c r="B42" s="144">
        <v>96545</v>
      </c>
      <c r="C42" s="135" t="s">
        <v>131</v>
      </c>
      <c r="D42" s="145" t="s">
        <v>163</v>
      </c>
      <c r="E42" s="152" t="s">
        <v>172</v>
      </c>
      <c r="F42" s="153">
        <f>'Memorial de Cálculo'!R106</f>
        <v>163.13999999999999</v>
      </c>
      <c r="G42" s="283">
        <v>12.91</v>
      </c>
      <c r="H42" s="283">
        <f t="shared" si="6"/>
        <v>16.329999999999998</v>
      </c>
      <c r="I42" s="154">
        <f t="shared" si="7"/>
        <v>2664.08</v>
      </c>
      <c r="J42" s="291"/>
      <c r="K42" s="291"/>
      <c r="L42" s="291"/>
    </row>
    <row r="43" spans="1:12" ht="25.5" x14ac:dyDescent="0.2">
      <c r="A43" s="135" t="s">
        <v>159</v>
      </c>
      <c r="B43" s="143" t="s">
        <v>164</v>
      </c>
      <c r="C43" s="135" t="s">
        <v>131</v>
      </c>
      <c r="D43" s="156" t="s">
        <v>165</v>
      </c>
      <c r="E43" s="152" t="s">
        <v>172</v>
      </c>
      <c r="F43" s="153">
        <f>'Memorial de Cálculo'!R110</f>
        <v>1596.65</v>
      </c>
      <c r="G43" s="283">
        <v>9.6199999999999992</v>
      </c>
      <c r="H43" s="283">
        <f t="shared" si="6"/>
        <v>12.17</v>
      </c>
      <c r="I43" s="154">
        <f t="shared" si="7"/>
        <v>19431.23</v>
      </c>
      <c r="J43" s="291"/>
      <c r="K43" s="291"/>
      <c r="L43" s="291"/>
    </row>
    <row r="44" spans="1:12" ht="25.5" x14ac:dyDescent="0.2">
      <c r="A44" s="135" t="s">
        <v>160</v>
      </c>
      <c r="B44" s="143" t="s">
        <v>166</v>
      </c>
      <c r="C44" s="135" t="s">
        <v>131</v>
      </c>
      <c r="D44" s="156" t="s">
        <v>167</v>
      </c>
      <c r="E44" s="152" t="s">
        <v>172</v>
      </c>
      <c r="F44" s="153">
        <f>'Memorial de Cálculo'!R114</f>
        <v>637.51</v>
      </c>
      <c r="G44" s="283">
        <v>9.0399999999999991</v>
      </c>
      <c r="H44" s="283">
        <f t="shared" si="6"/>
        <v>11.44</v>
      </c>
      <c r="I44" s="154">
        <f t="shared" si="7"/>
        <v>7293.11</v>
      </c>
      <c r="J44" s="291"/>
      <c r="K44" s="291"/>
      <c r="L44" s="291"/>
    </row>
    <row r="45" spans="1:12" ht="15" customHeight="1" x14ac:dyDescent="0.2">
      <c r="A45" s="447"/>
      <c r="B45" s="447"/>
      <c r="C45" s="447"/>
      <c r="D45" s="433" t="s">
        <v>169</v>
      </c>
      <c r="E45" s="433"/>
      <c r="F45" s="433"/>
      <c r="G45" s="433"/>
      <c r="H45" s="433"/>
      <c r="I45" s="296">
        <f>SUM(I39:I44)</f>
        <v>62011.8</v>
      </c>
      <c r="J45" s="292"/>
      <c r="K45" s="292"/>
      <c r="L45" s="291"/>
    </row>
    <row r="46" spans="1:12" s="2" customFormat="1" ht="15" customHeight="1" x14ac:dyDescent="0.2">
      <c r="A46" s="418"/>
      <c r="B46" s="418"/>
      <c r="C46" s="418"/>
      <c r="D46" s="418"/>
      <c r="E46" s="418"/>
      <c r="F46" s="418"/>
      <c r="G46" s="418"/>
      <c r="H46" s="418"/>
      <c r="I46" s="418"/>
      <c r="J46" s="293"/>
      <c r="K46" s="293"/>
      <c r="L46" s="293"/>
    </row>
    <row r="47" spans="1:12" s="2" customFormat="1" ht="15" customHeight="1" x14ac:dyDescent="0.2">
      <c r="A47" s="448" t="s">
        <v>170</v>
      </c>
      <c r="B47" s="448"/>
      <c r="C47" s="448"/>
      <c r="D47" s="451" t="s">
        <v>171</v>
      </c>
      <c r="E47" s="451"/>
      <c r="F47" s="451"/>
      <c r="G47" s="451"/>
      <c r="H47" s="451"/>
      <c r="I47" s="451"/>
      <c r="J47" s="293"/>
      <c r="K47" s="293"/>
      <c r="L47" s="293"/>
    </row>
    <row r="48" spans="1:12" s="2" customFormat="1" ht="38.25" x14ac:dyDescent="0.2">
      <c r="A48" s="135" t="s">
        <v>173</v>
      </c>
      <c r="B48" s="146">
        <v>92508</v>
      </c>
      <c r="C48" s="135" t="s">
        <v>131</v>
      </c>
      <c r="D48" s="157" t="s">
        <v>174</v>
      </c>
      <c r="E48" s="152" t="s">
        <v>7</v>
      </c>
      <c r="F48" s="153">
        <f>'Memorial de Cálculo'!R121</f>
        <v>59.38</v>
      </c>
      <c r="G48" s="283">
        <v>67.12</v>
      </c>
      <c r="H48" s="283">
        <f>ROUND(G48*1.2651,2)</f>
        <v>84.91</v>
      </c>
      <c r="I48" s="154">
        <f>ROUND(H48*F48,2)</f>
        <v>5041.96</v>
      </c>
      <c r="J48" s="293"/>
      <c r="K48" s="293"/>
      <c r="L48" s="293"/>
    </row>
    <row r="49" spans="1:12" s="2" customFormat="1" ht="38.25" x14ac:dyDescent="0.2">
      <c r="A49" s="135" t="s">
        <v>176</v>
      </c>
      <c r="B49" s="143" t="s">
        <v>175</v>
      </c>
      <c r="C49" s="135" t="s">
        <v>131</v>
      </c>
      <c r="D49" s="158" t="s">
        <v>177</v>
      </c>
      <c r="E49" s="152" t="s">
        <v>10</v>
      </c>
      <c r="F49" s="153">
        <f>'Memorial de Cálculo'!R128</f>
        <v>6.74</v>
      </c>
      <c r="G49" s="283">
        <v>415.01</v>
      </c>
      <c r="H49" s="283">
        <f>ROUND(G49*1.2651,2)</f>
        <v>525.03</v>
      </c>
      <c r="I49" s="154">
        <f>ROUND(F49*H49,2)</f>
        <v>3538.7</v>
      </c>
      <c r="J49" s="293"/>
      <c r="K49" s="293"/>
      <c r="L49" s="293"/>
    </row>
    <row r="50" spans="1:12" s="2" customFormat="1" ht="38.25" x14ac:dyDescent="0.2">
      <c r="A50" s="135" t="s">
        <v>181</v>
      </c>
      <c r="B50" s="143" t="s">
        <v>180</v>
      </c>
      <c r="C50" s="135" t="s">
        <v>131</v>
      </c>
      <c r="D50" s="156" t="s">
        <v>179</v>
      </c>
      <c r="E50" s="152" t="s">
        <v>172</v>
      </c>
      <c r="F50" s="153">
        <f>'Memorial de Cálculo'!R132</f>
        <v>57.51</v>
      </c>
      <c r="G50" s="283">
        <v>11.75</v>
      </c>
      <c r="H50" s="283">
        <f t="shared" ref="H50:H57" si="8">ROUND(G50*1.2651,2)</f>
        <v>14.86</v>
      </c>
      <c r="I50" s="154">
        <f t="shared" ref="I50:I57" si="9">ROUND(H50*F50,2)</f>
        <v>854.6</v>
      </c>
      <c r="J50" s="293"/>
      <c r="K50" s="293"/>
      <c r="L50" s="293"/>
    </row>
    <row r="51" spans="1:12" s="2" customFormat="1" ht="38.25" x14ac:dyDescent="0.2">
      <c r="A51" s="135" t="s">
        <v>364</v>
      </c>
      <c r="B51" s="143" t="s">
        <v>182</v>
      </c>
      <c r="C51" s="135" t="s">
        <v>131</v>
      </c>
      <c r="D51" s="156" t="s">
        <v>183</v>
      </c>
      <c r="E51" s="152" t="s">
        <v>172</v>
      </c>
      <c r="F51" s="153">
        <f>'Memorial de Cálculo'!R136</f>
        <v>67.94</v>
      </c>
      <c r="G51" s="283">
        <v>10.86</v>
      </c>
      <c r="H51" s="283">
        <f t="shared" si="8"/>
        <v>13.74</v>
      </c>
      <c r="I51" s="154">
        <f t="shared" si="9"/>
        <v>933.5</v>
      </c>
      <c r="J51" s="293"/>
      <c r="K51" s="293"/>
      <c r="L51" s="293"/>
    </row>
    <row r="52" spans="1:12" s="2" customFormat="1" ht="38.25" x14ac:dyDescent="0.2">
      <c r="A52" s="135" t="s">
        <v>365</v>
      </c>
      <c r="B52" s="143" t="s">
        <v>184</v>
      </c>
      <c r="C52" s="135" t="s">
        <v>131</v>
      </c>
      <c r="D52" s="156" t="s">
        <v>185</v>
      </c>
      <c r="E52" s="152" t="s">
        <v>172</v>
      </c>
      <c r="F52" s="153">
        <f>'Memorial de Cálculo'!R141</f>
        <v>385.01</v>
      </c>
      <c r="G52" s="283">
        <v>9.82</v>
      </c>
      <c r="H52" s="283">
        <f t="shared" si="8"/>
        <v>12.42</v>
      </c>
      <c r="I52" s="154">
        <f t="shared" si="9"/>
        <v>4781.82</v>
      </c>
      <c r="J52" s="293"/>
      <c r="K52" s="293"/>
      <c r="L52" s="293"/>
    </row>
    <row r="53" spans="1:12" s="2" customFormat="1" ht="38.25" x14ac:dyDescent="0.2">
      <c r="A53" s="135" t="s">
        <v>366</v>
      </c>
      <c r="B53" s="135">
        <v>92759</v>
      </c>
      <c r="C53" s="135" t="s">
        <v>131</v>
      </c>
      <c r="D53" s="157" t="s">
        <v>186</v>
      </c>
      <c r="E53" s="152" t="s">
        <v>172</v>
      </c>
      <c r="F53" s="153">
        <f>'Memorial de Cálculo'!R145</f>
        <v>12.47</v>
      </c>
      <c r="G53" s="283">
        <v>12.92</v>
      </c>
      <c r="H53" s="283">
        <f t="shared" si="8"/>
        <v>16.350000000000001</v>
      </c>
      <c r="I53" s="154">
        <f t="shared" si="9"/>
        <v>203.88</v>
      </c>
      <c r="J53" s="293"/>
      <c r="K53" s="293"/>
      <c r="L53" s="293"/>
    </row>
    <row r="54" spans="1:12" s="2" customFormat="1" ht="38.25" x14ac:dyDescent="0.2">
      <c r="A54" s="135" t="s">
        <v>367</v>
      </c>
      <c r="B54" s="135">
        <v>92761</v>
      </c>
      <c r="C54" s="135" t="s">
        <v>131</v>
      </c>
      <c r="D54" s="157" t="s">
        <v>228</v>
      </c>
      <c r="E54" s="152" t="s">
        <v>172</v>
      </c>
      <c r="F54" s="153">
        <f>'Memorial de Cálculo'!R149</f>
        <v>15.8</v>
      </c>
      <c r="G54" s="283">
        <v>11.56</v>
      </c>
      <c r="H54" s="283">
        <f t="shared" si="8"/>
        <v>14.62</v>
      </c>
      <c r="I54" s="154">
        <f t="shared" si="9"/>
        <v>231</v>
      </c>
      <c r="J54" s="293"/>
      <c r="K54" s="293"/>
      <c r="L54" s="293"/>
    </row>
    <row r="55" spans="1:12" s="2" customFormat="1" ht="38.25" x14ac:dyDescent="0.2">
      <c r="A55" s="135" t="s">
        <v>368</v>
      </c>
      <c r="B55" s="135">
        <v>92763</v>
      </c>
      <c r="C55" s="135" t="s">
        <v>131</v>
      </c>
      <c r="D55" s="157" t="s">
        <v>229</v>
      </c>
      <c r="E55" s="152" t="s">
        <v>172</v>
      </c>
      <c r="F55" s="153">
        <f>'Memorial de Cálculo'!R153</f>
        <v>38.520000000000003</v>
      </c>
      <c r="G55" s="283">
        <v>8.77</v>
      </c>
      <c r="H55" s="283">
        <f t="shared" si="8"/>
        <v>11.09</v>
      </c>
      <c r="I55" s="154">
        <f t="shared" si="9"/>
        <v>427.19</v>
      </c>
      <c r="J55" s="293"/>
      <c r="K55" s="293"/>
      <c r="L55" s="293"/>
    </row>
    <row r="56" spans="1:12" s="2" customFormat="1" ht="25.5" x14ac:dyDescent="0.2">
      <c r="A56" s="135" t="s">
        <v>369</v>
      </c>
      <c r="B56" s="143" t="s">
        <v>187</v>
      </c>
      <c r="C56" s="135" t="s">
        <v>131</v>
      </c>
      <c r="D56" s="157" t="s">
        <v>188</v>
      </c>
      <c r="E56" s="152" t="s">
        <v>6</v>
      </c>
      <c r="F56" s="153">
        <f>'Memorial de Cálculo'!R157</f>
        <v>6</v>
      </c>
      <c r="G56" s="159">
        <v>25.86</v>
      </c>
      <c r="H56" s="283">
        <f t="shared" si="8"/>
        <v>32.72</v>
      </c>
      <c r="I56" s="154">
        <f t="shared" si="9"/>
        <v>196.32</v>
      </c>
      <c r="J56" s="293"/>
      <c r="K56" s="293"/>
      <c r="L56" s="293"/>
    </row>
    <row r="57" spans="1:12" ht="25.5" x14ac:dyDescent="0.2">
      <c r="A57" s="135" t="s">
        <v>370</v>
      </c>
      <c r="B57" s="421" t="s">
        <v>331</v>
      </c>
      <c r="C57" s="422"/>
      <c r="D57" s="157" t="s">
        <v>273</v>
      </c>
      <c r="E57" s="152" t="s">
        <v>172</v>
      </c>
      <c r="F57" s="153">
        <f>'Memorial de Cálculo'!R161</f>
        <v>230.71</v>
      </c>
      <c r="G57" s="160">
        <f>Reajuste!K8</f>
        <v>8.58</v>
      </c>
      <c r="H57" s="283">
        <f t="shared" si="8"/>
        <v>10.85</v>
      </c>
      <c r="I57" s="154">
        <f t="shared" si="9"/>
        <v>2503.1999999999998</v>
      </c>
      <c r="J57" s="293"/>
      <c r="K57" s="293"/>
      <c r="L57" s="291"/>
    </row>
    <row r="58" spans="1:12" s="2" customFormat="1" ht="15" customHeight="1" x14ac:dyDescent="0.2">
      <c r="A58" s="447"/>
      <c r="B58" s="447"/>
      <c r="C58" s="447"/>
      <c r="D58" s="433" t="s">
        <v>189</v>
      </c>
      <c r="E58" s="433"/>
      <c r="F58" s="433"/>
      <c r="G58" s="433"/>
      <c r="H58" s="433"/>
      <c r="I58" s="296">
        <f>SUM(I48:I57)</f>
        <v>18712.169999999998</v>
      </c>
      <c r="J58" s="292"/>
      <c r="K58" s="292"/>
      <c r="L58" s="293"/>
    </row>
    <row r="59" spans="1:12" s="2" customFormat="1" ht="15" customHeight="1" x14ac:dyDescent="0.2">
      <c r="A59" s="418"/>
      <c r="B59" s="418"/>
      <c r="C59" s="418"/>
      <c r="D59" s="418"/>
      <c r="E59" s="418"/>
      <c r="F59" s="418"/>
      <c r="G59" s="418"/>
      <c r="H59" s="418"/>
      <c r="I59" s="418"/>
      <c r="J59" s="293"/>
      <c r="K59" s="293"/>
      <c r="L59" s="293"/>
    </row>
    <row r="60" spans="1:12" s="2" customFormat="1" ht="15" customHeight="1" x14ac:dyDescent="0.2">
      <c r="A60" s="448" t="s">
        <v>190</v>
      </c>
      <c r="B60" s="448"/>
      <c r="C60" s="448"/>
      <c r="D60" s="424" t="s">
        <v>264</v>
      </c>
      <c r="E60" s="425"/>
      <c r="F60" s="425"/>
      <c r="G60" s="425"/>
      <c r="H60" s="425"/>
      <c r="I60" s="426"/>
      <c r="J60" s="293"/>
      <c r="K60" s="293"/>
      <c r="L60" s="293"/>
    </row>
    <row r="61" spans="1:12" ht="15" customHeight="1" x14ac:dyDescent="0.2">
      <c r="A61" s="161" t="s">
        <v>191</v>
      </c>
      <c r="B61" s="419" t="s">
        <v>201</v>
      </c>
      <c r="C61" s="420"/>
      <c r="D61" s="157" t="s">
        <v>202</v>
      </c>
      <c r="E61" s="152" t="s">
        <v>6</v>
      </c>
      <c r="F61" s="153">
        <f>'Memorial de Cálculo'!R166</f>
        <v>20</v>
      </c>
      <c r="G61" s="162">
        <f>Composições!I64</f>
        <v>517.41</v>
      </c>
      <c r="H61" s="162">
        <f>ROUND(G61*1.2651,2)</f>
        <v>654.58000000000004</v>
      </c>
      <c r="I61" s="162">
        <f>ROUND(H61*F61,2)</f>
        <v>13091.6</v>
      </c>
      <c r="J61" s="291"/>
      <c r="K61" s="291"/>
      <c r="L61" s="291"/>
    </row>
    <row r="62" spans="1:12" ht="25.5" x14ac:dyDescent="0.2">
      <c r="A62" s="161" t="s">
        <v>266</v>
      </c>
      <c r="B62" s="421" t="s">
        <v>351</v>
      </c>
      <c r="C62" s="422"/>
      <c r="D62" s="157" t="s">
        <v>294</v>
      </c>
      <c r="E62" s="152" t="s">
        <v>203</v>
      </c>
      <c r="F62" s="153">
        <f>'Memorial de Cálculo'!R170</f>
        <v>5.75</v>
      </c>
      <c r="G62" s="159">
        <f>Reajuste!K9</f>
        <v>85.65</v>
      </c>
      <c r="H62" s="162">
        <f t="shared" ref="H62:H63" si="10">ROUND(G62*1.2651,2)</f>
        <v>108.36</v>
      </c>
      <c r="I62" s="162">
        <f t="shared" ref="I62:I63" si="11">ROUND(H62*F62,2)</f>
        <v>623.07000000000005</v>
      </c>
      <c r="J62" s="291"/>
      <c r="K62" s="291"/>
      <c r="L62" s="291"/>
    </row>
    <row r="63" spans="1:12" ht="51" x14ac:dyDescent="0.2">
      <c r="A63" s="161" t="s">
        <v>308</v>
      </c>
      <c r="B63" s="146">
        <v>100764</v>
      </c>
      <c r="C63" s="135" t="s">
        <v>131</v>
      </c>
      <c r="D63" s="137" t="s">
        <v>192</v>
      </c>
      <c r="E63" s="152" t="s">
        <v>172</v>
      </c>
      <c r="F63" s="153">
        <f>'Memorial de Cálculo'!R178</f>
        <v>3158.2</v>
      </c>
      <c r="G63" s="159">
        <v>17.510000000000002</v>
      </c>
      <c r="H63" s="162">
        <f t="shared" si="10"/>
        <v>22.15</v>
      </c>
      <c r="I63" s="162">
        <f t="shared" si="11"/>
        <v>69954.13</v>
      </c>
      <c r="J63" s="291"/>
      <c r="K63" s="291"/>
      <c r="L63" s="291"/>
    </row>
    <row r="64" spans="1:12" ht="15" customHeight="1" x14ac:dyDescent="0.2">
      <c r="A64" s="445"/>
      <c r="B64" s="445"/>
      <c r="C64" s="445"/>
      <c r="D64" s="446" t="s">
        <v>204</v>
      </c>
      <c r="E64" s="446"/>
      <c r="F64" s="446"/>
      <c r="G64" s="446"/>
      <c r="H64" s="446"/>
      <c r="I64" s="14">
        <f>SUM(I61:I63)</f>
        <v>83668.800000000003</v>
      </c>
      <c r="J64" s="292"/>
      <c r="K64" s="292"/>
      <c r="L64" s="291"/>
    </row>
    <row r="65" spans="1:12" ht="15" customHeight="1" x14ac:dyDescent="0.2">
      <c r="A65" s="418"/>
      <c r="B65" s="418"/>
      <c r="C65" s="418"/>
      <c r="D65" s="418"/>
      <c r="E65" s="418"/>
      <c r="F65" s="418"/>
      <c r="G65" s="418"/>
      <c r="H65" s="418"/>
      <c r="I65" s="418"/>
      <c r="J65" s="291"/>
      <c r="K65" s="291"/>
      <c r="L65" s="291"/>
    </row>
    <row r="66" spans="1:12" ht="15" customHeight="1" x14ac:dyDescent="0.2">
      <c r="A66" s="448" t="s">
        <v>359</v>
      </c>
      <c r="B66" s="448"/>
      <c r="C66" s="448"/>
      <c r="D66" s="424" t="s">
        <v>312</v>
      </c>
      <c r="E66" s="425"/>
      <c r="F66" s="425"/>
      <c r="G66" s="425"/>
      <c r="H66" s="425"/>
      <c r="I66" s="426"/>
      <c r="J66" s="291"/>
      <c r="K66" s="291"/>
      <c r="L66" s="291"/>
    </row>
    <row r="67" spans="1:12" ht="38.25" x14ac:dyDescent="0.2">
      <c r="A67" s="161" t="s">
        <v>361</v>
      </c>
      <c r="B67" s="146">
        <v>100722</v>
      </c>
      <c r="C67" s="161" t="s">
        <v>131</v>
      </c>
      <c r="D67" s="163" t="s">
        <v>261</v>
      </c>
      <c r="E67" s="152" t="s">
        <v>7</v>
      </c>
      <c r="F67" s="153">
        <f>'Memorial de Cálculo'!R185</f>
        <v>89.87</v>
      </c>
      <c r="G67" s="164">
        <v>18.21</v>
      </c>
      <c r="H67" s="164">
        <f>ROUND(G67*1.2651,2)</f>
        <v>23.04</v>
      </c>
      <c r="I67" s="162">
        <f>ROUND(H67*F67,2)</f>
        <v>2070.6</v>
      </c>
      <c r="J67" s="291"/>
      <c r="K67" s="291"/>
      <c r="L67" s="291"/>
    </row>
    <row r="68" spans="1:12" ht="38.25" x14ac:dyDescent="0.2">
      <c r="A68" s="161" t="s">
        <v>371</v>
      </c>
      <c r="B68" s="146">
        <v>100749</v>
      </c>
      <c r="C68" s="161" t="s">
        <v>131</v>
      </c>
      <c r="D68" s="165" t="s">
        <v>205</v>
      </c>
      <c r="E68" s="152" t="s">
        <v>7</v>
      </c>
      <c r="F68" s="153">
        <v>89.87</v>
      </c>
      <c r="G68" s="159">
        <v>18.12</v>
      </c>
      <c r="H68" s="164">
        <f>ROUND(G68*1.2651,2)</f>
        <v>22.92</v>
      </c>
      <c r="I68" s="162">
        <f t="shared" ref="I68:I69" si="12">ROUND(H68*F68,2)</f>
        <v>2059.8200000000002</v>
      </c>
      <c r="J68" s="291"/>
      <c r="K68" s="291"/>
      <c r="L68" s="291"/>
    </row>
    <row r="69" spans="1:12" ht="12.75" x14ac:dyDescent="0.2">
      <c r="A69" s="161" t="s">
        <v>372</v>
      </c>
      <c r="B69" s="146">
        <v>40938</v>
      </c>
      <c r="C69" s="161" t="s">
        <v>306</v>
      </c>
      <c r="D69" s="165" t="s">
        <v>307</v>
      </c>
      <c r="E69" s="152" t="s">
        <v>7</v>
      </c>
      <c r="F69" s="153">
        <f>'Memorial de Cálculo'!R195</f>
        <v>1.3</v>
      </c>
      <c r="G69" s="159">
        <f>Reajuste!K10</f>
        <v>598.14</v>
      </c>
      <c r="H69" s="164">
        <f>ROUND(G69*1.2651,2)</f>
        <v>756.71</v>
      </c>
      <c r="I69" s="162">
        <f t="shared" si="12"/>
        <v>983.72</v>
      </c>
      <c r="J69" s="291"/>
      <c r="K69" s="291"/>
      <c r="L69" s="291"/>
    </row>
    <row r="70" spans="1:12" ht="15" customHeight="1" x14ac:dyDescent="0.2">
      <c r="A70" s="445"/>
      <c r="B70" s="445"/>
      <c r="C70" s="445"/>
      <c r="D70" s="446" t="s">
        <v>360</v>
      </c>
      <c r="E70" s="446"/>
      <c r="F70" s="446"/>
      <c r="G70" s="446"/>
      <c r="H70" s="446"/>
      <c r="I70" s="14">
        <f>SUM(I67:I69)</f>
        <v>5114.1400000000003</v>
      </c>
      <c r="J70" s="292"/>
      <c r="K70" s="292"/>
      <c r="L70" s="291"/>
    </row>
    <row r="71" spans="1:12" ht="15" customHeight="1" x14ac:dyDescent="0.2">
      <c r="A71" s="315"/>
      <c r="B71" s="316"/>
      <c r="C71" s="449"/>
      <c r="D71" s="449"/>
      <c r="E71" s="449"/>
      <c r="F71" s="449"/>
      <c r="G71" s="449"/>
      <c r="H71" s="449"/>
      <c r="I71" s="450"/>
      <c r="J71" s="292"/>
      <c r="K71" s="292"/>
      <c r="L71" s="291"/>
    </row>
    <row r="72" spans="1:12" ht="15" customHeight="1" x14ac:dyDescent="0.2">
      <c r="A72" s="448" t="s">
        <v>374</v>
      </c>
      <c r="B72" s="448"/>
      <c r="C72" s="448"/>
      <c r="D72" s="424" t="s">
        <v>363</v>
      </c>
      <c r="E72" s="425"/>
      <c r="F72" s="425"/>
      <c r="G72" s="425"/>
      <c r="H72" s="425"/>
      <c r="I72" s="426"/>
      <c r="J72" s="292"/>
      <c r="K72" s="292"/>
      <c r="L72" s="291"/>
    </row>
    <row r="73" spans="1:12" ht="15" customHeight="1" x14ac:dyDescent="0.2">
      <c r="A73" s="161" t="s">
        <v>373</v>
      </c>
      <c r="B73" s="452" t="s">
        <v>362</v>
      </c>
      <c r="C73" s="453"/>
      <c r="D73" s="163" t="s">
        <v>363</v>
      </c>
      <c r="E73" s="152" t="s">
        <v>5</v>
      </c>
      <c r="F73" s="153">
        <v>1</v>
      </c>
      <c r="G73" s="164">
        <f>Composições!I215</f>
        <v>28834.2</v>
      </c>
      <c r="H73" s="164">
        <f>ROUND(G73*1.2651,2)</f>
        <v>36478.15</v>
      </c>
      <c r="I73" s="162">
        <f t="shared" ref="I73" si="13">ROUND(H73*F73,2)</f>
        <v>36478.15</v>
      </c>
      <c r="J73" s="301"/>
      <c r="K73" s="292"/>
      <c r="L73" s="291"/>
    </row>
    <row r="74" spans="1:12" ht="15" customHeight="1" x14ac:dyDescent="0.2">
      <c r="A74" s="445"/>
      <c r="B74" s="445"/>
      <c r="C74" s="445"/>
      <c r="D74" s="446" t="s">
        <v>413</v>
      </c>
      <c r="E74" s="446"/>
      <c r="F74" s="446"/>
      <c r="G74" s="446"/>
      <c r="H74" s="446"/>
      <c r="I74" s="14">
        <f>I73</f>
        <v>36478.15</v>
      </c>
      <c r="J74" s="301"/>
      <c r="K74" s="292"/>
      <c r="L74" s="291"/>
    </row>
    <row r="75" spans="1:12" s="2" customFormat="1" ht="15" customHeight="1" x14ac:dyDescent="0.2">
      <c r="A75" s="445" t="s">
        <v>9</v>
      </c>
      <c r="B75" s="445"/>
      <c r="C75" s="445"/>
      <c r="D75" s="445"/>
      <c r="E75" s="445"/>
      <c r="F75" s="445"/>
      <c r="G75" s="445"/>
      <c r="H75" s="445"/>
      <c r="I75" s="13">
        <f>I17+I23+I29+I36+I45+I58+I64+I70+I74</f>
        <v>379454.11</v>
      </c>
      <c r="J75" s="294"/>
      <c r="K75" s="294"/>
      <c r="L75" s="293"/>
    </row>
    <row r="76" spans="1:12" ht="15" customHeight="1" x14ac:dyDescent="0.2">
      <c r="A76" s="4" t="s">
        <v>8</v>
      </c>
      <c r="J76" s="291"/>
      <c r="K76" s="291"/>
      <c r="L76" s="291"/>
    </row>
    <row r="79" spans="1:12" ht="15" customHeight="1" x14ac:dyDescent="0.2">
      <c r="A79" s="4" t="s">
        <v>8</v>
      </c>
      <c r="I79" s="4"/>
    </row>
  </sheetData>
  <mergeCells count="65">
    <mergeCell ref="D74:H74"/>
    <mergeCell ref="B73:C73"/>
    <mergeCell ref="A72:C72"/>
    <mergeCell ref="D72:I72"/>
    <mergeCell ref="B12:C12"/>
    <mergeCell ref="B13:C13"/>
    <mergeCell ref="A36:C36"/>
    <mergeCell ref="D36:H36"/>
    <mergeCell ref="A17:C17"/>
    <mergeCell ref="A30:I30"/>
    <mergeCell ref="D29:H29"/>
    <mergeCell ref="D17:H17"/>
    <mergeCell ref="A25:C25"/>
    <mergeCell ref="A29:C29"/>
    <mergeCell ref="A37:I37"/>
    <mergeCell ref="A38:C38"/>
    <mergeCell ref="A45:C45"/>
    <mergeCell ref="A65:I65"/>
    <mergeCell ref="D38:I38"/>
    <mergeCell ref="D47:I47"/>
    <mergeCell ref="D60:I60"/>
    <mergeCell ref="A75:H75"/>
    <mergeCell ref="D45:H45"/>
    <mergeCell ref="D58:H58"/>
    <mergeCell ref="D64:H64"/>
    <mergeCell ref="D70:H70"/>
    <mergeCell ref="A58:C58"/>
    <mergeCell ref="A64:C64"/>
    <mergeCell ref="A66:C66"/>
    <mergeCell ref="A70:C70"/>
    <mergeCell ref="A60:C60"/>
    <mergeCell ref="A47:C47"/>
    <mergeCell ref="D66:I66"/>
    <mergeCell ref="A46:I46"/>
    <mergeCell ref="C71:I71"/>
    <mergeCell ref="B57:C57"/>
    <mergeCell ref="A74:C74"/>
    <mergeCell ref="A1:I1"/>
    <mergeCell ref="G2:I2"/>
    <mergeCell ref="A3:D3"/>
    <mergeCell ref="I3:I4"/>
    <mergeCell ref="A6:A7"/>
    <mergeCell ref="B6:B7"/>
    <mergeCell ref="C6:C7"/>
    <mergeCell ref="D6:D7"/>
    <mergeCell ref="E6:E7"/>
    <mergeCell ref="F6:F7"/>
    <mergeCell ref="G6:I6"/>
    <mergeCell ref="F5:I5"/>
    <mergeCell ref="A8:C8"/>
    <mergeCell ref="A59:I59"/>
    <mergeCell ref="B61:C61"/>
    <mergeCell ref="B62:C62"/>
    <mergeCell ref="D8:I8"/>
    <mergeCell ref="A19:C19"/>
    <mergeCell ref="D25:I25"/>
    <mergeCell ref="D31:I31"/>
    <mergeCell ref="B9:C9"/>
    <mergeCell ref="B16:C16"/>
    <mergeCell ref="B22:C22"/>
    <mergeCell ref="D19:I19"/>
    <mergeCell ref="A23:C23"/>
    <mergeCell ref="D23:H23"/>
    <mergeCell ref="A31:C31"/>
    <mergeCell ref="A24:I24"/>
  </mergeCells>
  <phoneticPr fontId="36" type="noConversion"/>
  <printOptions horizontalCentered="1"/>
  <pageMargins left="0.39370078740157483" right="0.39370078740157483" top="1.0451041666666667" bottom="0.55118110236220474" header="0" footer="0"/>
  <pageSetup paperSize="9" scale="79" fitToHeight="0" orientation="landscape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ignoredErrors>
    <ignoredError sqref="A8" numberStoredAsText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01"/>
  <sheetViews>
    <sheetView showGridLines="0" view="pageBreakPreview" topLeftCell="A58" zoomScale="80" zoomScaleNormal="80" zoomScaleSheetLayoutView="80" workbookViewId="0">
      <selection activeCell="L84" sqref="L84:M84"/>
    </sheetView>
  </sheetViews>
  <sheetFormatPr defaultColWidth="10.7109375" defaultRowHeight="15" customHeight="1" x14ac:dyDescent="0.2"/>
  <cols>
    <col min="1" max="1" width="11.28515625" style="5" customWidth="1"/>
    <col min="2" max="2" width="85.7109375" style="9" customWidth="1"/>
    <col min="3" max="3" width="8.140625" style="10" bestFit="1" customWidth="1"/>
    <col min="4" max="4" width="2.85546875" style="6" bestFit="1" customWidth="1"/>
    <col min="5" max="5" width="10.85546875" style="11" bestFit="1" customWidth="1"/>
    <col min="6" max="6" width="8.140625" style="10" bestFit="1" customWidth="1"/>
    <col min="7" max="7" width="2.85546875" style="6" bestFit="1" customWidth="1"/>
    <col min="8" max="8" width="10.85546875" style="11" bestFit="1" customWidth="1"/>
    <col min="9" max="9" width="10.7109375" style="6" customWidth="1"/>
    <col min="10" max="10" width="13.85546875" style="6" customWidth="1"/>
    <col min="11" max="12" width="12.140625" style="6" customWidth="1"/>
    <col min="13" max="17" width="10.7109375" style="6" customWidth="1"/>
    <col min="18" max="18" width="11.5703125" style="6" bestFit="1" customWidth="1"/>
    <col min="19" max="19" width="10.7109375" style="6" customWidth="1"/>
    <col min="20" max="16384" width="10.7109375" style="5"/>
  </cols>
  <sheetData>
    <row r="1" spans="1:19" ht="15" customHeight="1" x14ac:dyDescent="0.2">
      <c r="A1" s="474" t="s">
        <v>23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:19" ht="15" customHeight="1" x14ac:dyDescent="0.2">
      <c r="A2" s="481" t="s">
        <v>313</v>
      </c>
      <c r="B2" s="481"/>
      <c r="C2" s="481"/>
      <c r="D2" s="481"/>
      <c r="E2" s="194"/>
      <c r="F2" s="195"/>
      <c r="G2" s="196"/>
      <c r="H2" s="194"/>
      <c r="I2" s="197"/>
      <c r="J2" s="197"/>
      <c r="K2" s="197"/>
      <c r="L2" s="197"/>
      <c r="M2" s="197"/>
      <c r="N2" s="197"/>
      <c r="O2" s="197"/>
      <c r="P2" s="200" t="s">
        <v>459</v>
      </c>
      <c r="Q2" s="197"/>
      <c r="R2" s="197"/>
      <c r="S2" s="197"/>
    </row>
    <row r="3" spans="1:19" ht="15" customHeight="1" x14ac:dyDescent="0.2">
      <c r="A3" s="198" t="s">
        <v>303</v>
      </c>
      <c r="B3" s="198"/>
      <c r="C3" s="198"/>
      <c r="D3" s="188"/>
      <c r="E3" s="194"/>
      <c r="F3" s="195"/>
      <c r="G3" s="196"/>
      <c r="H3" s="194"/>
      <c r="I3" s="197"/>
      <c r="J3" s="197"/>
      <c r="K3" s="197"/>
      <c r="L3" s="197"/>
      <c r="M3" s="197"/>
      <c r="N3" s="199"/>
      <c r="O3" s="200"/>
      <c r="P3" s="200"/>
      <c r="Q3" s="200"/>
      <c r="R3" s="200"/>
      <c r="S3" s="200"/>
    </row>
    <row r="4" spans="1:19" s="6" customFormat="1" ht="15.75" x14ac:dyDescent="0.25">
      <c r="A4" s="201" t="s">
        <v>314</v>
      </c>
      <c r="B4" s="201"/>
      <c r="C4" s="202"/>
      <c r="D4" s="203"/>
      <c r="E4" s="204"/>
      <c r="F4" s="205"/>
      <c r="G4" s="206"/>
      <c r="H4" s="207"/>
      <c r="I4" s="208"/>
      <c r="J4" s="208"/>
      <c r="K4" s="208"/>
      <c r="L4" s="208"/>
      <c r="M4" s="208"/>
      <c r="N4" s="468"/>
      <c r="O4" s="468"/>
      <c r="P4" s="468"/>
      <c r="Q4" s="468"/>
      <c r="R4" s="468"/>
      <c r="S4" s="468"/>
    </row>
    <row r="5" spans="1:19" s="7" customFormat="1" ht="23.25" customHeight="1" x14ac:dyDescent="0.2">
      <c r="A5" s="475" t="s">
        <v>2</v>
      </c>
      <c r="B5" s="476" t="s">
        <v>4</v>
      </c>
      <c r="C5" s="477" t="s">
        <v>33</v>
      </c>
      <c r="D5" s="477"/>
      <c r="E5" s="477"/>
      <c r="F5" s="477"/>
      <c r="G5" s="477"/>
      <c r="H5" s="477"/>
      <c r="I5" s="478" t="s">
        <v>32</v>
      </c>
      <c r="J5" s="479" t="s">
        <v>12</v>
      </c>
      <c r="K5" s="480" t="s">
        <v>36</v>
      </c>
      <c r="L5" s="480" t="s">
        <v>37</v>
      </c>
      <c r="M5" s="480" t="s">
        <v>231</v>
      </c>
      <c r="N5" s="480" t="s">
        <v>38</v>
      </c>
      <c r="O5" s="480" t="s">
        <v>44</v>
      </c>
      <c r="P5" s="480" t="s">
        <v>378</v>
      </c>
      <c r="Q5" s="480" t="s">
        <v>285</v>
      </c>
      <c r="R5" s="479" t="s">
        <v>11</v>
      </c>
      <c r="S5" s="478" t="s">
        <v>29</v>
      </c>
    </row>
    <row r="6" spans="1:19" s="7" customFormat="1" ht="23.25" customHeight="1" x14ac:dyDescent="0.2">
      <c r="A6" s="475"/>
      <c r="B6" s="476"/>
      <c r="C6" s="477" t="s">
        <v>34</v>
      </c>
      <c r="D6" s="477"/>
      <c r="E6" s="477"/>
      <c r="F6" s="477" t="s">
        <v>35</v>
      </c>
      <c r="G6" s="477"/>
      <c r="H6" s="477"/>
      <c r="I6" s="478"/>
      <c r="J6" s="479"/>
      <c r="K6" s="480"/>
      <c r="L6" s="480"/>
      <c r="M6" s="480"/>
      <c r="N6" s="480"/>
      <c r="O6" s="480"/>
      <c r="P6" s="480"/>
      <c r="Q6" s="480"/>
      <c r="R6" s="479"/>
      <c r="S6" s="478"/>
    </row>
    <row r="7" spans="1:19" s="8" customFormat="1" ht="15" customHeight="1" x14ac:dyDescent="0.2">
      <c r="A7" s="281" t="s">
        <v>26</v>
      </c>
      <c r="B7" s="209" t="s">
        <v>133</v>
      </c>
      <c r="C7" s="210"/>
      <c r="D7" s="211"/>
      <c r="E7" s="212"/>
      <c r="F7" s="210"/>
      <c r="G7" s="211"/>
      <c r="H7" s="212"/>
      <c r="I7" s="213"/>
      <c r="J7" s="214"/>
      <c r="K7" s="215"/>
      <c r="L7" s="214"/>
      <c r="M7" s="216"/>
      <c r="N7" s="214"/>
      <c r="O7" s="216"/>
      <c r="P7" s="216"/>
      <c r="Q7" s="216"/>
      <c r="R7" s="217"/>
      <c r="S7" s="218"/>
    </row>
    <row r="8" spans="1:19" s="7" customFormat="1" ht="15" customHeight="1" x14ac:dyDescent="0.2">
      <c r="A8" s="219" t="s">
        <v>40</v>
      </c>
      <c r="B8" s="471" t="str">
        <f>'Planilha Orçamentária'!D9:D9</f>
        <v>PLACA DE OBRA EM CHAPA DE AÇO GALVANIZADO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3"/>
      <c r="S8" s="220"/>
    </row>
    <row r="9" spans="1:19" s="7" customFormat="1" ht="15" customHeight="1" x14ac:dyDescent="0.2">
      <c r="A9" s="219"/>
      <c r="B9" s="221" t="s">
        <v>404</v>
      </c>
      <c r="C9" s="222"/>
      <c r="D9" s="223"/>
      <c r="E9" s="224"/>
      <c r="F9" s="222"/>
      <c r="G9" s="223"/>
      <c r="H9" s="224"/>
      <c r="I9" s="225"/>
      <c r="J9" s="226"/>
      <c r="K9" s="227">
        <v>3</v>
      </c>
      <c r="L9" s="226">
        <v>1.5</v>
      </c>
      <c r="M9" s="226"/>
      <c r="N9" s="226">
        <f>L9*K9</f>
        <v>4.5</v>
      </c>
      <c r="O9" s="226"/>
      <c r="P9" s="226"/>
      <c r="Q9" s="226"/>
      <c r="R9" s="228">
        <f>N9</f>
        <v>4.5</v>
      </c>
      <c r="S9" s="220"/>
    </row>
    <row r="10" spans="1:19" s="7" customFormat="1" ht="15" customHeight="1" x14ac:dyDescent="0.2">
      <c r="A10" s="219"/>
      <c r="B10" s="221" t="s">
        <v>412</v>
      </c>
      <c r="C10" s="222"/>
      <c r="D10" s="223"/>
      <c r="E10" s="224"/>
      <c r="F10" s="222"/>
      <c r="G10" s="223"/>
      <c r="H10" s="224"/>
      <c r="I10" s="225"/>
      <c r="J10" s="226"/>
      <c r="K10" s="227">
        <v>1.2</v>
      </c>
      <c r="L10" s="226">
        <v>0.8</v>
      </c>
      <c r="M10" s="226"/>
      <c r="N10" s="226">
        <f>L10*K10</f>
        <v>0.96</v>
      </c>
      <c r="O10" s="226"/>
      <c r="P10" s="226"/>
      <c r="Q10" s="226"/>
      <c r="R10" s="228">
        <f>N10</f>
        <v>0.96</v>
      </c>
      <c r="S10" s="220"/>
    </row>
    <row r="11" spans="1:19" s="7" customFormat="1" ht="15" customHeight="1" x14ac:dyDescent="0.2">
      <c r="A11" s="219"/>
      <c r="B11" s="229" t="s">
        <v>12</v>
      </c>
      <c r="C11" s="230"/>
      <c r="D11" s="231"/>
      <c r="E11" s="232"/>
      <c r="F11" s="230"/>
      <c r="G11" s="231"/>
      <c r="H11" s="232"/>
      <c r="I11" s="233"/>
      <c r="J11" s="233"/>
      <c r="K11" s="234"/>
      <c r="L11" s="234"/>
      <c r="M11" s="234"/>
      <c r="N11" s="234"/>
      <c r="O11" s="234"/>
      <c r="P11" s="234"/>
      <c r="Q11" s="234"/>
      <c r="R11" s="235">
        <f>SUM(R9:R10)</f>
        <v>5.46</v>
      </c>
      <c r="S11" s="236" t="s">
        <v>7</v>
      </c>
    </row>
    <row r="12" spans="1:19" s="7" customFormat="1" ht="15" customHeight="1" x14ac:dyDescent="0.2">
      <c r="A12" s="219"/>
      <c r="B12" s="237"/>
      <c r="C12" s="238"/>
      <c r="D12" s="239"/>
      <c r="E12" s="240"/>
      <c r="F12" s="238"/>
      <c r="G12" s="239"/>
      <c r="H12" s="240"/>
      <c r="I12" s="225"/>
      <c r="J12" s="225"/>
      <c r="K12" s="241"/>
      <c r="L12" s="241"/>
      <c r="M12" s="241"/>
      <c r="N12" s="241"/>
      <c r="O12" s="241"/>
      <c r="P12" s="241"/>
      <c r="Q12" s="241"/>
      <c r="R12" s="242"/>
      <c r="S12" s="218"/>
    </row>
    <row r="13" spans="1:19" s="7" customFormat="1" ht="30" customHeight="1" x14ac:dyDescent="0.2">
      <c r="A13" s="219" t="s">
        <v>47</v>
      </c>
      <c r="B13" s="471" t="str">
        <f>'Planilha Orçamentária'!D10</f>
        <v>ALUGUEL MENSAL CONTAINER SANITÁRIO, INCL PORTA, BÁSC, 2 PTOS LUZ, 1 PTO ATERRAM., 3VASOS, 3LAVATÓRIOS, CALHA MICTÓRIO, 6 CHUVEIROS (1 ELETRICO), TORN., REGISTROS, PISO COMP. NAVAL PINTADO, CERT NR18 E LAUDO DESCONTAMINAÇÃO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3"/>
      <c r="S13" s="220"/>
    </row>
    <row r="14" spans="1:19" s="7" customFormat="1" ht="15" customHeight="1" x14ac:dyDescent="0.2">
      <c r="A14" s="219"/>
      <c r="B14" s="243" t="s">
        <v>272</v>
      </c>
      <c r="C14" s="222"/>
      <c r="D14" s="223"/>
      <c r="E14" s="224"/>
      <c r="F14" s="222"/>
      <c r="G14" s="223"/>
      <c r="H14" s="224"/>
      <c r="I14" s="225"/>
      <c r="J14" s="226">
        <v>3</v>
      </c>
      <c r="K14" s="227"/>
      <c r="L14" s="226"/>
      <c r="M14" s="226"/>
      <c r="N14" s="226"/>
      <c r="O14" s="226"/>
      <c r="P14" s="226"/>
      <c r="Q14" s="226"/>
      <c r="R14" s="228">
        <f>J14</f>
        <v>3</v>
      </c>
      <c r="S14" s="220"/>
    </row>
    <row r="15" spans="1:19" s="7" customFormat="1" ht="15" customHeight="1" x14ac:dyDescent="0.2">
      <c r="A15" s="219"/>
      <c r="B15" s="229" t="s">
        <v>12</v>
      </c>
      <c r="C15" s="230"/>
      <c r="D15" s="231"/>
      <c r="E15" s="232"/>
      <c r="F15" s="230"/>
      <c r="G15" s="231"/>
      <c r="H15" s="232"/>
      <c r="I15" s="233"/>
      <c r="J15" s="233"/>
      <c r="K15" s="234"/>
      <c r="L15" s="234"/>
      <c r="M15" s="234"/>
      <c r="N15" s="234"/>
      <c r="O15" s="234"/>
      <c r="P15" s="234"/>
      <c r="Q15" s="234"/>
      <c r="R15" s="235">
        <f>R14</f>
        <v>3</v>
      </c>
      <c r="S15" s="236" t="s">
        <v>271</v>
      </c>
    </row>
    <row r="16" spans="1:19" s="7" customFormat="1" ht="15" customHeight="1" x14ac:dyDescent="0.2">
      <c r="A16" s="219"/>
      <c r="B16" s="237"/>
      <c r="C16" s="238"/>
      <c r="D16" s="239"/>
      <c r="E16" s="240"/>
      <c r="F16" s="238"/>
      <c r="G16" s="239"/>
      <c r="H16" s="240"/>
      <c r="I16" s="225"/>
      <c r="J16" s="225"/>
      <c r="K16" s="241"/>
      <c r="L16" s="241"/>
      <c r="M16" s="241"/>
      <c r="N16" s="241"/>
      <c r="O16" s="241"/>
      <c r="P16" s="241"/>
      <c r="Q16" s="241"/>
      <c r="R16" s="242"/>
      <c r="S16" s="218"/>
    </row>
    <row r="17" spans="1:19" s="7" customFormat="1" ht="15" customHeight="1" x14ac:dyDescent="0.2">
      <c r="A17" s="219" t="s">
        <v>48</v>
      </c>
      <c r="B17" s="471" t="str">
        <f>'Planilha Orçamentária'!D11</f>
        <v>ALUGUEL MENSAL CONTAINER PARA ALMOXARIFADO, INCL. PORTA, 2 JANELAS, 1 PT ILUMINAÇÃO, ISOLAMENTO TÉRMICO (TETO), PISO EM COMP. NAVAL PINTADO, CERT. NR18, INCL. LAUDO DESCONTAMINAÇÃO.</v>
      </c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3"/>
      <c r="S17" s="218"/>
    </row>
    <row r="18" spans="1:19" s="7" customFormat="1" ht="15" customHeight="1" x14ac:dyDescent="0.2">
      <c r="A18" s="244"/>
      <c r="B18" s="243" t="s">
        <v>272</v>
      </c>
      <c r="C18" s="222"/>
      <c r="D18" s="223"/>
      <c r="E18" s="224"/>
      <c r="F18" s="222"/>
      <c r="G18" s="223"/>
      <c r="H18" s="224"/>
      <c r="I18" s="225"/>
      <c r="J18" s="226">
        <v>3</v>
      </c>
      <c r="K18" s="227"/>
      <c r="L18" s="226"/>
      <c r="M18" s="226"/>
      <c r="N18" s="226"/>
      <c r="O18" s="226"/>
      <c r="P18" s="226"/>
      <c r="Q18" s="226"/>
      <c r="R18" s="228">
        <f>J18</f>
        <v>3</v>
      </c>
      <c r="S18" s="220"/>
    </row>
    <row r="19" spans="1:19" s="7" customFormat="1" ht="15" customHeight="1" x14ac:dyDescent="0.2">
      <c r="A19" s="219"/>
      <c r="B19" s="229" t="s">
        <v>12</v>
      </c>
      <c r="C19" s="230"/>
      <c r="D19" s="231"/>
      <c r="E19" s="232"/>
      <c r="F19" s="230"/>
      <c r="G19" s="231"/>
      <c r="H19" s="232"/>
      <c r="I19" s="233"/>
      <c r="J19" s="233"/>
      <c r="K19" s="234"/>
      <c r="L19" s="234"/>
      <c r="M19" s="234"/>
      <c r="N19" s="234"/>
      <c r="O19" s="234"/>
      <c r="P19" s="234"/>
      <c r="Q19" s="234"/>
      <c r="R19" s="235">
        <f>R18</f>
        <v>3</v>
      </c>
      <c r="S19" s="236" t="s">
        <v>271</v>
      </c>
    </row>
    <row r="20" spans="1:19" s="7" customFormat="1" ht="15" customHeight="1" x14ac:dyDescent="0.2">
      <c r="A20" s="219"/>
      <c r="B20" s="237"/>
      <c r="C20" s="238"/>
      <c r="D20" s="239"/>
      <c r="E20" s="240"/>
      <c r="F20" s="238"/>
      <c r="G20" s="239"/>
      <c r="H20" s="240"/>
      <c r="I20" s="225"/>
      <c r="J20" s="225"/>
      <c r="K20" s="241"/>
      <c r="L20" s="241"/>
      <c r="M20" s="241"/>
      <c r="N20" s="241"/>
      <c r="O20" s="241"/>
      <c r="P20" s="241"/>
      <c r="Q20" s="241"/>
      <c r="R20" s="242"/>
      <c r="S20" s="218"/>
    </row>
    <row r="21" spans="1:19" s="7" customFormat="1" ht="15" customHeight="1" x14ac:dyDescent="0.2">
      <c r="A21" s="219" t="s">
        <v>222</v>
      </c>
      <c r="B21" s="471" t="str">
        <f>'Planilha Orçamentária'!D12</f>
        <v>MOBILIZAÇÃO DE CONTEINER LOCADO PARA BARRACÃO DE OBRA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3"/>
      <c r="S21" s="218"/>
    </row>
    <row r="22" spans="1:19" s="7" customFormat="1" ht="15" customHeight="1" x14ac:dyDescent="0.2">
      <c r="A22" s="219"/>
      <c r="B22" s="221" t="s">
        <v>298</v>
      </c>
      <c r="C22" s="238"/>
      <c r="D22" s="239"/>
      <c r="E22" s="240"/>
      <c r="F22" s="238"/>
      <c r="G22" s="239"/>
      <c r="H22" s="240"/>
      <c r="I22" s="225"/>
      <c r="J22" s="225">
        <v>2</v>
      </c>
      <c r="K22" s="225"/>
      <c r="L22" s="225"/>
      <c r="M22" s="225"/>
      <c r="N22" s="225"/>
      <c r="O22" s="241"/>
      <c r="P22" s="241"/>
      <c r="Q22" s="241"/>
      <c r="R22" s="228">
        <f>J22</f>
        <v>2</v>
      </c>
      <c r="S22" s="218"/>
    </row>
    <row r="23" spans="1:19" s="7" customFormat="1" ht="15" customHeight="1" x14ac:dyDescent="0.2">
      <c r="A23" s="219"/>
      <c r="B23" s="229" t="s">
        <v>12</v>
      </c>
      <c r="C23" s="230"/>
      <c r="D23" s="231"/>
      <c r="E23" s="232"/>
      <c r="F23" s="230"/>
      <c r="G23" s="231"/>
      <c r="H23" s="232"/>
      <c r="I23" s="233"/>
      <c r="J23" s="233"/>
      <c r="K23" s="234"/>
      <c r="L23" s="234"/>
      <c r="M23" s="234"/>
      <c r="N23" s="234"/>
      <c r="O23" s="234"/>
      <c r="P23" s="234"/>
      <c r="Q23" s="234"/>
      <c r="R23" s="235">
        <f>R22</f>
        <v>2</v>
      </c>
      <c r="S23" s="236" t="s">
        <v>5</v>
      </c>
    </row>
    <row r="24" spans="1:19" s="7" customFormat="1" ht="15" customHeight="1" x14ac:dyDescent="0.2">
      <c r="A24" s="219"/>
      <c r="B24" s="237"/>
      <c r="C24" s="238"/>
      <c r="D24" s="239"/>
      <c r="E24" s="240"/>
      <c r="F24" s="238"/>
      <c r="G24" s="239"/>
      <c r="H24" s="240"/>
      <c r="I24" s="225"/>
      <c r="J24" s="225"/>
      <c r="K24" s="241"/>
      <c r="L24" s="241"/>
      <c r="M24" s="241"/>
      <c r="N24" s="241"/>
      <c r="O24" s="241"/>
      <c r="P24" s="241"/>
      <c r="Q24" s="241"/>
      <c r="R24" s="242"/>
      <c r="S24" s="218"/>
    </row>
    <row r="25" spans="1:19" s="7" customFormat="1" ht="15" customHeight="1" x14ac:dyDescent="0.2">
      <c r="A25" s="219" t="s">
        <v>223</v>
      </c>
      <c r="B25" s="471" t="str">
        <f>'Planilha Orçamentária'!D13</f>
        <v>DESMOBILIZAÇÃO DE CONTEINER LOCADO PARA BARRACÃO DE OBRA</v>
      </c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3"/>
      <c r="S25" s="218"/>
    </row>
    <row r="26" spans="1:19" s="7" customFormat="1" ht="15" customHeight="1" x14ac:dyDescent="0.2">
      <c r="A26" s="219"/>
      <c r="B26" s="221" t="s">
        <v>298</v>
      </c>
      <c r="C26" s="238"/>
      <c r="D26" s="239"/>
      <c r="E26" s="240"/>
      <c r="F26" s="238"/>
      <c r="G26" s="239"/>
      <c r="H26" s="240"/>
      <c r="I26" s="225"/>
      <c r="J26" s="225">
        <v>2</v>
      </c>
      <c r="K26" s="225"/>
      <c r="L26" s="225"/>
      <c r="M26" s="225"/>
      <c r="N26" s="225"/>
      <c r="O26" s="241"/>
      <c r="P26" s="241"/>
      <c r="Q26" s="241"/>
      <c r="R26" s="228">
        <f>J26</f>
        <v>2</v>
      </c>
      <c r="S26" s="218"/>
    </row>
    <row r="27" spans="1:19" s="7" customFormat="1" ht="15" customHeight="1" x14ac:dyDescent="0.2">
      <c r="A27" s="219"/>
      <c r="B27" s="229" t="s">
        <v>12</v>
      </c>
      <c r="C27" s="230"/>
      <c r="D27" s="231"/>
      <c r="E27" s="232"/>
      <c r="F27" s="230"/>
      <c r="G27" s="231"/>
      <c r="H27" s="232"/>
      <c r="I27" s="233"/>
      <c r="J27" s="233"/>
      <c r="K27" s="234"/>
      <c r="L27" s="234"/>
      <c r="M27" s="234"/>
      <c r="N27" s="234"/>
      <c r="O27" s="234"/>
      <c r="P27" s="234"/>
      <c r="Q27" s="234"/>
      <c r="R27" s="235">
        <f>R26</f>
        <v>2</v>
      </c>
      <c r="S27" s="236" t="s">
        <v>5</v>
      </c>
    </row>
    <row r="28" spans="1:19" s="7" customFormat="1" ht="15" customHeight="1" x14ac:dyDescent="0.2">
      <c r="A28" s="219"/>
      <c r="B28" s="237"/>
      <c r="C28" s="238"/>
      <c r="D28" s="239"/>
      <c r="E28" s="240"/>
      <c r="F28" s="238"/>
      <c r="G28" s="239"/>
      <c r="H28" s="240"/>
      <c r="I28" s="225"/>
      <c r="J28" s="225"/>
      <c r="K28" s="241"/>
      <c r="L28" s="241"/>
      <c r="M28" s="241"/>
      <c r="N28" s="241"/>
      <c r="O28" s="241"/>
      <c r="P28" s="241"/>
      <c r="Q28" s="241"/>
      <c r="R28" s="242"/>
      <c r="S28" s="218"/>
    </row>
    <row r="29" spans="1:19" s="7" customFormat="1" ht="15" customHeight="1" x14ac:dyDescent="0.2">
      <c r="A29" s="219" t="s">
        <v>224</v>
      </c>
      <c r="B29" s="471" t="str">
        <f>'Planilha Orçamentária'!D14</f>
        <v>REDE DE LUZ, INCL. PADRÃO ENTR. ENERGIA TRIFÁS. CABO LIGAÇÃO ATÉ BARRACÕES, QUADRO DISTRIB., DISJ. E CHAVE DE FORÇA, CONS. 20M ENTRE PADRÃO ENTR.E QDG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242"/>
      <c r="S29" s="218"/>
    </row>
    <row r="30" spans="1:19" s="7" customFormat="1" ht="15" customHeight="1" x14ac:dyDescent="0.2">
      <c r="A30" s="219"/>
      <c r="B30" s="221" t="s">
        <v>385</v>
      </c>
      <c r="C30" s="238"/>
      <c r="D30" s="239"/>
      <c r="E30" s="240"/>
      <c r="F30" s="238"/>
      <c r="G30" s="239"/>
      <c r="H30" s="240"/>
      <c r="I30" s="225"/>
      <c r="J30" s="225"/>
      <c r="K30" s="225">
        <v>10</v>
      </c>
      <c r="L30" s="241"/>
      <c r="M30" s="241"/>
      <c r="N30" s="241"/>
      <c r="O30" s="241"/>
      <c r="P30" s="241"/>
      <c r="Q30" s="241"/>
      <c r="R30" s="228">
        <f>K30</f>
        <v>10</v>
      </c>
      <c r="S30" s="218"/>
    </row>
    <row r="31" spans="1:19" s="7" customFormat="1" ht="15" customHeight="1" x14ac:dyDescent="0.2">
      <c r="A31" s="219"/>
      <c r="B31" s="229" t="s">
        <v>12</v>
      </c>
      <c r="C31" s="230"/>
      <c r="D31" s="231"/>
      <c r="E31" s="232"/>
      <c r="F31" s="230"/>
      <c r="G31" s="231"/>
      <c r="H31" s="232"/>
      <c r="I31" s="233"/>
      <c r="J31" s="233"/>
      <c r="K31" s="234"/>
      <c r="L31" s="234"/>
      <c r="M31" s="234"/>
      <c r="N31" s="234"/>
      <c r="O31" s="234"/>
      <c r="P31" s="234"/>
      <c r="Q31" s="234"/>
      <c r="R31" s="235">
        <f>R30</f>
        <v>10</v>
      </c>
      <c r="S31" s="236" t="s">
        <v>6</v>
      </c>
    </row>
    <row r="32" spans="1:19" s="7" customFormat="1" ht="15" customHeight="1" x14ac:dyDescent="0.2">
      <c r="A32" s="219"/>
      <c r="B32" s="237"/>
      <c r="C32" s="238"/>
      <c r="D32" s="239"/>
      <c r="E32" s="240"/>
      <c r="F32" s="238"/>
      <c r="G32" s="239"/>
      <c r="H32" s="240"/>
      <c r="I32" s="225"/>
      <c r="J32" s="225"/>
      <c r="K32" s="241"/>
      <c r="L32" s="241"/>
      <c r="M32" s="241"/>
      <c r="N32" s="241"/>
      <c r="O32" s="241"/>
      <c r="P32" s="241"/>
      <c r="Q32" s="241"/>
      <c r="R32" s="242"/>
      <c r="S32" s="218"/>
    </row>
    <row r="33" spans="1:19" s="7" customFormat="1" ht="15" customHeight="1" x14ac:dyDescent="0.2">
      <c r="A33" s="219" t="s">
        <v>225</v>
      </c>
      <c r="B33" s="237" t="str">
        <f>'Planilha Orçamentária'!D15</f>
        <v>CAIXA D´AGUA EM POLIETILENO, 500 LITROS, COM ACESSÓRIOS</v>
      </c>
      <c r="C33" s="238"/>
      <c r="D33" s="239"/>
      <c r="E33" s="240"/>
      <c r="F33" s="238"/>
      <c r="G33" s="239"/>
      <c r="H33" s="240"/>
      <c r="I33" s="225"/>
      <c r="J33" s="225"/>
      <c r="K33" s="241"/>
      <c r="L33" s="241"/>
      <c r="M33" s="241"/>
      <c r="N33" s="241"/>
      <c r="O33" s="241"/>
      <c r="P33" s="241"/>
      <c r="Q33" s="241"/>
      <c r="R33" s="242"/>
      <c r="S33" s="218"/>
    </row>
    <row r="34" spans="1:19" s="7" customFormat="1" ht="15" customHeight="1" x14ac:dyDescent="0.2">
      <c r="A34" s="219"/>
      <c r="B34" s="221" t="s">
        <v>226</v>
      </c>
      <c r="C34" s="222"/>
      <c r="D34" s="223"/>
      <c r="E34" s="224"/>
      <c r="F34" s="222"/>
      <c r="G34" s="223"/>
      <c r="H34" s="224"/>
      <c r="I34" s="225"/>
      <c r="J34" s="225">
        <v>1</v>
      </c>
      <c r="K34" s="225"/>
      <c r="L34" s="225"/>
      <c r="M34" s="225"/>
      <c r="N34" s="225"/>
      <c r="O34" s="225"/>
      <c r="P34" s="225"/>
      <c r="Q34" s="225"/>
      <c r="R34" s="228">
        <f>J34</f>
        <v>1</v>
      </c>
      <c r="S34" s="220"/>
    </row>
    <row r="35" spans="1:19" s="7" customFormat="1" ht="15" customHeight="1" x14ac:dyDescent="0.2">
      <c r="A35" s="219"/>
      <c r="B35" s="229" t="s">
        <v>12</v>
      </c>
      <c r="C35" s="230"/>
      <c r="D35" s="231"/>
      <c r="E35" s="232"/>
      <c r="F35" s="230"/>
      <c r="G35" s="231"/>
      <c r="H35" s="232"/>
      <c r="I35" s="233"/>
      <c r="J35" s="233"/>
      <c r="K35" s="234"/>
      <c r="L35" s="234"/>
      <c r="M35" s="234"/>
      <c r="N35" s="234"/>
      <c r="O35" s="234"/>
      <c r="P35" s="234"/>
      <c r="Q35" s="234"/>
      <c r="R35" s="235">
        <f>R34</f>
        <v>1</v>
      </c>
      <c r="S35" s="236" t="s">
        <v>5</v>
      </c>
    </row>
    <row r="36" spans="1:19" s="7" customFormat="1" ht="15" customHeight="1" x14ac:dyDescent="0.2">
      <c r="A36" s="219"/>
      <c r="B36" s="237"/>
      <c r="C36" s="238"/>
      <c r="D36" s="239"/>
      <c r="E36" s="240"/>
      <c r="F36" s="238"/>
      <c r="G36" s="239"/>
      <c r="H36" s="240"/>
      <c r="I36" s="225"/>
      <c r="J36" s="225"/>
      <c r="K36" s="241"/>
      <c r="L36" s="241"/>
      <c r="M36" s="241"/>
      <c r="N36" s="241"/>
      <c r="O36" s="241"/>
      <c r="P36" s="241"/>
      <c r="Q36" s="241"/>
      <c r="R36" s="242"/>
      <c r="S36" s="218"/>
    </row>
    <row r="37" spans="1:19" s="7" customFormat="1" ht="15" customHeight="1" x14ac:dyDescent="0.2">
      <c r="A37" s="219" t="s">
        <v>418</v>
      </c>
      <c r="B37" s="471" t="str">
        <f>'Planilha Orçamentária'!D16</f>
        <v>RAMAL EM TUBO PEAD 20MM - FORNECIMENTO, INSTALAÇÃO, ESCAVAÇÃO E REATERRO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241"/>
      <c r="P37" s="241"/>
      <c r="Q37" s="241"/>
      <c r="R37" s="242"/>
      <c r="S37" s="218"/>
    </row>
    <row r="38" spans="1:19" s="7" customFormat="1" ht="15" customHeight="1" x14ac:dyDescent="0.2">
      <c r="A38" s="219"/>
      <c r="B38" s="221" t="s">
        <v>227</v>
      </c>
      <c r="C38" s="222"/>
      <c r="D38" s="223"/>
      <c r="E38" s="224"/>
      <c r="F38" s="222"/>
      <c r="G38" s="223"/>
      <c r="H38" s="224"/>
      <c r="I38" s="225"/>
      <c r="J38" s="225"/>
      <c r="K38" s="225">
        <v>20</v>
      </c>
      <c r="L38" s="225"/>
      <c r="M38" s="225"/>
      <c r="N38" s="225"/>
      <c r="O38" s="225"/>
      <c r="P38" s="225"/>
      <c r="Q38" s="225"/>
      <c r="R38" s="228">
        <f>K38</f>
        <v>20</v>
      </c>
      <c r="S38" s="220"/>
    </row>
    <row r="39" spans="1:19" s="7" customFormat="1" ht="15" customHeight="1" x14ac:dyDescent="0.2">
      <c r="A39" s="219"/>
      <c r="B39" s="229" t="s">
        <v>12</v>
      </c>
      <c r="C39" s="230"/>
      <c r="D39" s="231"/>
      <c r="E39" s="232"/>
      <c r="F39" s="230"/>
      <c r="G39" s="231"/>
      <c r="H39" s="232"/>
      <c r="I39" s="233"/>
      <c r="J39" s="233"/>
      <c r="K39" s="234"/>
      <c r="L39" s="234"/>
      <c r="M39" s="234"/>
      <c r="N39" s="234"/>
      <c r="O39" s="234"/>
      <c r="P39" s="234"/>
      <c r="Q39" s="234"/>
      <c r="R39" s="235">
        <f>R38</f>
        <v>20</v>
      </c>
      <c r="S39" s="236" t="s">
        <v>6</v>
      </c>
    </row>
    <row r="40" spans="1:19" s="7" customFormat="1" ht="15" customHeight="1" x14ac:dyDescent="0.2">
      <c r="A40" s="219"/>
      <c r="B40" s="237"/>
      <c r="C40" s="238"/>
      <c r="D40" s="239"/>
      <c r="E40" s="240"/>
      <c r="F40" s="238"/>
      <c r="G40" s="239"/>
      <c r="H40" s="240"/>
      <c r="I40" s="225"/>
      <c r="J40" s="225"/>
      <c r="K40" s="241"/>
      <c r="L40" s="241"/>
      <c r="M40" s="241"/>
      <c r="N40" s="241"/>
      <c r="O40" s="241"/>
      <c r="P40" s="241"/>
      <c r="Q40" s="241"/>
      <c r="R40" s="242"/>
      <c r="S40" s="218"/>
    </row>
    <row r="41" spans="1:19" s="7" customFormat="1" ht="15" customHeight="1" x14ac:dyDescent="0.2">
      <c r="A41" s="245" t="s">
        <v>25</v>
      </c>
      <c r="B41" s="246" t="s">
        <v>348</v>
      </c>
      <c r="C41" s="247"/>
      <c r="D41" s="248"/>
      <c r="E41" s="249"/>
      <c r="F41" s="247"/>
      <c r="G41" s="248"/>
      <c r="H41" s="249"/>
      <c r="I41" s="250"/>
      <c r="J41" s="251"/>
      <c r="K41" s="252"/>
      <c r="L41" s="251"/>
      <c r="M41" s="253"/>
      <c r="N41" s="251"/>
      <c r="O41" s="253"/>
      <c r="P41" s="253"/>
      <c r="Q41" s="253"/>
      <c r="R41" s="253"/>
      <c r="S41" s="254"/>
    </row>
    <row r="42" spans="1:19" s="7" customFormat="1" ht="15" customHeight="1" x14ac:dyDescent="0.2">
      <c r="A42" s="219" t="s">
        <v>49</v>
      </c>
      <c r="B42" s="338" t="str">
        <f>'Planilha Orçamentária'!D20</f>
        <v>DEMOLIÇÃO MECÂNICA DE CONCRETO</v>
      </c>
      <c r="C42" s="238"/>
      <c r="D42" s="239"/>
      <c r="E42" s="240"/>
      <c r="F42" s="238"/>
      <c r="G42" s="239"/>
      <c r="H42" s="240"/>
      <c r="I42" s="225"/>
      <c r="J42" s="225"/>
      <c r="K42" s="241"/>
      <c r="L42" s="241"/>
      <c r="M42" s="241"/>
      <c r="N42" s="241"/>
      <c r="O42" s="241"/>
      <c r="P42" s="241"/>
      <c r="Q42" s="241"/>
      <c r="R42" s="242"/>
      <c r="S42" s="218"/>
    </row>
    <row r="43" spans="1:19" s="7" customFormat="1" ht="15" customHeight="1" x14ac:dyDescent="0.2">
      <c r="A43" s="244"/>
      <c r="B43" s="221" t="s">
        <v>376</v>
      </c>
      <c r="C43" s="222"/>
      <c r="D43" s="223"/>
      <c r="E43" s="224"/>
      <c r="F43" s="222"/>
      <c r="G43" s="223"/>
      <c r="H43" s="224"/>
      <c r="I43" s="225"/>
      <c r="J43" s="225">
        <v>4</v>
      </c>
      <c r="K43" s="225">
        <v>2.2999999999999998</v>
      </c>
      <c r="L43" s="225">
        <v>0.28000000000000003</v>
      </c>
      <c r="M43" s="225">
        <v>1.8</v>
      </c>
      <c r="N43" s="225"/>
      <c r="O43" s="225">
        <f>ROUND((J43*K43*L43*M43),2)</f>
        <v>4.6399999999999997</v>
      </c>
      <c r="P43" s="225"/>
      <c r="Q43" s="225"/>
      <c r="R43" s="228">
        <f>O43</f>
        <v>4.6399999999999997</v>
      </c>
      <c r="S43" s="220"/>
    </row>
    <row r="44" spans="1:19" s="7" customFormat="1" ht="15" customHeight="1" x14ac:dyDescent="0.2">
      <c r="A44" s="219"/>
      <c r="B44" s="229" t="s">
        <v>12</v>
      </c>
      <c r="C44" s="230"/>
      <c r="D44" s="231"/>
      <c r="E44" s="232"/>
      <c r="F44" s="230"/>
      <c r="G44" s="231"/>
      <c r="H44" s="232"/>
      <c r="I44" s="233"/>
      <c r="J44" s="233"/>
      <c r="K44" s="234"/>
      <c r="L44" s="234"/>
      <c r="M44" s="234"/>
      <c r="N44" s="234"/>
      <c r="O44" s="234"/>
      <c r="P44" s="234"/>
      <c r="Q44" s="234"/>
      <c r="R44" s="260">
        <f>SUM(R42:R43)</f>
        <v>4.6399999999999997</v>
      </c>
      <c r="S44" s="236" t="s">
        <v>10</v>
      </c>
    </row>
    <row r="45" spans="1:19" s="7" customFormat="1" ht="15" customHeight="1" x14ac:dyDescent="0.2">
      <c r="A45" s="219"/>
      <c r="B45" s="237"/>
      <c r="C45" s="238"/>
      <c r="D45" s="239"/>
      <c r="E45" s="240"/>
      <c r="F45" s="238"/>
      <c r="G45" s="239"/>
      <c r="H45" s="240"/>
      <c r="I45" s="225"/>
      <c r="J45" s="225"/>
      <c r="K45" s="241"/>
      <c r="L45" s="241"/>
      <c r="M45" s="241"/>
      <c r="N45" s="241"/>
      <c r="O45" s="241"/>
      <c r="P45" s="241"/>
      <c r="Q45" s="241"/>
      <c r="R45" s="242"/>
      <c r="S45" s="218"/>
    </row>
    <row r="46" spans="1:19" s="7" customFormat="1" ht="15" customHeight="1" x14ac:dyDescent="0.2">
      <c r="A46" s="219" t="s">
        <v>45</v>
      </c>
      <c r="B46" s="471" t="str">
        <f>'Planilha Orçamentária'!D21</f>
        <v>REMOÇÃO DE SUPERESTRUTURA DE PONTES COM AUXÍLIO DE GUINDASTE PARA 40 TONELADAS</v>
      </c>
      <c r="C46" s="472"/>
      <c r="D46" s="472"/>
      <c r="E46" s="472"/>
      <c r="F46" s="472"/>
      <c r="G46" s="472"/>
      <c r="H46" s="472"/>
      <c r="I46" s="472"/>
      <c r="J46" s="225"/>
      <c r="K46" s="241"/>
      <c r="L46" s="241"/>
      <c r="M46" s="241"/>
      <c r="N46" s="241"/>
      <c r="O46" s="241"/>
      <c r="P46" s="241"/>
      <c r="Q46" s="241"/>
      <c r="R46" s="242"/>
      <c r="S46" s="218"/>
    </row>
    <row r="47" spans="1:19" s="7" customFormat="1" ht="15" customHeight="1" x14ac:dyDescent="0.2">
      <c r="A47" s="244"/>
      <c r="B47" s="221" t="s">
        <v>379</v>
      </c>
      <c r="C47" s="222"/>
      <c r="D47" s="223"/>
      <c r="E47" s="224"/>
      <c r="F47" s="222"/>
      <c r="G47" s="223"/>
      <c r="H47" s="224"/>
      <c r="I47" s="225"/>
      <c r="J47" s="225"/>
      <c r="K47" s="225">
        <v>5.4</v>
      </c>
      <c r="L47" s="225">
        <v>3.6</v>
      </c>
      <c r="M47" s="225">
        <v>0.28000000000000003</v>
      </c>
      <c r="N47" s="225"/>
      <c r="O47" s="225">
        <f>ROUND((K47*L47*M47),2)</f>
        <v>5.44</v>
      </c>
      <c r="P47" s="225"/>
      <c r="Q47" s="225">
        <f>ROUND((O47*2.4),2)</f>
        <v>13.06</v>
      </c>
      <c r="R47" s="228">
        <f>Q47</f>
        <v>13.06</v>
      </c>
      <c r="S47" s="220"/>
    </row>
    <row r="48" spans="1:19" s="7" customFormat="1" ht="15" customHeight="1" x14ac:dyDescent="0.2">
      <c r="A48" s="244"/>
      <c r="B48" s="221" t="s">
        <v>377</v>
      </c>
      <c r="C48" s="222"/>
      <c r="D48" s="223"/>
      <c r="E48" s="224"/>
      <c r="F48" s="222"/>
      <c r="G48" s="223"/>
      <c r="H48" s="224"/>
      <c r="I48" s="225"/>
      <c r="J48" s="225">
        <v>3</v>
      </c>
      <c r="K48" s="225">
        <v>5.4</v>
      </c>
      <c r="L48" s="225"/>
      <c r="M48" s="225"/>
      <c r="N48" s="225"/>
      <c r="O48" s="225"/>
      <c r="P48" s="225">
        <v>60</v>
      </c>
      <c r="Q48" s="343">
        <f>ROUND((J48*K48*P48/1000),2)</f>
        <v>0.97</v>
      </c>
      <c r="R48" s="344">
        <f>Q48</f>
        <v>0.97</v>
      </c>
      <c r="S48" s="220"/>
    </row>
    <row r="49" spans="1:19" s="7" customFormat="1" ht="15" customHeight="1" x14ac:dyDescent="0.2">
      <c r="A49" s="219"/>
      <c r="B49" s="229" t="s">
        <v>12</v>
      </c>
      <c r="C49" s="230"/>
      <c r="D49" s="231"/>
      <c r="E49" s="232"/>
      <c r="F49" s="230"/>
      <c r="G49" s="231"/>
      <c r="H49" s="232"/>
      <c r="I49" s="233"/>
      <c r="J49" s="233"/>
      <c r="K49" s="234"/>
      <c r="L49" s="234"/>
      <c r="M49" s="234"/>
      <c r="N49" s="234"/>
      <c r="O49" s="234"/>
      <c r="P49" s="234"/>
      <c r="Q49" s="234"/>
      <c r="R49" s="260">
        <f>ROUND((SUM(R47:R48)),2)</f>
        <v>14.03</v>
      </c>
      <c r="S49" s="236" t="s">
        <v>350</v>
      </c>
    </row>
    <row r="50" spans="1:19" s="7" customFormat="1" ht="15" customHeight="1" x14ac:dyDescent="0.2">
      <c r="A50" s="219"/>
      <c r="B50" s="237"/>
      <c r="C50" s="238"/>
      <c r="D50" s="239"/>
      <c r="E50" s="240"/>
      <c r="F50" s="238"/>
      <c r="G50" s="239"/>
      <c r="H50" s="240"/>
      <c r="I50" s="225"/>
      <c r="J50" s="225"/>
      <c r="K50" s="241"/>
      <c r="L50" s="241"/>
      <c r="M50" s="241"/>
      <c r="N50" s="241"/>
      <c r="O50" s="241"/>
      <c r="P50" s="241"/>
      <c r="Q50" s="241"/>
      <c r="R50" s="277"/>
      <c r="S50" s="218"/>
    </row>
    <row r="51" spans="1:19" s="7" customFormat="1" ht="15" customHeight="1" x14ac:dyDescent="0.2">
      <c r="A51" s="219" t="s">
        <v>389</v>
      </c>
      <c r="B51" s="471" t="str">
        <f>'Planilha Orçamentária'!D22</f>
        <v>ÍNDICE DE PREÇO PARA REMOÇÃO DE ENTULHO DECORRENTE DA EXECUÇÃO DE OBRAS (CLASSE A CONAMA - NBR 10.004 - CLASSE II-B), INCLUINDO ALUGUEL DA CAÇAMBA, CARGA, TRANSPORTE E DESCARGA EM ÁREA LICENCIADA</v>
      </c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3"/>
      <c r="S51" s="218"/>
    </row>
    <row r="52" spans="1:19" s="7" customFormat="1" ht="15" customHeight="1" x14ac:dyDescent="0.2">
      <c r="A52" s="244"/>
      <c r="B52" s="221" t="s">
        <v>398</v>
      </c>
      <c r="C52" s="222"/>
      <c r="D52" s="223"/>
      <c r="E52" s="224"/>
      <c r="F52" s="222"/>
      <c r="G52" s="223"/>
      <c r="H52" s="224"/>
      <c r="I52" s="225"/>
      <c r="J52" s="225"/>
      <c r="K52" s="225"/>
      <c r="L52" s="225"/>
      <c r="M52" s="225"/>
      <c r="N52" s="225"/>
      <c r="O52" s="225">
        <f>O43</f>
        <v>4.6399999999999997</v>
      </c>
      <c r="P52" s="225"/>
      <c r="Q52" s="225"/>
      <c r="R52" s="228">
        <f>O52</f>
        <v>4.6399999999999997</v>
      </c>
      <c r="S52" s="220"/>
    </row>
    <row r="53" spans="1:19" s="7" customFormat="1" ht="15" customHeight="1" x14ac:dyDescent="0.2">
      <c r="A53" s="219"/>
      <c r="B53" s="229" t="s">
        <v>12</v>
      </c>
      <c r="C53" s="230"/>
      <c r="D53" s="231"/>
      <c r="E53" s="232"/>
      <c r="F53" s="230"/>
      <c r="G53" s="231"/>
      <c r="H53" s="232"/>
      <c r="I53" s="233"/>
      <c r="J53" s="233"/>
      <c r="K53" s="234"/>
      <c r="L53" s="234"/>
      <c r="M53" s="234"/>
      <c r="N53" s="234"/>
      <c r="O53" s="234"/>
      <c r="P53" s="234"/>
      <c r="Q53" s="234"/>
      <c r="R53" s="260">
        <f>SUM(R52:R52)</f>
        <v>4.6399999999999997</v>
      </c>
      <c r="S53" s="236" t="s">
        <v>10</v>
      </c>
    </row>
    <row r="54" spans="1:19" s="7" customFormat="1" ht="15" customHeight="1" x14ac:dyDescent="0.2">
      <c r="A54" s="219"/>
      <c r="B54" s="237"/>
      <c r="C54" s="238"/>
      <c r="D54" s="239"/>
      <c r="E54" s="240"/>
      <c r="F54" s="238"/>
      <c r="G54" s="239"/>
      <c r="H54" s="240"/>
      <c r="I54" s="225"/>
      <c r="J54" s="225"/>
      <c r="K54" s="241"/>
      <c r="L54" s="241"/>
      <c r="M54" s="241"/>
      <c r="N54" s="241"/>
      <c r="O54" s="241"/>
      <c r="P54" s="241"/>
      <c r="Q54" s="241"/>
      <c r="R54" s="277"/>
      <c r="S54" s="218"/>
    </row>
    <row r="55" spans="1:19" s="18" customFormat="1" ht="15" customHeight="1" x14ac:dyDescent="0.2">
      <c r="A55" s="245" t="s">
        <v>136</v>
      </c>
      <c r="B55" s="246" t="s">
        <v>137</v>
      </c>
      <c r="C55" s="247"/>
      <c r="D55" s="248"/>
      <c r="E55" s="249"/>
      <c r="F55" s="247"/>
      <c r="G55" s="248"/>
      <c r="H55" s="249"/>
      <c r="I55" s="250"/>
      <c r="J55" s="251"/>
      <c r="K55" s="252"/>
      <c r="L55" s="251"/>
      <c r="M55" s="253"/>
      <c r="N55" s="251"/>
      <c r="O55" s="253"/>
      <c r="P55" s="253"/>
      <c r="Q55" s="253"/>
      <c r="R55" s="253"/>
      <c r="S55" s="254"/>
    </row>
    <row r="56" spans="1:19" s="87" customFormat="1" ht="29.25" customHeight="1" x14ac:dyDescent="0.2">
      <c r="A56" s="255" t="s">
        <v>138</v>
      </c>
      <c r="B56" s="469" t="str">
        <f>'Planilha Orçamentária'!D26</f>
        <v>ESCAVAÇÃO VERTICAL A CÉU ABERTO, EM OBRAS DE INFRAESTRUTURA, INCLUINDO CARGA, DESCARGA E TRANSPORTE, EM SOLO DE 1ª CATEGORIA COM ESCAVADEIRA HIDRÁULICA (CAÇAMBA: 0,8 M³ / 111HP), FROTA DE 5 CAMINHÕES BASCULANTES DE 14 M³, DMT DE 1,5 KM E VELOCIDADE MÉDIA18KM/H. AF_05/2020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256"/>
      <c r="S56" s="218"/>
    </row>
    <row r="57" spans="1:19" s="87" customFormat="1" x14ac:dyDescent="0.2">
      <c r="A57" s="255"/>
      <c r="B57" s="257" t="s">
        <v>386</v>
      </c>
      <c r="C57" s="258"/>
      <c r="D57" s="258"/>
      <c r="E57" s="258"/>
      <c r="F57" s="258"/>
      <c r="G57" s="258"/>
      <c r="H57" s="258"/>
      <c r="I57" s="258"/>
      <c r="J57" s="258"/>
      <c r="K57" s="259"/>
      <c r="L57" s="259"/>
      <c r="M57" s="259"/>
      <c r="N57" s="259"/>
      <c r="O57" s="259">
        <v>60.31</v>
      </c>
      <c r="P57" s="259"/>
      <c r="Q57" s="259"/>
      <c r="R57" s="259">
        <f>O57</f>
        <v>60.31</v>
      </c>
      <c r="S57" s="218"/>
    </row>
    <row r="58" spans="1:19" s="87" customFormat="1" x14ac:dyDescent="0.2">
      <c r="A58" s="255"/>
      <c r="B58" s="358" t="s">
        <v>402</v>
      </c>
      <c r="C58" s="357"/>
      <c r="D58" s="357"/>
      <c r="E58" s="357"/>
      <c r="F58" s="357"/>
      <c r="G58" s="357"/>
      <c r="H58" s="357"/>
      <c r="I58" s="357"/>
      <c r="J58" s="357"/>
      <c r="K58" s="259"/>
      <c r="L58" s="259"/>
      <c r="M58" s="259"/>
      <c r="N58" s="259"/>
      <c r="O58" s="259">
        <v>57.74</v>
      </c>
      <c r="P58" s="259"/>
      <c r="Q58" s="259"/>
      <c r="R58" s="259">
        <f>O58</f>
        <v>57.74</v>
      </c>
      <c r="S58" s="218"/>
    </row>
    <row r="59" spans="1:19" s="7" customFormat="1" ht="15" customHeight="1" x14ac:dyDescent="0.2">
      <c r="A59" s="219"/>
      <c r="B59" s="229" t="s">
        <v>12</v>
      </c>
      <c r="C59" s="230"/>
      <c r="D59" s="231"/>
      <c r="E59" s="232"/>
      <c r="F59" s="230"/>
      <c r="G59" s="231"/>
      <c r="H59" s="232"/>
      <c r="I59" s="233"/>
      <c r="J59" s="233"/>
      <c r="K59" s="234"/>
      <c r="L59" s="234"/>
      <c r="M59" s="234"/>
      <c r="N59" s="234"/>
      <c r="O59" s="234"/>
      <c r="P59" s="234"/>
      <c r="Q59" s="234"/>
      <c r="R59" s="260">
        <f>SUM(R57:R58)</f>
        <v>118.05000000000001</v>
      </c>
      <c r="S59" s="236" t="s">
        <v>10</v>
      </c>
    </row>
    <row r="60" spans="1:19" ht="15" customHeight="1" x14ac:dyDescent="0.2">
      <c r="A60" s="261"/>
      <c r="B60" s="262"/>
      <c r="C60" s="263"/>
      <c r="D60" s="193"/>
      <c r="E60" s="264"/>
      <c r="F60" s="263"/>
      <c r="G60" s="193"/>
      <c r="H60" s="264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265"/>
    </row>
    <row r="61" spans="1:19" s="88" customFormat="1" ht="34.5" customHeight="1" x14ac:dyDescent="0.2">
      <c r="A61" s="261" t="s">
        <v>140</v>
      </c>
      <c r="B61" s="465" t="str">
        <f>'Planilha Orçamentária'!D27</f>
        <v>REATERRO MECANIZADO DE VALA COM ESCAVADEIRA HIDRÁULICA (CAPACIDADE DA CAÇAMBA: 0,8 M³ / POTÊNCIA: 111 HP), LARGURA DE 1,5 A 2,5 M, PROFUNDIDADE ATÉ 1,5 M, COM SOLO DE 1ª CATEGORIA EM LOCAIS COM ALTO NÍVEL DE INTERFERÊNCIA. AF_04/2016</v>
      </c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7"/>
      <c r="S61" s="268"/>
    </row>
    <row r="62" spans="1:19" ht="15" customHeight="1" x14ac:dyDescent="0.2">
      <c r="A62" s="261"/>
      <c r="B62" s="257" t="s">
        <v>387</v>
      </c>
      <c r="C62" s="263"/>
      <c r="D62" s="193"/>
      <c r="E62" s="264"/>
      <c r="F62" s="263"/>
      <c r="G62" s="193"/>
      <c r="H62" s="264"/>
      <c r="I62" s="193"/>
      <c r="J62" s="193"/>
      <c r="K62" s="193"/>
      <c r="L62" s="193"/>
      <c r="M62" s="193"/>
      <c r="N62" s="193"/>
      <c r="O62" s="193">
        <v>42.62</v>
      </c>
      <c r="P62" s="193"/>
      <c r="Q62" s="193"/>
      <c r="R62" s="193">
        <f>O62</f>
        <v>42.62</v>
      </c>
      <c r="S62" s="265"/>
    </row>
    <row r="63" spans="1:19" ht="15" customHeight="1" x14ac:dyDescent="0.2">
      <c r="A63" s="261"/>
      <c r="B63" s="229" t="s">
        <v>12</v>
      </c>
      <c r="C63" s="230"/>
      <c r="D63" s="231"/>
      <c r="E63" s="232"/>
      <c r="F63" s="230"/>
      <c r="G63" s="231"/>
      <c r="H63" s="232"/>
      <c r="I63" s="233"/>
      <c r="J63" s="233"/>
      <c r="K63" s="234"/>
      <c r="L63" s="234"/>
      <c r="M63" s="234"/>
      <c r="N63" s="234"/>
      <c r="O63" s="234"/>
      <c r="P63" s="234"/>
      <c r="Q63" s="234"/>
      <c r="R63" s="260">
        <f>SUM(R62:R62)</f>
        <v>42.62</v>
      </c>
      <c r="S63" s="236" t="s">
        <v>10</v>
      </c>
    </row>
    <row r="64" spans="1:19" ht="15" customHeight="1" x14ac:dyDescent="0.2">
      <c r="A64" s="261"/>
      <c r="B64" s="237"/>
      <c r="C64" s="238"/>
      <c r="D64" s="239"/>
      <c r="E64" s="240"/>
      <c r="F64" s="238"/>
      <c r="G64" s="239"/>
      <c r="H64" s="240"/>
      <c r="I64" s="225"/>
      <c r="J64" s="225"/>
      <c r="K64" s="241"/>
      <c r="L64" s="241"/>
      <c r="M64" s="241"/>
      <c r="N64" s="241"/>
      <c r="O64" s="241"/>
      <c r="P64" s="241"/>
      <c r="Q64" s="241"/>
      <c r="R64" s="277"/>
      <c r="S64" s="218"/>
    </row>
    <row r="65" spans="1:19" ht="15" customHeight="1" x14ac:dyDescent="0.2">
      <c r="A65" s="261" t="s">
        <v>382</v>
      </c>
      <c r="B65" s="465" t="str">
        <f>'Planilha Orçamentária'!D28</f>
        <v>ATERRO MECANIZADO DE VALA COM ESCAVADEIRA HIDRÁULICA (CAPACIDADE DA CAÇAMBA: 0,8 M³ / POTÊNCIA: 111 HP), LARGURA DE 1,5 A 2,5 M, PROFUNDIDADE ATÉ 1,5 M, COM SOLO ARGILO-ARENOSO. AF_05/2016</v>
      </c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267"/>
      <c r="S65" s="268"/>
    </row>
    <row r="66" spans="1:19" ht="15" customHeight="1" x14ac:dyDescent="0.2">
      <c r="A66" s="261"/>
      <c r="B66" s="342" t="s">
        <v>388</v>
      </c>
      <c r="C66" s="263"/>
      <c r="D66" s="193"/>
      <c r="E66" s="264"/>
      <c r="F66" s="263"/>
      <c r="G66" s="193"/>
      <c r="H66" s="264"/>
      <c r="I66" s="193"/>
      <c r="J66" s="193"/>
      <c r="K66" s="193"/>
      <c r="L66" s="193"/>
      <c r="M66" s="193"/>
      <c r="N66" s="193"/>
      <c r="O66" s="193">
        <v>75.430000000000007</v>
      </c>
      <c r="P66" s="193"/>
      <c r="Q66" s="193"/>
      <c r="R66" s="193">
        <f>O66</f>
        <v>75.430000000000007</v>
      </c>
      <c r="S66" s="265"/>
    </row>
    <row r="67" spans="1:19" ht="15" customHeight="1" x14ac:dyDescent="0.2">
      <c r="A67" s="261"/>
      <c r="B67" s="229" t="s">
        <v>12</v>
      </c>
      <c r="C67" s="230"/>
      <c r="D67" s="231"/>
      <c r="E67" s="232"/>
      <c r="F67" s="230"/>
      <c r="G67" s="231"/>
      <c r="H67" s="232"/>
      <c r="I67" s="233"/>
      <c r="J67" s="233"/>
      <c r="K67" s="234"/>
      <c r="L67" s="234"/>
      <c r="M67" s="234"/>
      <c r="N67" s="234"/>
      <c r="O67" s="234"/>
      <c r="P67" s="234"/>
      <c r="Q67" s="234"/>
      <c r="R67" s="260">
        <f>SUM(R66:R66)</f>
        <v>75.430000000000007</v>
      </c>
      <c r="S67" s="236" t="s">
        <v>10</v>
      </c>
    </row>
    <row r="68" spans="1:19" ht="15" customHeight="1" x14ac:dyDescent="0.2">
      <c r="A68" s="261"/>
      <c r="B68" s="262"/>
      <c r="C68" s="263"/>
      <c r="D68" s="193"/>
      <c r="E68" s="264"/>
      <c r="F68" s="263"/>
      <c r="G68" s="193"/>
      <c r="H68" s="264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265"/>
    </row>
    <row r="69" spans="1:19" ht="15" customHeight="1" x14ac:dyDescent="0.2">
      <c r="A69" s="245" t="s">
        <v>141</v>
      </c>
      <c r="B69" s="246" t="s">
        <v>142</v>
      </c>
      <c r="C69" s="263"/>
      <c r="D69" s="193"/>
      <c r="E69" s="264"/>
      <c r="F69" s="263"/>
      <c r="G69" s="193"/>
      <c r="H69" s="264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265"/>
    </row>
    <row r="70" spans="1:19" ht="15" customHeight="1" x14ac:dyDescent="0.2">
      <c r="A70" s="261" t="s">
        <v>144</v>
      </c>
      <c r="B70" s="465" t="str">
        <f>'Planilha Orçamentária'!D32</f>
        <v>ESTACA RAÍZ, DIÂMETRO DE 31CM, SEM PRESENÇA DE ROCHA (EXCLUSIVE MOBILIZAÇÃO E DESMOBILIZAÇÃO). AF_03/2020</v>
      </c>
      <c r="C70" s="466"/>
      <c r="D70" s="466"/>
      <c r="E70" s="466"/>
      <c r="F70" s="466"/>
      <c r="G70" s="466"/>
      <c r="H70" s="466"/>
      <c r="I70" s="466"/>
      <c r="J70" s="466"/>
      <c r="K70" s="466"/>
      <c r="L70" s="193"/>
      <c r="M70" s="193"/>
      <c r="N70" s="193"/>
      <c r="O70" s="193"/>
      <c r="P70" s="193"/>
      <c r="Q70" s="193"/>
      <c r="R70" s="193"/>
      <c r="S70" s="265"/>
    </row>
    <row r="71" spans="1:19" ht="15" customHeight="1" x14ac:dyDescent="0.2">
      <c r="A71" s="261"/>
      <c r="B71" s="257" t="s">
        <v>242</v>
      </c>
      <c r="C71" s="263"/>
      <c r="D71" s="193"/>
      <c r="E71" s="264"/>
      <c r="F71" s="263"/>
      <c r="G71" s="193"/>
      <c r="H71" s="264"/>
      <c r="I71" s="193"/>
      <c r="J71" s="193">
        <v>16</v>
      </c>
      <c r="K71" s="193">
        <v>22</v>
      </c>
      <c r="L71" s="193"/>
      <c r="M71" s="193"/>
      <c r="N71" s="193"/>
      <c r="O71" s="193"/>
      <c r="P71" s="193"/>
      <c r="Q71" s="193"/>
      <c r="R71" s="193">
        <f>J71*K71</f>
        <v>352</v>
      </c>
      <c r="S71" s="265"/>
    </row>
    <row r="72" spans="1:19" ht="15" customHeight="1" x14ac:dyDescent="0.2">
      <c r="A72" s="261"/>
      <c r="B72" s="229" t="s">
        <v>12</v>
      </c>
      <c r="C72" s="230"/>
      <c r="D72" s="231"/>
      <c r="E72" s="232"/>
      <c r="F72" s="230"/>
      <c r="G72" s="231"/>
      <c r="H72" s="232"/>
      <c r="I72" s="233"/>
      <c r="J72" s="233"/>
      <c r="K72" s="234"/>
      <c r="L72" s="234"/>
      <c r="M72" s="234"/>
      <c r="N72" s="234"/>
      <c r="O72" s="234"/>
      <c r="P72" s="234"/>
      <c r="Q72" s="234"/>
      <c r="R72" s="260">
        <f>SUM(R71:R71)</f>
        <v>352</v>
      </c>
      <c r="S72" s="236" t="s">
        <v>6</v>
      </c>
    </row>
    <row r="73" spans="1:19" ht="15" customHeight="1" x14ac:dyDescent="0.2">
      <c r="A73" s="261"/>
      <c r="B73" s="262"/>
      <c r="C73" s="263"/>
      <c r="D73" s="193"/>
      <c r="E73" s="264"/>
      <c r="F73" s="263"/>
      <c r="G73" s="193"/>
      <c r="H73" s="264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265"/>
    </row>
    <row r="74" spans="1:19" ht="15" customHeight="1" x14ac:dyDescent="0.2">
      <c r="A74" s="261" t="s">
        <v>149</v>
      </c>
      <c r="B74" s="465" t="str">
        <f>'Planilha Orçamentária'!D33</f>
        <v>ESTACA RAÍZ, DIÂMETRO DE 31CM, PERFURADA EM ROCHA (EXCLUSIVE MOBILIZAÇÃO E DESMOBILIZAÇÃO). AF_03/2020</v>
      </c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193"/>
      <c r="N74" s="193"/>
      <c r="O74" s="193"/>
      <c r="P74" s="193"/>
      <c r="Q74" s="193"/>
      <c r="R74" s="193"/>
      <c r="S74" s="265"/>
    </row>
    <row r="75" spans="1:19" ht="15" customHeight="1" x14ac:dyDescent="0.2">
      <c r="A75" s="261"/>
      <c r="B75" s="257" t="s">
        <v>243</v>
      </c>
      <c r="C75" s="263"/>
      <c r="D75" s="193"/>
      <c r="E75" s="264"/>
      <c r="F75" s="263"/>
      <c r="G75" s="193"/>
      <c r="H75" s="264"/>
      <c r="I75" s="193"/>
      <c r="J75" s="193">
        <v>16</v>
      </c>
      <c r="K75" s="193">
        <v>2</v>
      </c>
      <c r="L75" s="193"/>
      <c r="M75" s="193"/>
      <c r="N75" s="193"/>
      <c r="O75" s="193"/>
      <c r="P75" s="193"/>
      <c r="Q75" s="193"/>
      <c r="R75" s="193">
        <f>J75*K75</f>
        <v>32</v>
      </c>
      <c r="S75" s="265"/>
    </row>
    <row r="76" spans="1:19" ht="15" customHeight="1" x14ac:dyDescent="0.2">
      <c r="A76" s="261"/>
      <c r="B76" s="229" t="s">
        <v>12</v>
      </c>
      <c r="C76" s="230"/>
      <c r="D76" s="231"/>
      <c r="E76" s="232"/>
      <c r="F76" s="230"/>
      <c r="G76" s="231"/>
      <c r="H76" s="232"/>
      <c r="I76" s="233"/>
      <c r="J76" s="233"/>
      <c r="K76" s="234"/>
      <c r="L76" s="234"/>
      <c r="M76" s="234"/>
      <c r="N76" s="234"/>
      <c r="O76" s="234"/>
      <c r="P76" s="234"/>
      <c r="Q76" s="234"/>
      <c r="R76" s="260">
        <f>SUM(R75:R75)</f>
        <v>32</v>
      </c>
      <c r="S76" s="236" t="s">
        <v>6</v>
      </c>
    </row>
    <row r="77" spans="1:19" ht="15" customHeight="1" x14ac:dyDescent="0.2">
      <c r="A77" s="261"/>
      <c r="B77" s="262"/>
      <c r="C77" s="263"/>
      <c r="D77" s="193"/>
      <c r="E77" s="264"/>
      <c r="F77" s="263"/>
      <c r="G77" s="193"/>
      <c r="H77" s="264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265"/>
    </row>
    <row r="78" spans="1:19" ht="15" customHeight="1" x14ac:dyDescent="0.2">
      <c r="A78" s="261" t="s">
        <v>150</v>
      </c>
      <c r="B78" s="465" t="str">
        <f>'Planilha Orçamentária'!D34</f>
        <v>ARRASAMENTO MECANICO DE ESTACA DE CONCRETO ARMADO, DIAMETROS DE ATÉ 40CM. AF_11/2016</v>
      </c>
      <c r="C78" s="466"/>
      <c r="D78" s="466"/>
      <c r="E78" s="466"/>
      <c r="F78" s="466"/>
      <c r="G78" s="466"/>
      <c r="H78" s="466"/>
      <c r="I78" s="466"/>
      <c r="J78" s="466"/>
      <c r="K78" s="193"/>
      <c r="L78" s="193"/>
      <c r="M78" s="193"/>
      <c r="N78" s="193"/>
      <c r="O78" s="193"/>
      <c r="P78" s="193"/>
      <c r="Q78" s="193"/>
      <c r="R78" s="193"/>
      <c r="S78" s="265"/>
    </row>
    <row r="79" spans="1:19" ht="15" customHeight="1" x14ac:dyDescent="0.2">
      <c r="A79" s="261"/>
      <c r="B79" s="257" t="s">
        <v>244</v>
      </c>
      <c r="C79" s="263"/>
      <c r="D79" s="193"/>
      <c r="E79" s="264"/>
      <c r="F79" s="263"/>
      <c r="G79" s="193"/>
      <c r="H79" s="264"/>
      <c r="I79" s="193"/>
      <c r="J79" s="193">
        <v>16</v>
      </c>
      <c r="K79" s="193"/>
      <c r="L79" s="193"/>
      <c r="M79" s="193"/>
      <c r="N79" s="193"/>
      <c r="O79" s="193"/>
      <c r="P79" s="193"/>
      <c r="Q79" s="193"/>
      <c r="R79" s="193">
        <f>J79</f>
        <v>16</v>
      </c>
      <c r="S79" s="265"/>
    </row>
    <row r="80" spans="1:19" ht="15" customHeight="1" x14ac:dyDescent="0.2">
      <c r="A80" s="261"/>
      <c r="B80" s="229" t="s">
        <v>12</v>
      </c>
      <c r="C80" s="230"/>
      <c r="D80" s="231"/>
      <c r="E80" s="232"/>
      <c r="F80" s="230"/>
      <c r="G80" s="231"/>
      <c r="H80" s="232"/>
      <c r="I80" s="233"/>
      <c r="J80" s="233"/>
      <c r="K80" s="234"/>
      <c r="L80" s="234"/>
      <c r="M80" s="234"/>
      <c r="N80" s="234"/>
      <c r="O80" s="234"/>
      <c r="P80" s="234"/>
      <c r="Q80" s="234"/>
      <c r="R80" s="260">
        <f>SUM(R79:R79)</f>
        <v>16</v>
      </c>
      <c r="S80" s="236" t="s">
        <v>5</v>
      </c>
    </row>
    <row r="81" spans="1:19" ht="15" customHeight="1" x14ac:dyDescent="0.2">
      <c r="A81" s="261"/>
      <c r="B81" s="237"/>
      <c r="C81" s="238"/>
      <c r="D81" s="239"/>
      <c r="E81" s="240"/>
      <c r="F81" s="238"/>
      <c r="G81" s="239"/>
      <c r="H81" s="240"/>
      <c r="I81" s="225"/>
      <c r="J81" s="225"/>
      <c r="K81" s="241"/>
      <c r="L81" s="241"/>
      <c r="M81" s="241"/>
      <c r="N81" s="241"/>
      <c r="O81" s="241"/>
      <c r="P81" s="241"/>
      <c r="Q81" s="241"/>
      <c r="R81" s="277"/>
      <c r="S81" s="218"/>
    </row>
    <row r="82" spans="1:19" ht="15" customHeight="1" x14ac:dyDescent="0.2">
      <c r="A82" s="261" t="s">
        <v>383</v>
      </c>
      <c r="B82" s="465" t="str">
        <f>'Planilha Orçamentária'!D35</f>
        <v>MOBILIZAÇÃO E DESMOBILIZAÇÃO DE EQUIPAMENTOS PARA EXECUÇÃO DE ESTACAS</v>
      </c>
      <c r="C82" s="466"/>
      <c r="D82" s="466"/>
      <c r="E82" s="466"/>
      <c r="F82" s="466"/>
      <c r="G82" s="466"/>
      <c r="H82" s="466"/>
      <c r="I82" s="466"/>
      <c r="J82" s="466"/>
      <c r="K82" s="193"/>
      <c r="L82" s="193"/>
      <c r="M82" s="193"/>
      <c r="N82" s="193"/>
      <c r="O82" s="193"/>
      <c r="P82" s="193"/>
      <c r="Q82" s="193"/>
      <c r="R82" s="193"/>
      <c r="S82" s="265"/>
    </row>
    <row r="83" spans="1:19" ht="30" x14ac:dyDescent="0.2">
      <c r="A83" s="261"/>
      <c r="B83" s="381" t="s">
        <v>463</v>
      </c>
      <c r="C83" s="377"/>
      <c r="D83" s="377"/>
      <c r="E83" s="377"/>
      <c r="F83" s="377"/>
      <c r="G83" s="377"/>
      <c r="H83" s="377"/>
      <c r="I83" s="382" t="s">
        <v>461</v>
      </c>
      <c r="J83" s="380" t="s">
        <v>423</v>
      </c>
      <c r="K83" s="380" t="s">
        <v>422</v>
      </c>
      <c r="L83" s="484" t="s">
        <v>424</v>
      </c>
      <c r="M83" s="484"/>
      <c r="N83" s="193"/>
      <c r="O83" s="193"/>
      <c r="P83" s="193"/>
      <c r="Q83" s="193"/>
      <c r="R83" s="193"/>
      <c r="S83" s="265"/>
    </row>
    <row r="84" spans="1:19" ht="15" customHeight="1" x14ac:dyDescent="0.2">
      <c r="A84" s="261"/>
      <c r="B84" s="342" t="s">
        <v>411</v>
      </c>
      <c r="C84" s="263"/>
      <c r="D84" s="193"/>
      <c r="E84" s="264"/>
      <c r="F84" s="263"/>
      <c r="G84" s="193"/>
      <c r="H84" s="264"/>
      <c r="I84" s="193" t="s">
        <v>462</v>
      </c>
      <c r="J84" s="193">
        <v>130</v>
      </c>
      <c r="K84" s="193">
        <v>52</v>
      </c>
      <c r="L84" s="485">
        <f>J84/K84</f>
        <v>2.5</v>
      </c>
      <c r="M84" s="485"/>
      <c r="N84" s="193"/>
      <c r="O84" s="193"/>
      <c r="P84" s="193"/>
      <c r="Q84" s="193"/>
      <c r="R84" s="193">
        <f>L84*2</f>
        <v>5</v>
      </c>
      <c r="S84" s="265"/>
    </row>
    <row r="85" spans="1:19" ht="15" customHeight="1" x14ac:dyDescent="0.2">
      <c r="A85" s="261"/>
      <c r="B85" s="229" t="s">
        <v>12</v>
      </c>
      <c r="C85" s="230"/>
      <c r="D85" s="231"/>
      <c r="E85" s="232"/>
      <c r="F85" s="230"/>
      <c r="G85" s="231"/>
      <c r="H85" s="232"/>
      <c r="I85" s="233"/>
      <c r="J85" s="233"/>
      <c r="K85" s="234"/>
      <c r="L85" s="234"/>
      <c r="M85" s="234"/>
      <c r="N85" s="234"/>
      <c r="O85" s="234"/>
      <c r="P85" s="234"/>
      <c r="Q85" s="234"/>
      <c r="R85" s="260">
        <f>SUM(R84:R84)</f>
        <v>5</v>
      </c>
      <c r="S85" s="236" t="s">
        <v>178</v>
      </c>
    </row>
    <row r="86" spans="1:19" ht="15" customHeight="1" x14ac:dyDescent="0.2">
      <c r="A86" s="261"/>
      <c r="B86" s="237"/>
      <c r="C86" s="238"/>
      <c r="D86" s="239"/>
      <c r="E86" s="240"/>
      <c r="F86" s="238"/>
      <c r="G86" s="239"/>
      <c r="H86" s="240"/>
      <c r="I86" s="225"/>
      <c r="J86" s="225"/>
      <c r="K86" s="241"/>
      <c r="L86" s="241"/>
      <c r="M86" s="241"/>
      <c r="N86" s="241"/>
      <c r="O86" s="241"/>
      <c r="P86" s="241"/>
      <c r="Q86" s="241"/>
      <c r="R86" s="277"/>
      <c r="S86" s="218"/>
    </row>
    <row r="87" spans="1:19" ht="15" customHeight="1" x14ac:dyDescent="0.2">
      <c r="A87" s="245" t="s">
        <v>152</v>
      </c>
      <c r="B87" s="246" t="s">
        <v>151</v>
      </c>
      <c r="C87" s="263"/>
      <c r="D87" s="193"/>
      <c r="E87" s="264"/>
      <c r="F87" s="263"/>
      <c r="G87" s="193"/>
      <c r="H87" s="264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265"/>
    </row>
    <row r="88" spans="1:19" ht="15" customHeight="1" x14ac:dyDescent="0.2">
      <c r="A88" s="261" t="s">
        <v>153</v>
      </c>
      <c r="B88" s="465" t="str">
        <f>'Planilha Orçamentária'!D39</f>
        <v>FABRICAÇÃO, MONTAGEM E DESMONTAGEM DE FÔRMA PARA BLOCO DE COROAMENTO,EM CHAPA DE MADEIRA COMPENSADA RESINADA, E=17 MM, 2 UTILIZAÇÕES. AF_06/2017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193"/>
      <c r="S88" s="265"/>
    </row>
    <row r="89" spans="1:19" ht="15" customHeight="1" x14ac:dyDescent="0.2">
      <c r="A89" s="269"/>
      <c r="B89" s="257" t="s">
        <v>245</v>
      </c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1">
        <v>24.8</v>
      </c>
      <c r="O89" s="270"/>
      <c r="P89" s="340"/>
      <c r="Q89" s="270"/>
      <c r="R89" s="193"/>
      <c r="S89" s="265"/>
    </row>
    <row r="90" spans="1:19" ht="15" customHeight="1" x14ac:dyDescent="0.2">
      <c r="A90" s="269"/>
      <c r="B90" s="257" t="s">
        <v>246</v>
      </c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>
        <v>30</v>
      </c>
      <c r="O90" s="270"/>
      <c r="P90" s="340"/>
      <c r="Q90" s="270"/>
      <c r="R90" s="193"/>
      <c r="S90" s="265"/>
    </row>
    <row r="91" spans="1:19" ht="15" customHeight="1" x14ac:dyDescent="0.2">
      <c r="A91" s="269"/>
      <c r="B91" s="257" t="s">
        <v>247</v>
      </c>
      <c r="C91" s="263"/>
      <c r="D91" s="193"/>
      <c r="E91" s="264"/>
      <c r="F91" s="263"/>
      <c r="G91" s="193"/>
      <c r="H91" s="264"/>
      <c r="I91" s="193"/>
      <c r="J91" s="193"/>
      <c r="K91" s="193"/>
      <c r="L91" s="193"/>
      <c r="M91" s="193"/>
      <c r="N91" s="193">
        <v>38.200000000000003</v>
      </c>
      <c r="O91" s="193"/>
      <c r="P91" s="193"/>
      <c r="Q91" s="193"/>
      <c r="R91" s="193"/>
      <c r="S91" s="265"/>
    </row>
    <row r="92" spans="1:19" ht="15" customHeight="1" x14ac:dyDescent="0.2">
      <c r="A92" s="261"/>
      <c r="B92" s="229" t="s">
        <v>12</v>
      </c>
      <c r="C92" s="230"/>
      <c r="D92" s="231"/>
      <c r="E92" s="232"/>
      <c r="F92" s="230"/>
      <c r="G92" s="231"/>
      <c r="H92" s="232"/>
      <c r="I92" s="233"/>
      <c r="J92" s="233"/>
      <c r="K92" s="234"/>
      <c r="L92" s="234"/>
      <c r="M92" s="234"/>
      <c r="N92" s="234"/>
      <c r="O92" s="234"/>
      <c r="P92" s="234"/>
      <c r="Q92" s="234"/>
      <c r="R92" s="260">
        <f>SUM(N89:N91)</f>
        <v>93</v>
      </c>
      <c r="S92" s="236" t="s">
        <v>7</v>
      </c>
    </row>
    <row r="93" spans="1:19" ht="15" customHeight="1" x14ac:dyDescent="0.2">
      <c r="A93" s="261"/>
      <c r="B93" s="262"/>
      <c r="C93" s="263"/>
      <c r="D93" s="193"/>
      <c r="E93" s="264"/>
      <c r="F93" s="263"/>
      <c r="G93" s="193"/>
      <c r="H93" s="264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265"/>
    </row>
    <row r="94" spans="1:19" ht="15" customHeight="1" x14ac:dyDescent="0.2">
      <c r="A94" s="261" t="s">
        <v>156</v>
      </c>
      <c r="B94" s="465" t="str">
        <f>'Planilha Orçamentária'!D40</f>
        <v>LASTRO DE CONCRETO MAGRO, APLICADO EM BLOCOS DE COROAMENTO OU SAPATAS. AF_08/2017</v>
      </c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193"/>
      <c r="P94" s="193"/>
      <c r="Q94" s="193"/>
      <c r="R94" s="193"/>
      <c r="S94" s="265"/>
    </row>
    <row r="95" spans="1:19" ht="15" customHeight="1" x14ac:dyDescent="0.2">
      <c r="A95" s="261"/>
      <c r="B95" s="257" t="s">
        <v>248</v>
      </c>
      <c r="C95" s="263"/>
      <c r="D95" s="193"/>
      <c r="E95" s="264"/>
      <c r="F95" s="263"/>
      <c r="G95" s="193"/>
      <c r="H95" s="264"/>
      <c r="I95" s="193"/>
      <c r="J95" s="193">
        <v>2</v>
      </c>
      <c r="K95" s="193">
        <v>4.2</v>
      </c>
      <c r="L95" s="193">
        <v>2</v>
      </c>
      <c r="M95" s="193">
        <v>0.1</v>
      </c>
      <c r="N95" s="193"/>
      <c r="O95" s="193">
        <f>K95*L95*M95</f>
        <v>0.84000000000000008</v>
      </c>
      <c r="P95" s="193"/>
      <c r="Q95" s="193"/>
      <c r="R95" s="193">
        <f>J95*O95</f>
        <v>1.6800000000000002</v>
      </c>
      <c r="S95" s="265"/>
    </row>
    <row r="96" spans="1:19" ht="15" customHeight="1" x14ac:dyDescent="0.2">
      <c r="A96" s="261"/>
      <c r="B96" s="229" t="s">
        <v>12</v>
      </c>
      <c r="C96" s="230"/>
      <c r="D96" s="231"/>
      <c r="E96" s="232"/>
      <c r="F96" s="230"/>
      <c r="G96" s="231"/>
      <c r="H96" s="232"/>
      <c r="I96" s="233"/>
      <c r="J96" s="233"/>
      <c r="K96" s="234"/>
      <c r="L96" s="234"/>
      <c r="M96" s="234"/>
      <c r="N96" s="234"/>
      <c r="O96" s="234"/>
      <c r="P96" s="234"/>
      <c r="Q96" s="234"/>
      <c r="R96" s="260">
        <f>SUM(R95:R95)</f>
        <v>1.6800000000000002</v>
      </c>
      <c r="S96" s="236" t="s">
        <v>10</v>
      </c>
    </row>
    <row r="97" spans="1:19" ht="15" customHeight="1" x14ac:dyDescent="0.2">
      <c r="A97" s="261"/>
      <c r="B97" s="262"/>
      <c r="C97" s="263"/>
      <c r="D97" s="193"/>
      <c r="E97" s="264"/>
      <c r="F97" s="263"/>
      <c r="G97" s="193"/>
      <c r="H97" s="264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265"/>
    </row>
    <row r="98" spans="1:19" ht="15" customHeight="1" x14ac:dyDescent="0.2">
      <c r="A98" s="261" t="s">
        <v>157</v>
      </c>
      <c r="B98" s="465" t="str">
        <f>'Planilha Orçamentária'!D41</f>
        <v>CONCRETAGEM DE BLOCOS DE COROAMENTO E VIGAS BALDRAMES, FCK 30 MPA, COM USO DE BOMBA LANÇAMENTO, ADENSAMENTO E ACABAMENTO. AF_06/2017</v>
      </c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193"/>
      <c r="P98" s="193"/>
      <c r="Q98" s="193"/>
      <c r="R98" s="193"/>
      <c r="S98" s="265"/>
    </row>
    <row r="99" spans="1:19" ht="14.25" x14ac:dyDescent="0.2">
      <c r="A99" s="269"/>
      <c r="B99" s="257" t="s">
        <v>249</v>
      </c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193">
        <v>16.8</v>
      </c>
      <c r="P99" s="193"/>
      <c r="Q99" s="193"/>
      <c r="R99" s="193"/>
      <c r="S99" s="265"/>
    </row>
    <row r="100" spans="1:19" ht="14.25" x14ac:dyDescent="0.2">
      <c r="A100" s="269"/>
      <c r="B100" s="257" t="s">
        <v>250</v>
      </c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193">
        <v>2.5299999999999998</v>
      </c>
      <c r="P100" s="193"/>
      <c r="Q100" s="193"/>
      <c r="R100" s="193"/>
      <c r="S100" s="265"/>
    </row>
    <row r="101" spans="1:19" ht="14.25" x14ac:dyDescent="0.2">
      <c r="A101" s="269"/>
      <c r="B101" s="257" t="s">
        <v>251</v>
      </c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193"/>
      <c r="O101" s="193">
        <v>6.24</v>
      </c>
      <c r="P101" s="193"/>
      <c r="Q101" s="193"/>
      <c r="R101" s="193"/>
      <c r="S101" s="265"/>
    </row>
    <row r="102" spans="1:19" ht="15" customHeight="1" x14ac:dyDescent="0.2">
      <c r="A102" s="261"/>
      <c r="B102" s="229" t="s">
        <v>12</v>
      </c>
      <c r="C102" s="230"/>
      <c r="D102" s="231"/>
      <c r="E102" s="232"/>
      <c r="F102" s="230"/>
      <c r="G102" s="231"/>
      <c r="H102" s="232"/>
      <c r="I102" s="233"/>
      <c r="J102" s="233"/>
      <c r="K102" s="234"/>
      <c r="L102" s="234"/>
      <c r="M102" s="234"/>
      <c r="N102" s="234"/>
      <c r="O102" s="234"/>
      <c r="P102" s="234"/>
      <c r="Q102" s="234"/>
      <c r="R102" s="260">
        <f>SUM(O99:O101)</f>
        <v>25.57</v>
      </c>
      <c r="S102" s="236" t="s">
        <v>10</v>
      </c>
    </row>
    <row r="103" spans="1:19" ht="15" customHeight="1" x14ac:dyDescent="0.2">
      <c r="A103" s="261"/>
      <c r="B103" s="262"/>
      <c r="C103" s="263"/>
      <c r="D103" s="193"/>
      <c r="E103" s="264"/>
      <c r="F103" s="263"/>
      <c r="G103" s="193"/>
      <c r="H103" s="264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265"/>
    </row>
    <row r="104" spans="1:19" ht="15" customHeight="1" x14ac:dyDescent="0.2">
      <c r="A104" s="261" t="s">
        <v>158</v>
      </c>
      <c r="B104" s="465" t="str">
        <f>'Planilha Orçamentária'!D42</f>
        <v>ARMAÇÃO DE BLOCO, VIGA BALDRAME OU SAPATA UTILIZANDO AÇO CA-50 DE 8 MM - MONTAGEM. AF_06/2017</v>
      </c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193"/>
      <c r="N104" s="193"/>
      <c r="O104" s="193"/>
      <c r="P104" s="193"/>
      <c r="Q104" s="193"/>
      <c r="R104" s="193"/>
      <c r="S104" s="265"/>
    </row>
    <row r="105" spans="1:19" ht="15" customHeight="1" x14ac:dyDescent="0.2">
      <c r="A105" s="269"/>
      <c r="B105" s="482" t="s">
        <v>252</v>
      </c>
      <c r="C105" s="483"/>
      <c r="D105" s="483"/>
      <c r="E105" s="483"/>
      <c r="F105" s="483"/>
      <c r="G105" s="483"/>
      <c r="H105" s="483"/>
      <c r="I105" s="193"/>
      <c r="J105" s="193"/>
      <c r="K105" s="193"/>
      <c r="L105" s="193"/>
      <c r="M105" s="193"/>
      <c r="N105" s="193"/>
      <c r="O105" s="193"/>
      <c r="P105" s="193"/>
      <c r="Q105" s="193">
        <v>163.13999999999999</v>
      </c>
      <c r="R105" s="193">
        <f>Q105</f>
        <v>163.13999999999999</v>
      </c>
      <c r="S105" s="265"/>
    </row>
    <row r="106" spans="1:19" ht="15" customHeight="1" x14ac:dyDescent="0.2">
      <c r="A106" s="261"/>
      <c r="B106" s="229" t="s">
        <v>12</v>
      </c>
      <c r="C106" s="230"/>
      <c r="D106" s="231"/>
      <c r="E106" s="232"/>
      <c r="F106" s="230"/>
      <c r="G106" s="231"/>
      <c r="H106" s="232"/>
      <c r="I106" s="233"/>
      <c r="J106" s="233"/>
      <c r="K106" s="234"/>
      <c r="L106" s="234"/>
      <c r="M106" s="234"/>
      <c r="N106" s="234"/>
      <c r="O106" s="234"/>
      <c r="P106" s="234"/>
      <c r="Q106" s="234"/>
      <c r="R106" s="260">
        <f>SUM(R105:R105)</f>
        <v>163.13999999999999</v>
      </c>
      <c r="S106" s="236" t="s">
        <v>172</v>
      </c>
    </row>
    <row r="107" spans="1:19" ht="15" customHeight="1" x14ac:dyDescent="0.2">
      <c r="A107" s="261"/>
      <c r="B107" s="262"/>
      <c r="C107" s="263"/>
      <c r="D107" s="193"/>
      <c r="E107" s="264"/>
      <c r="F107" s="263"/>
      <c r="G107" s="193"/>
      <c r="H107" s="264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265"/>
    </row>
    <row r="108" spans="1:19" ht="15" customHeight="1" x14ac:dyDescent="0.2">
      <c r="A108" s="261" t="s">
        <v>159</v>
      </c>
      <c r="B108" s="465" t="str">
        <f>'Planilha Orçamentária'!D43</f>
        <v>ARMAÇÃO DE BLOCO, VIGA BALDRAME OU SAPATA UTILIZANDO AÇO CA-50 DE 12,5MM - MONTAGEM. AF_06/2017</v>
      </c>
      <c r="C108" s="466"/>
      <c r="D108" s="466"/>
      <c r="E108" s="466"/>
      <c r="F108" s="466"/>
      <c r="G108" s="466"/>
      <c r="H108" s="466"/>
      <c r="I108" s="466"/>
      <c r="J108" s="466"/>
      <c r="K108" s="466"/>
      <c r="L108" s="193"/>
      <c r="M108" s="193"/>
      <c r="N108" s="193"/>
      <c r="O108" s="193"/>
      <c r="P108" s="193"/>
      <c r="Q108" s="193"/>
      <c r="R108" s="193"/>
      <c r="S108" s="265"/>
    </row>
    <row r="109" spans="1:19" ht="15" customHeight="1" x14ac:dyDescent="0.2">
      <c r="A109" s="261"/>
      <c r="B109" s="482" t="s">
        <v>253</v>
      </c>
      <c r="C109" s="483"/>
      <c r="D109" s="483"/>
      <c r="E109" s="483"/>
      <c r="F109" s="483"/>
      <c r="G109" s="483"/>
      <c r="H109" s="264"/>
      <c r="I109" s="193"/>
      <c r="J109" s="193"/>
      <c r="K109" s="193"/>
      <c r="L109" s="193"/>
      <c r="M109" s="193"/>
      <c r="N109" s="193"/>
      <c r="O109" s="193"/>
      <c r="P109" s="193"/>
      <c r="Q109" s="193">
        <v>1596.65</v>
      </c>
      <c r="R109" s="193">
        <f>Q109</f>
        <v>1596.65</v>
      </c>
      <c r="S109" s="265"/>
    </row>
    <row r="110" spans="1:19" ht="15" customHeight="1" x14ac:dyDescent="0.2">
      <c r="A110" s="261"/>
      <c r="B110" s="229" t="s">
        <v>12</v>
      </c>
      <c r="C110" s="230"/>
      <c r="D110" s="231"/>
      <c r="E110" s="232"/>
      <c r="F110" s="230"/>
      <c r="G110" s="231"/>
      <c r="H110" s="232"/>
      <c r="I110" s="233"/>
      <c r="J110" s="233"/>
      <c r="K110" s="234"/>
      <c r="L110" s="234"/>
      <c r="M110" s="234"/>
      <c r="N110" s="234"/>
      <c r="O110" s="234"/>
      <c r="P110" s="234"/>
      <c r="Q110" s="234"/>
      <c r="R110" s="260">
        <f>SUM(R109:R109)</f>
        <v>1596.65</v>
      </c>
      <c r="S110" s="236" t="s">
        <v>172</v>
      </c>
    </row>
    <row r="111" spans="1:19" ht="15" customHeight="1" x14ac:dyDescent="0.2">
      <c r="A111" s="261"/>
      <c r="B111" s="262"/>
      <c r="C111" s="263"/>
      <c r="D111" s="193"/>
      <c r="E111" s="264"/>
      <c r="F111" s="263"/>
      <c r="G111" s="193"/>
      <c r="H111" s="264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265"/>
    </row>
    <row r="112" spans="1:19" ht="15" customHeight="1" x14ac:dyDescent="0.2">
      <c r="A112" s="261" t="s">
        <v>160</v>
      </c>
      <c r="B112" s="465" t="str">
        <f>'Planilha Orçamentária'!D44</f>
        <v>ARMAÇÃO DE BLOCO, VIGA BALDRAME OU SAPATA UTILIZANDO AÇO CA-50 DE 16 MM - MONTAGEM. AF_06/2017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193"/>
      <c r="M112" s="193"/>
      <c r="N112" s="193"/>
      <c r="O112" s="193"/>
      <c r="P112" s="193"/>
      <c r="Q112" s="193"/>
      <c r="R112" s="193"/>
      <c r="S112" s="265"/>
    </row>
    <row r="113" spans="1:19" ht="15" customHeight="1" x14ac:dyDescent="0.2">
      <c r="A113" s="261"/>
      <c r="B113" s="482" t="s">
        <v>254</v>
      </c>
      <c r="C113" s="483"/>
      <c r="D113" s="483"/>
      <c r="E113" s="483"/>
      <c r="F113" s="483"/>
      <c r="G113" s="193"/>
      <c r="H113" s="264"/>
      <c r="I113" s="193"/>
      <c r="J113" s="193"/>
      <c r="K113" s="193"/>
      <c r="L113" s="193"/>
      <c r="M113" s="193"/>
      <c r="N113" s="193"/>
      <c r="O113" s="193"/>
      <c r="P113" s="193"/>
      <c r="Q113" s="193">
        <v>637.51</v>
      </c>
      <c r="R113" s="193">
        <f>Q113</f>
        <v>637.51</v>
      </c>
      <c r="S113" s="265"/>
    </row>
    <row r="114" spans="1:19" ht="15" customHeight="1" x14ac:dyDescent="0.2">
      <c r="A114" s="261"/>
      <c r="B114" s="229" t="s">
        <v>12</v>
      </c>
      <c r="C114" s="230"/>
      <c r="D114" s="231"/>
      <c r="E114" s="232"/>
      <c r="F114" s="230"/>
      <c r="G114" s="231"/>
      <c r="H114" s="232"/>
      <c r="I114" s="233"/>
      <c r="J114" s="233"/>
      <c r="K114" s="234"/>
      <c r="L114" s="234"/>
      <c r="M114" s="234"/>
      <c r="N114" s="234"/>
      <c r="O114" s="234"/>
      <c r="P114" s="234"/>
      <c r="Q114" s="234"/>
      <c r="R114" s="260">
        <f>SUM(R113:R113)</f>
        <v>637.51</v>
      </c>
      <c r="S114" s="236" t="s">
        <v>172</v>
      </c>
    </row>
    <row r="115" spans="1:19" ht="15" customHeight="1" x14ac:dyDescent="0.2">
      <c r="A115" s="261"/>
      <c r="B115" s="262"/>
      <c r="C115" s="263"/>
      <c r="D115" s="193"/>
      <c r="E115" s="264"/>
      <c r="F115" s="263"/>
      <c r="G115" s="193"/>
      <c r="H115" s="264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273"/>
    </row>
    <row r="116" spans="1:19" ht="15" customHeight="1" x14ac:dyDescent="0.2">
      <c r="A116" s="245" t="s">
        <v>170</v>
      </c>
      <c r="B116" s="246" t="s">
        <v>171</v>
      </c>
      <c r="C116" s="263"/>
      <c r="D116" s="193"/>
      <c r="E116" s="264"/>
      <c r="F116" s="263"/>
      <c r="G116" s="193"/>
      <c r="H116" s="264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265"/>
    </row>
    <row r="117" spans="1:19" ht="15" customHeight="1" x14ac:dyDescent="0.2">
      <c r="A117" s="261" t="s">
        <v>173</v>
      </c>
      <c r="B117" s="465" t="str">
        <f>'Planilha Orçamentária'!D48</f>
        <v>MONTAGEM E DESMONTAGEM DE FÔRMA DE LAJE MACIÇA, PÉ-DIREITO DUPLO, EM CHAPA DE MADEIRA COMPENSADA RESINADA, 2 UTILIZAÇÕES. AF_09/2020</v>
      </c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193"/>
      <c r="O117" s="193"/>
      <c r="P117" s="193"/>
      <c r="Q117" s="193"/>
      <c r="R117" s="193"/>
      <c r="S117" s="265"/>
    </row>
    <row r="118" spans="1:19" ht="15" customHeight="1" x14ac:dyDescent="0.2">
      <c r="A118" s="269"/>
      <c r="B118" s="257" t="s">
        <v>230</v>
      </c>
      <c r="C118" s="270"/>
      <c r="D118" s="270"/>
      <c r="E118" s="270"/>
      <c r="F118" s="270"/>
      <c r="G118" s="270"/>
      <c r="H118" s="270"/>
      <c r="I118" s="270"/>
      <c r="J118" s="271">
        <v>7</v>
      </c>
      <c r="K118" s="271">
        <v>4.2</v>
      </c>
      <c r="L118" s="271">
        <v>1.25</v>
      </c>
      <c r="M118" s="274">
        <v>7.4999999999999997E-2</v>
      </c>
      <c r="N118" s="193">
        <f>K118*L118+(2*L118+2*K118)*M118+4*L118*M118</f>
        <v>6.4424999999999999</v>
      </c>
      <c r="O118" s="193"/>
      <c r="P118" s="193"/>
      <c r="Q118" s="193"/>
      <c r="R118" s="193">
        <f>J118*N118</f>
        <v>45.097499999999997</v>
      </c>
      <c r="S118" s="265"/>
    </row>
    <row r="119" spans="1:19" ht="15" customHeight="1" x14ac:dyDescent="0.2">
      <c r="A119" s="269"/>
      <c r="B119" s="257" t="s">
        <v>232</v>
      </c>
      <c r="C119" s="270"/>
      <c r="D119" s="270"/>
      <c r="E119" s="270"/>
      <c r="F119" s="270"/>
      <c r="G119" s="270"/>
      <c r="H119" s="270"/>
      <c r="I119" s="270"/>
      <c r="J119" s="271">
        <v>1</v>
      </c>
      <c r="K119" s="271">
        <v>4.2</v>
      </c>
      <c r="L119" s="271">
        <v>0.85</v>
      </c>
      <c r="M119" s="274">
        <v>7.4999999999999997E-2</v>
      </c>
      <c r="N119" s="193">
        <f>K119*L119+(2*L119+2*K119)*M119+4*L119*M119</f>
        <v>4.5824999999999996</v>
      </c>
      <c r="O119" s="193"/>
      <c r="P119" s="193"/>
      <c r="Q119" s="193"/>
      <c r="R119" s="193">
        <f>J119*N119</f>
        <v>4.5824999999999996</v>
      </c>
      <c r="S119" s="265"/>
    </row>
    <row r="120" spans="1:19" ht="15" customHeight="1" x14ac:dyDescent="0.2">
      <c r="A120" s="269"/>
      <c r="B120" s="257" t="s">
        <v>233</v>
      </c>
      <c r="C120" s="263"/>
      <c r="D120" s="193"/>
      <c r="E120" s="264"/>
      <c r="F120" s="263"/>
      <c r="G120" s="193"/>
      <c r="H120" s="264"/>
      <c r="I120" s="193"/>
      <c r="J120" s="193"/>
      <c r="K120" s="193"/>
      <c r="L120" s="193"/>
      <c r="M120" s="193"/>
      <c r="N120" s="193">
        <v>9.6999999999999993</v>
      </c>
      <c r="O120" s="193"/>
      <c r="P120" s="193"/>
      <c r="Q120" s="193"/>
      <c r="R120" s="193">
        <f>N120</f>
        <v>9.6999999999999993</v>
      </c>
      <c r="S120" s="265"/>
    </row>
    <row r="121" spans="1:19" ht="15" customHeight="1" x14ac:dyDescent="0.2">
      <c r="A121" s="261"/>
      <c r="B121" s="229" t="s">
        <v>12</v>
      </c>
      <c r="C121" s="230"/>
      <c r="D121" s="231"/>
      <c r="E121" s="232"/>
      <c r="F121" s="230"/>
      <c r="G121" s="231"/>
      <c r="H121" s="232"/>
      <c r="I121" s="233"/>
      <c r="J121" s="233"/>
      <c r="K121" s="234"/>
      <c r="L121" s="234"/>
      <c r="M121" s="234"/>
      <c r="N121" s="234"/>
      <c r="O121" s="234"/>
      <c r="P121" s="234"/>
      <c r="Q121" s="234"/>
      <c r="R121" s="260">
        <f>ROUND((SUM(R118:R120)),2)</f>
        <v>59.38</v>
      </c>
      <c r="S121" s="236" t="s">
        <v>7</v>
      </c>
    </row>
    <row r="122" spans="1:19" ht="15" customHeight="1" x14ac:dyDescent="0.2">
      <c r="A122" s="261"/>
      <c r="B122" s="262"/>
      <c r="C122" s="263"/>
      <c r="D122" s="193"/>
      <c r="E122" s="264"/>
      <c r="F122" s="263"/>
      <c r="G122" s="193"/>
      <c r="H122" s="26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265"/>
    </row>
    <row r="123" spans="1:19" ht="15" customHeight="1" x14ac:dyDescent="0.2">
      <c r="A123" s="261" t="s">
        <v>176</v>
      </c>
      <c r="B123" s="465" t="str">
        <f>'Planilha Orçamentária'!D49</f>
        <v>CONCRETAGEM DE RADIER, PISO OU LAJE SOBRE SOLO, FCK 30 MPA, PARA ESPESSURA DE 20 CM - LANÇAMENTO, ADENSAMENTO E ACABAMENTO. AF_09/2017</v>
      </c>
      <c r="C123" s="466"/>
      <c r="D123" s="466"/>
      <c r="E123" s="466"/>
      <c r="F123" s="466"/>
      <c r="G123" s="466"/>
      <c r="H123" s="466"/>
      <c r="I123" s="466"/>
      <c r="J123" s="466"/>
      <c r="K123" s="466"/>
      <c r="L123" s="193"/>
      <c r="M123" s="193"/>
      <c r="N123" s="193"/>
      <c r="O123" s="193"/>
      <c r="P123" s="193"/>
      <c r="Q123" s="193"/>
      <c r="R123" s="193"/>
      <c r="S123" s="265"/>
    </row>
    <row r="124" spans="1:19" ht="14.25" x14ac:dyDescent="0.2">
      <c r="A124" s="269"/>
      <c r="B124" s="463" t="s">
        <v>343</v>
      </c>
      <c r="C124" s="464"/>
      <c r="D124" s="464"/>
      <c r="E124" s="464"/>
      <c r="F124" s="270"/>
      <c r="G124" s="270"/>
      <c r="H124" s="270"/>
      <c r="I124" s="271"/>
      <c r="J124" s="271"/>
      <c r="K124" s="271">
        <v>3.92</v>
      </c>
      <c r="L124" s="193">
        <v>1.25</v>
      </c>
      <c r="M124" s="276">
        <v>7.4999999999999997E-2</v>
      </c>
      <c r="N124" s="193"/>
      <c r="O124" s="313">
        <f>K124*L124*M124</f>
        <v>0.36749999999999999</v>
      </c>
      <c r="P124" s="313"/>
      <c r="Q124" s="193"/>
      <c r="R124" s="193">
        <f>O124</f>
        <v>0.36749999999999999</v>
      </c>
      <c r="S124" s="265"/>
    </row>
    <row r="125" spans="1:19" ht="15" customHeight="1" x14ac:dyDescent="0.2">
      <c r="A125" s="269"/>
      <c r="B125" s="463" t="s">
        <v>344</v>
      </c>
      <c r="C125" s="464"/>
      <c r="D125" s="464"/>
      <c r="E125" s="464"/>
      <c r="F125" s="305"/>
      <c r="G125" s="305"/>
      <c r="H125" s="305"/>
      <c r="I125" s="271"/>
      <c r="J125" s="271"/>
      <c r="K125" s="271">
        <v>3.92</v>
      </c>
      <c r="L125" s="193">
        <v>0.85</v>
      </c>
      <c r="M125" s="276">
        <v>7.4999999999999997E-2</v>
      </c>
      <c r="N125" s="193"/>
      <c r="O125" s="313">
        <f>K125*L125*M125</f>
        <v>0.24989999999999998</v>
      </c>
      <c r="P125" s="313"/>
      <c r="Q125" s="193"/>
      <c r="R125" s="193">
        <f t="shared" ref="R125:R127" si="0">O125</f>
        <v>0.24989999999999998</v>
      </c>
      <c r="S125" s="265"/>
    </row>
    <row r="126" spans="1:19" ht="15" customHeight="1" x14ac:dyDescent="0.2">
      <c r="A126" s="269"/>
      <c r="B126" s="304" t="s">
        <v>345</v>
      </c>
      <c r="C126" s="305"/>
      <c r="D126" s="305"/>
      <c r="E126" s="305"/>
      <c r="F126" s="305"/>
      <c r="G126" s="305"/>
      <c r="H126" s="305"/>
      <c r="I126" s="271"/>
      <c r="J126" s="271"/>
      <c r="K126" s="271">
        <v>9.6</v>
      </c>
      <c r="L126" s="193">
        <v>4.2</v>
      </c>
      <c r="M126" s="276">
        <v>0.13500000000000001</v>
      </c>
      <c r="N126" s="193"/>
      <c r="O126" s="313">
        <f>K126*L126*M126</f>
        <v>5.4432</v>
      </c>
      <c r="P126" s="313"/>
      <c r="Q126" s="193"/>
      <c r="R126" s="193">
        <f t="shared" si="0"/>
        <v>5.4432</v>
      </c>
      <c r="S126" s="265"/>
    </row>
    <row r="127" spans="1:19" ht="15" customHeight="1" x14ac:dyDescent="0.2">
      <c r="A127" s="269"/>
      <c r="B127" s="275" t="s">
        <v>234</v>
      </c>
      <c r="C127" s="270"/>
      <c r="D127" s="270"/>
      <c r="E127" s="270"/>
      <c r="F127" s="270"/>
      <c r="G127" s="270"/>
      <c r="H127" s="270"/>
      <c r="I127" s="271"/>
      <c r="J127" s="271">
        <v>2</v>
      </c>
      <c r="K127" s="271">
        <v>9.6</v>
      </c>
      <c r="L127" s="193">
        <v>0.15</v>
      </c>
      <c r="M127" s="276">
        <v>0.23499999999999999</v>
      </c>
      <c r="N127" s="193"/>
      <c r="O127" s="313">
        <f>J127*K127*L127*M127</f>
        <v>0.67679999999999996</v>
      </c>
      <c r="P127" s="313"/>
      <c r="Q127" s="193"/>
      <c r="R127" s="193">
        <f t="shared" si="0"/>
        <v>0.67679999999999996</v>
      </c>
      <c r="S127" s="265"/>
    </row>
    <row r="128" spans="1:19" ht="15" customHeight="1" x14ac:dyDescent="0.2">
      <c r="A128" s="261"/>
      <c r="B128" s="229" t="s">
        <v>12</v>
      </c>
      <c r="C128" s="230"/>
      <c r="D128" s="231"/>
      <c r="E128" s="232"/>
      <c r="F128" s="230"/>
      <c r="G128" s="231"/>
      <c r="H128" s="232"/>
      <c r="I128" s="233"/>
      <c r="J128" s="233"/>
      <c r="K128" s="234"/>
      <c r="L128" s="234"/>
      <c r="M128" s="234"/>
      <c r="N128" s="234"/>
      <c r="O128" s="234"/>
      <c r="P128" s="234"/>
      <c r="Q128" s="234"/>
      <c r="R128" s="260">
        <f>ROUND((SUM(R124:R127)),2)</f>
        <v>6.74</v>
      </c>
      <c r="S128" s="236" t="s">
        <v>10</v>
      </c>
    </row>
    <row r="129" spans="1:19" ht="15" customHeight="1" x14ac:dyDescent="0.2">
      <c r="A129" s="261"/>
      <c r="B129" s="262"/>
      <c r="C129" s="263"/>
      <c r="D129" s="193"/>
      <c r="E129" s="264"/>
      <c r="F129" s="263"/>
      <c r="G129" s="193"/>
      <c r="H129" s="264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265"/>
    </row>
    <row r="130" spans="1:19" ht="15" customHeight="1" x14ac:dyDescent="0.2">
      <c r="A130" s="261" t="s">
        <v>181</v>
      </c>
      <c r="B130" s="465" t="str">
        <f>'Planilha Orçamentária'!D50</f>
        <v>ARMAÇÃO DE LAJE DE UMA ESTRUTURA CONVENCIONAL DE CONCRETO ARMADO EM UM EDIFÍCIO DE MÚLTIPLOS PAVIMENTOS UTILIZANDO AÇO CA-60 DE 5,0 MM - MONTAGEM. AF_12/2015</v>
      </c>
      <c r="C130" s="466"/>
      <c r="D130" s="466"/>
      <c r="E130" s="466"/>
      <c r="F130" s="466"/>
      <c r="G130" s="466"/>
      <c r="H130" s="466"/>
      <c r="I130" s="466"/>
      <c r="J130" s="466"/>
      <c r="K130" s="466"/>
      <c r="L130" s="466"/>
      <c r="M130" s="466"/>
      <c r="N130" s="466"/>
      <c r="O130" s="193"/>
      <c r="P130" s="193"/>
      <c r="Q130" s="193"/>
      <c r="R130" s="193"/>
      <c r="S130" s="265"/>
    </row>
    <row r="131" spans="1:19" ht="15" customHeight="1" x14ac:dyDescent="0.2">
      <c r="A131" s="261"/>
      <c r="B131" s="482" t="s">
        <v>235</v>
      </c>
      <c r="C131" s="483"/>
      <c r="D131" s="483"/>
      <c r="E131" s="483"/>
      <c r="F131" s="483"/>
      <c r="G131" s="193"/>
      <c r="H131" s="264"/>
      <c r="I131" s="193"/>
      <c r="J131" s="193"/>
      <c r="K131" s="193"/>
      <c r="L131" s="193"/>
      <c r="M131" s="193"/>
      <c r="N131" s="193"/>
      <c r="O131" s="193"/>
      <c r="P131" s="193"/>
      <c r="Q131" s="193">
        <v>57.51</v>
      </c>
      <c r="R131" s="193">
        <f>Q131</f>
        <v>57.51</v>
      </c>
      <c r="S131" s="265"/>
    </row>
    <row r="132" spans="1:19" ht="15" customHeight="1" x14ac:dyDescent="0.2">
      <c r="A132" s="261"/>
      <c r="B132" s="229" t="s">
        <v>12</v>
      </c>
      <c r="C132" s="230"/>
      <c r="D132" s="231"/>
      <c r="E132" s="232"/>
      <c r="F132" s="230"/>
      <c r="G132" s="231"/>
      <c r="H132" s="232"/>
      <c r="I132" s="233"/>
      <c r="J132" s="233"/>
      <c r="K132" s="234"/>
      <c r="L132" s="234"/>
      <c r="M132" s="234"/>
      <c r="N132" s="234"/>
      <c r="O132" s="234"/>
      <c r="P132" s="234"/>
      <c r="Q132" s="234"/>
      <c r="R132" s="260">
        <f>SUM(R131:R131)</f>
        <v>57.51</v>
      </c>
      <c r="S132" s="236" t="s">
        <v>172</v>
      </c>
    </row>
    <row r="133" spans="1:19" ht="15" customHeight="1" x14ac:dyDescent="0.2">
      <c r="A133" s="261"/>
      <c r="B133" s="262"/>
      <c r="C133" s="263"/>
      <c r="D133" s="193"/>
      <c r="E133" s="264"/>
      <c r="F133" s="263"/>
      <c r="G133" s="193"/>
      <c r="H133" s="264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265"/>
    </row>
    <row r="134" spans="1:19" ht="15" customHeight="1" x14ac:dyDescent="0.2">
      <c r="A134" s="261" t="s">
        <v>364</v>
      </c>
      <c r="B134" s="465" t="str">
        <f>'Planilha Orçamentária'!D51</f>
        <v>ARMAÇÃO DE LAJE DE UMA ESTRUTURA CONVENCIONAL DE CONCRETO ARMADO EM UM EDIFÍCIO DE MÚLTIPLOS PAVIMENTOS UTILIZANDO AÇO CA-50 DE 8,0 MM - MONTAGEM. AF_12/2015</v>
      </c>
      <c r="C134" s="466"/>
      <c r="D134" s="466"/>
      <c r="E134" s="466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  <c r="R134" s="467"/>
      <c r="S134" s="265"/>
    </row>
    <row r="135" spans="1:19" ht="15" customHeight="1" x14ac:dyDescent="0.2">
      <c r="A135" s="261"/>
      <c r="B135" s="482" t="s">
        <v>236</v>
      </c>
      <c r="C135" s="483"/>
      <c r="D135" s="483"/>
      <c r="E135" s="483"/>
      <c r="F135" s="483"/>
      <c r="G135" s="483"/>
      <c r="H135" s="483"/>
      <c r="I135" s="193"/>
      <c r="J135" s="193"/>
      <c r="K135" s="193"/>
      <c r="L135" s="193"/>
      <c r="M135" s="193"/>
      <c r="N135" s="193"/>
      <c r="O135" s="193"/>
      <c r="P135" s="193"/>
      <c r="Q135" s="193">
        <v>67.94</v>
      </c>
      <c r="R135" s="193">
        <f>Q135</f>
        <v>67.94</v>
      </c>
      <c r="S135" s="265"/>
    </row>
    <row r="136" spans="1:19" ht="15" customHeight="1" x14ac:dyDescent="0.2">
      <c r="A136" s="261"/>
      <c r="B136" s="229" t="s">
        <v>12</v>
      </c>
      <c r="C136" s="230"/>
      <c r="D136" s="231"/>
      <c r="E136" s="232"/>
      <c r="F136" s="230"/>
      <c r="G136" s="231"/>
      <c r="H136" s="232"/>
      <c r="I136" s="233"/>
      <c r="J136" s="233"/>
      <c r="K136" s="234"/>
      <c r="L136" s="234"/>
      <c r="M136" s="234"/>
      <c r="N136" s="234"/>
      <c r="O136" s="234"/>
      <c r="P136" s="234"/>
      <c r="Q136" s="234"/>
      <c r="R136" s="260">
        <f>R135</f>
        <v>67.94</v>
      </c>
      <c r="S136" s="236" t="s">
        <v>172</v>
      </c>
    </row>
    <row r="137" spans="1:19" ht="15" customHeight="1" x14ac:dyDescent="0.2">
      <c r="A137" s="261"/>
      <c r="B137" s="262"/>
      <c r="C137" s="263"/>
      <c r="D137" s="193"/>
      <c r="E137" s="264"/>
      <c r="F137" s="263"/>
      <c r="G137" s="193"/>
      <c r="H137" s="264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265"/>
    </row>
    <row r="138" spans="1:19" ht="15" customHeight="1" x14ac:dyDescent="0.2">
      <c r="A138" s="261" t="s">
        <v>365</v>
      </c>
      <c r="B138" s="465" t="str">
        <f>'Planilha Orçamentária'!D52</f>
        <v>ARMAÇÃO DE LAJE DE UMA ESTRUTURA CONVENCIONAL DE CONCRETO ARMADO EM UM EDIFÍCIO DE MÚLTIPLOS PAVIMENTOS UTILIZANDO AÇO CA-50 DE 10,0 MM - MONTAGEM. AF_12/2015</v>
      </c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7"/>
      <c r="S138" s="265"/>
    </row>
    <row r="139" spans="1:19" ht="15" customHeight="1" x14ac:dyDescent="0.2">
      <c r="A139" s="261"/>
      <c r="B139" s="463" t="s">
        <v>237</v>
      </c>
      <c r="C139" s="464"/>
      <c r="D139" s="464"/>
      <c r="E139" s="464"/>
      <c r="F139" s="464"/>
      <c r="G139" s="464"/>
      <c r="H139" s="464"/>
      <c r="I139" s="193"/>
      <c r="J139" s="193"/>
      <c r="K139" s="193"/>
      <c r="L139" s="193"/>
      <c r="M139" s="193"/>
      <c r="N139" s="193"/>
      <c r="O139" s="193"/>
      <c r="P139" s="193"/>
      <c r="Q139" s="193">
        <v>129.57</v>
      </c>
      <c r="R139" s="193">
        <f>Q139</f>
        <v>129.57</v>
      </c>
      <c r="S139" s="265"/>
    </row>
    <row r="140" spans="1:19" ht="15" customHeight="1" x14ac:dyDescent="0.2">
      <c r="A140" s="261"/>
      <c r="B140" s="482" t="s">
        <v>238</v>
      </c>
      <c r="C140" s="483"/>
      <c r="D140" s="483"/>
      <c r="E140" s="483"/>
      <c r="F140" s="483"/>
      <c r="G140" s="193"/>
      <c r="H140" s="264"/>
      <c r="I140" s="193"/>
      <c r="J140" s="193"/>
      <c r="K140" s="193"/>
      <c r="L140" s="193"/>
      <c r="M140" s="193"/>
      <c r="N140" s="193"/>
      <c r="O140" s="193"/>
      <c r="P140" s="193"/>
      <c r="Q140" s="193">
        <v>255.44</v>
      </c>
      <c r="R140" s="193">
        <f>Q140</f>
        <v>255.44</v>
      </c>
      <c r="S140" s="265"/>
    </row>
    <row r="141" spans="1:19" ht="15" customHeight="1" x14ac:dyDescent="0.2">
      <c r="A141" s="261"/>
      <c r="B141" s="229" t="s">
        <v>12</v>
      </c>
      <c r="C141" s="230"/>
      <c r="D141" s="231"/>
      <c r="E141" s="232"/>
      <c r="F141" s="230"/>
      <c r="G141" s="231"/>
      <c r="H141" s="232"/>
      <c r="I141" s="233"/>
      <c r="J141" s="233"/>
      <c r="K141" s="234"/>
      <c r="L141" s="234"/>
      <c r="M141" s="234"/>
      <c r="N141" s="234"/>
      <c r="O141" s="234"/>
      <c r="P141" s="234"/>
      <c r="Q141" s="234"/>
      <c r="R141" s="260">
        <f>SUM(R139:R140)</f>
        <v>385.01</v>
      </c>
      <c r="S141" s="236" t="s">
        <v>172</v>
      </c>
    </row>
    <row r="142" spans="1:19" ht="15" customHeight="1" x14ac:dyDescent="0.2">
      <c r="A142" s="261"/>
      <c r="B142" s="262"/>
      <c r="C142" s="263"/>
      <c r="D142" s="193"/>
      <c r="E142" s="264"/>
      <c r="F142" s="263"/>
      <c r="G142" s="193"/>
      <c r="H142" s="264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265"/>
    </row>
    <row r="143" spans="1:19" ht="15" customHeight="1" x14ac:dyDescent="0.2">
      <c r="A143" s="261" t="s">
        <v>366</v>
      </c>
      <c r="B143" s="465" t="str">
        <f>'Planilha Orçamentária'!D53</f>
        <v>ARMAÇÃO DE PILAR OU VIGA DE UMA ESTRUTURA CONVENCIONAL DE CONCRETO ARMADO EM UM EDIFÍCIO DE MÚLTIPLOS PAVIMENTOS UTILIZANDO AÇO CA-60 DE 5,0 MM - MONTAGEM. AF_12/2015</v>
      </c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7"/>
      <c r="S143" s="265"/>
    </row>
    <row r="144" spans="1:19" ht="15" customHeight="1" x14ac:dyDescent="0.2">
      <c r="A144" s="261"/>
      <c r="B144" s="482" t="s">
        <v>239</v>
      </c>
      <c r="C144" s="483"/>
      <c r="D144" s="483"/>
      <c r="E144" s="483"/>
      <c r="F144" s="483"/>
      <c r="G144" s="483"/>
      <c r="H144" s="264"/>
      <c r="I144" s="193"/>
      <c r="J144" s="193"/>
      <c r="K144" s="193"/>
      <c r="L144" s="193"/>
      <c r="M144" s="193"/>
      <c r="N144" s="193"/>
      <c r="O144" s="193"/>
      <c r="P144" s="193"/>
      <c r="Q144" s="193">
        <v>12.47</v>
      </c>
      <c r="R144" s="193">
        <f>Q144</f>
        <v>12.47</v>
      </c>
      <c r="S144" s="265"/>
    </row>
    <row r="145" spans="1:19" ht="15" customHeight="1" x14ac:dyDescent="0.2">
      <c r="A145" s="261"/>
      <c r="B145" s="229" t="s">
        <v>12</v>
      </c>
      <c r="C145" s="230"/>
      <c r="D145" s="231"/>
      <c r="E145" s="232"/>
      <c r="F145" s="230"/>
      <c r="G145" s="231"/>
      <c r="H145" s="232"/>
      <c r="I145" s="233"/>
      <c r="J145" s="233"/>
      <c r="K145" s="234"/>
      <c r="L145" s="234"/>
      <c r="M145" s="234"/>
      <c r="N145" s="234"/>
      <c r="O145" s="234"/>
      <c r="P145" s="234"/>
      <c r="Q145" s="234"/>
      <c r="R145" s="260">
        <f>SUM(R144:R144)</f>
        <v>12.47</v>
      </c>
      <c r="S145" s="236" t="s">
        <v>172</v>
      </c>
    </row>
    <row r="146" spans="1:19" ht="15" customHeight="1" x14ac:dyDescent="0.2">
      <c r="A146" s="261"/>
      <c r="B146" s="262"/>
      <c r="C146" s="263"/>
      <c r="D146" s="193"/>
      <c r="E146" s="264"/>
      <c r="F146" s="263"/>
      <c r="G146" s="193"/>
      <c r="H146" s="264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265"/>
    </row>
    <row r="147" spans="1:19" ht="15" customHeight="1" x14ac:dyDescent="0.2">
      <c r="A147" s="261" t="s">
        <v>367</v>
      </c>
      <c r="B147" s="465" t="str">
        <f>'Planilha Orçamentária'!D54</f>
        <v>ARMAÇÃO DE PILAR OU VIGA DE UMA ESTRUTURA CONVENCIONAL DE CONCRETO ARMADO EM UM EDIFÍCIO DE MÚLTIPLOS PAVIMENTOS UTILIZANDO AÇO CA-50 DE 8,0 MM - MONTAGEM. AF_12/2015</v>
      </c>
      <c r="C147" s="466"/>
      <c r="D147" s="466"/>
      <c r="E147" s="466"/>
      <c r="F147" s="466"/>
      <c r="G147" s="466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193"/>
      <c r="S147" s="265"/>
    </row>
    <row r="148" spans="1:19" ht="15" customHeight="1" x14ac:dyDescent="0.2">
      <c r="A148" s="261"/>
      <c r="B148" s="482" t="s">
        <v>240</v>
      </c>
      <c r="C148" s="483"/>
      <c r="D148" s="483"/>
      <c r="E148" s="483"/>
      <c r="F148" s="263"/>
      <c r="G148" s="193"/>
      <c r="H148" s="264"/>
      <c r="I148" s="193"/>
      <c r="J148" s="193"/>
      <c r="K148" s="193"/>
      <c r="L148" s="193"/>
      <c r="M148" s="193"/>
      <c r="N148" s="193"/>
      <c r="O148" s="193"/>
      <c r="P148" s="193"/>
      <c r="Q148" s="193">
        <v>15.8</v>
      </c>
      <c r="R148" s="193">
        <f>Q148</f>
        <v>15.8</v>
      </c>
      <c r="S148" s="265"/>
    </row>
    <row r="149" spans="1:19" ht="15" customHeight="1" x14ac:dyDescent="0.2">
      <c r="A149" s="261"/>
      <c r="B149" s="229" t="s">
        <v>12</v>
      </c>
      <c r="C149" s="230"/>
      <c r="D149" s="231"/>
      <c r="E149" s="232"/>
      <c r="F149" s="230"/>
      <c r="G149" s="231"/>
      <c r="H149" s="232"/>
      <c r="I149" s="233"/>
      <c r="J149" s="233"/>
      <c r="K149" s="234"/>
      <c r="L149" s="234"/>
      <c r="M149" s="234"/>
      <c r="N149" s="234"/>
      <c r="O149" s="234"/>
      <c r="P149" s="234"/>
      <c r="Q149" s="234"/>
      <c r="R149" s="260">
        <f>SUM(R148:R148)</f>
        <v>15.8</v>
      </c>
      <c r="S149" s="236" t="s">
        <v>172</v>
      </c>
    </row>
    <row r="150" spans="1:19" ht="15" customHeight="1" x14ac:dyDescent="0.2">
      <c r="A150" s="261"/>
      <c r="B150" s="262"/>
      <c r="C150" s="263"/>
      <c r="D150" s="193"/>
      <c r="E150" s="264"/>
      <c r="F150" s="263"/>
      <c r="G150" s="193"/>
      <c r="H150" s="264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265"/>
    </row>
    <row r="151" spans="1:19" ht="15" customHeight="1" x14ac:dyDescent="0.2">
      <c r="A151" s="261" t="s">
        <v>368</v>
      </c>
      <c r="B151" s="465" t="str">
        <f>'Planilha Orçamentária'!D55</f>
        <v>ARMAÇÃO DE PILAR OU VIGA DE UMA ESTRUTURA CONVENCIONAL DE CONCRETO ARMADO EM UM EDIFÍCIO DE MÚLTIPLOS PAVIMENTOS UTILIZANDO AÇO CA-50 DE 12,5 MM - MONTAGEM. AF_12/2015</v>
      </c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6"/>
      <c r="Q151" s="466"/>
      <c r="R151" s="467"/>
      <c r="S151" s="265"/>
    </row>
    <row r="152" spans="1:19" ht="15" customHeight="1" x14ac:dyDescent="0.2">
      <c r="A152" s="261"/>
      <c r="B152" s="482" t="s">
        <v>241</v>
      </c>
      <c r="C152" s="483"/>
      <c r="D152" s="483"/>
      <c r="E152" s="483"/>
      <c r="F152" s="263"/>
      <c r="G152" s="193"/>
      <c r="H152" s="264"/>
      <c r="I152" s="193"/>
      <c r="J152" s="193"/>
      <c r="K152" s="193"/>
      <c r="L152" s="193"/>
      <c r="M152" s="193"/>
      <c r="N152" s="193"/>
      <c r="O152" s="193"/>
      <c r="P152" s="193"/>
      <c r="Q152" s="193">
        <v>38.520000000000003</v>
      </c>
      <c r="R152" s="193">
        <f>Q152</f>
        <v>38.520000000000003</v>
      </c>
      <c r="S152" s="265"/>
    </row>
    <row r="153" spans="1:19" ht="15" customHeight="1" x14ac:dyDescent="0.2">
      <c r="A153" s="261"/>
      <c r="B153" s="229" t="s">
        <v>12</v>
      </c>
      <c r="C153" s="230"/>
      <c r="D153" s="231"/>
      <c r="E153" s="232"/>
      <c r="F153" s="230"/>
      <c r="G153" s="231"/>
      <c r="H153" s="232"/>
      <c r="I153" s="233"/>
      <c r="J153" s="233"/>
      <c r="K153" s="234"/>
      <c r="L153" s="234"/>
      <c r="M153" s="234"/>
      <c r="N153" s="234"/>
      <c r="O153" s="234"/>
      <c r="P153" s="234"/>
      <c r="Q153" s="234"/>
      <c r="R153" s="260">
        <f>SUM(R152:R152)</f>
        <v>38.520000000000003</v>
      </c>
      <c r="S153" s="236" t="s">
        <v>172</v>
      </c>
    </row>
    <row r="154" spans="1:19" ht="15" customHeight="1" x14ac:dyDescent="0.2">
      <c r="A154" s="261"/>
      <c r="B154" s="262"/>
      <c r="C154" s="263"/>
      <c r="D154" s="193"/>
      <c r="E154" s="264"/>
      <c r="F154" s="263"/>
      <c r="G154" s="193"/>
      <c r="H154" s="264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265"/>
    </row>
    <row r="155" spans="1:19" ht="15" customHeight="1" x14ac:dyDescent="0.2">
      <c r="A155" s="261" t="s">
        <v>369</v>
      </c>
      <c r="B155" s="465" t="str">
        <f>'Planilha Orçamentária'!D56</f>
        <v>TUBO PVC, SÉRIE R, ÁGUA PLUVIAL, DN 50 MM, FORNECIDO E INSTALADO EM RAMAL DE ENCAMINHAMENTO. AF_12/2014</v>
      </c>
      <c r="C155" s="466"/>
      <c r="D155" s="466"/>
      <c r="E155" s="466"/>
      <c r="F155" s="466"/>
      <c r="G155" s="466"/>
      <c r="H155" s="466"/>
      <c r="I155" s="466"/>
      <c r="J155" s="466"/>
      <c r="K155" s="466"/>
      <c r="L155" s="466"/>
      <c r="M155" s="466"/>
      <c r="N155" s="466"/>
      <c r="O155" s="193"/>
      <c r="P155" s="193"/>
      <c r="Q155" s="193"/>
      <c r="R155" s="193"/>
      <c r="S155" s="265"/>
    </row>
    <row r="156" spans="1:19" ht="15" customHeight="1" x14ac:dyDescent="0.2">
      <c r="A156" s="261"/>
      <c r="B156" s="257" t="s">
        <v>346</v>
      </c>
      <c r="C156" s="263"/>
      <c r="D156" s="193"/>
      <c r="E156" s="264"/>
      <c r="F156" s="263"/>
      <c r="G156" s="193"/>
      <c r="H156" s="264"/>
      <c r="I156" s="193"/>
      <c r="J156" s="193">
        <v>10</v>
      </c>
      <c r="K156" s="193">
        <v>0.6</v>
      </c>
      <c r="L156" s="193"/>
      <c r="M156" s="193"/>
      <c r="N156" s="193"/>
      <c r="O156" s="193"/>
      <c r="P156" s="193"/>
      <c r="Q156" s="193"/>
      <c r="R156" s="193">
        <f>J156*K156</f>
        <v>6</v>
      </c>
      <c r="S156" s="265"/>
    </row>
    <row r="157" spans="1:19" ht="15" customHeight="1" x14ac:dyDescent="0.2">
      <c r="A157" s="261"/>
      <c r="B157" s="229" t="s">
        <v>12</v>
      </c>
      <c r="C157" s="230"/>
      <c r="D157" s="231"/>
      <c r="E157" s="232"/>
      <c r="F157" s="230"/>
      <c r="G157" s="231"/>
      <c r="H157" s="232"/>
      <c r="I157" s="233"/>
      <c r="J157" s="233"/>
      <c r="K157" s="234"/>
      <c r="L157" s="234"/>
      <c r="M157" s="234"/>
      <c r="N157" s="234"/>
      <c r="O157" s="234"/>
      <c r="P157" s="234"/>
      <c r="Q157" s="234"/>
      <c r="R157" s="260">
        <f>SUM(R156:R156)</f>
        <v>6</v>
      </c>
      <c r="S157" s="236" t="s">
        <v>6</v>
      </c>
    </row>
    <row r="158" spans="1:19" ht="15" customHeight="1" x14ac:dyDescent="0.2">
      <c r="A158" s="261"/>
      <c r="B158" s="237"/>
      <c r="C158" s="238"/>
      <c r="D158" s="239"/>
      <c r="E158" s="240"/>
      <c r="F158" s="238"/>
      <c r="G158" s="239"/>
      <c r="H158" s="240"/>
      <c r="I158" s="225"/>
      <c r="J158" s="225"/>
      <c r="K158" s="241"/>
      <c r="L158" s="241"/>
      <c r="M158" s="241"/>
      <c r="N158" s="241"/>
      <c r="O158" s="241"/>
      <c r="P158" s="241"/>
      <c r="Q158" s="241"/>
      <c r="R158" s="277"/>
      <c r="S158" s="218"/>
    </row>
    <row r="159" spans="1:19" ht="15" customHeight="1" x14ac:dyDescent="0.2">
      <c r="A159" s="261" t="s">
        <v>370</v>
      </c>
      <c r="B159" s="471" t="str">
        <f>'Planilha Orçamentária'!D57</f>
        <v>TRELIÇA NERVURADA TRÊS BARRAS LONGITUDINAIS INTERLIGADAS POR DUAS DIAGONAIS SINUSOIDAL - FORNECIMENTO E INSTALAÇÃO</v>
      </c>
      <c r="C159" s="472"/>
      <c r="D159" s="472"/>
      <c r="E159" s="472"/>
      <c r="F159" s="472"/>
      <c r="G159" s="472"/>
      <c r="H159" s="472"/>
      <c r="I159" s="472"/>
      <c r="J159" s="472"/>
      <c r="K159" s="472"/>
      <c r="L159" s="472"/>
      <c r="M159" s="241"/>
      <c r="N159" s="241"/>
      <c r="O159" s="241"/>
      <c r="P159" s="241"/>
      <c r="Q159" s="241"/>
      <c r="R159" s="277"/>
      <c r="S159" s="218"/>
    </row>
    <row r="160" spans="1:19" ht="15" customHeight="1" x14ac:dyDescent="0.2">
      <c r="A160" s="269"/>
      <c r="B160" s="221" t="s">
        <v>286</v>
      </c>
      <c r="C160" s="222"/>
      <c r="D160" s="223"/>
      <c r="E160" s="224"/>
      <c r="F160" s="222"/>
      <c r="G160" s="223"/>
      <c r="H160" s="224"/>
      <c r="I160" s="225"/>
      <c r="J160" s="225"/>
      <c r="K160" s="225"/>
      <c r="L160" s="225"/>
      <c r="M160" s="225"/>
      <c r="N160" s="225"/>
      <c r="O160" s="225"/>
      <c r="P160" s="225"/>
      <c r="Q160" s="225">
        <v>230.71</v>
      </c>
      <c r="R160" s="226">
        <f>Q160</f>
        <v>230.71</v>
      </c>
      <c r="S160" s="220"/>
    </row>
    <row r="161" spans="1:19" ht="15" customHeight="1" x14ac:dyDescent="0.2">
      <c r="A161" s="261"/>
      <c r="B161" s="229" t="s">
        <v>12</v>
      </c>
      <c r="C161" s="230"/>
      <c r="D161" s="231"/>
      <c r="E161" s="232"/>
      <c r="F161" s="230"/>
      <c r="G161" s="231"/>
      <c r="H161" s="232"/>
      <c r="I161" s="233"/>
      <c r="J161" s="233"/>
      <c r="K161" s="234"/>
      <c r="L161" s="234"/>
      <c r="M161" s="234"/>
      <c r="N161" s="234"/>
      <c r="O161" s="234"/>
      <c r="P161" s="234"/>
      <c r="Q161" s="234"/>
      <c r="R161" s="260">
        <f>SUM(R160:R160)</f>
        <v>230.71</v>
      </c>
      <c r="S161" s="236" t="s">
        <v>172</v>
      </c>
    </row>
    <row r="162" spans="1:19" ht="15" customHeight="1" x14ac:dyDescent="0.2">
      <c r="A162" s="261"/>
      <c r="B162" s="262"/>
      <c r="C162" s="263"/>
      <c r="D162" s="193"/>
      <c r="E162" s="264"/>
      <c r="F162" s="263"/>
      <c r="G162" s="193"/>
      <c r="H162" s="264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265"/>
    </row>
    <row r="163" spans="1:19" ht="15" customHeight="1" x14ac:dyDescent="0.2">
      <c r="A163" s="245" t="s">
        <v>190</v>
      </c>
      <c r="B163" s="246" t="s">
        <v>264</v>
      </c>
      <c r="C163" s="263"/>
      <c r="D163" s="193"/>
      <c r="E163" s="264"/>
      <c r="F163" s="263"/>
      <c r="G163" s="193"/>
      <c r="H163" s="264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265"/>
    </row>
    <row r="164" spans="1:19" ht="15" customHeight="1" x14ac:dyDescent="0.2">
      <c r="A164" s="261" t="s">
        <v>191</v>
      </c>
      <c r="B164" s="266" t="str">
        <f>'Planilha Orçamentária'!D61</f>
        <v>GUARDA-CORPO DE AÇO GALVANIZADO</v>
      </c>
      <c r="C164" s="263"/>
      <c r="D164" s="193"/>
      <c r="E164" s="264"/>
      <c r="F164" s="263"/>
      <c r="G164" s="193"/>
      <c r="H164" s="264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265"/>
    </row>
    <row r="165" spans="1:19" ht="15" customHeight="1" x14ac:dyDescent="0.2">
      <c r="A165" s="261"/>
      <c r="B165" s="257" t="s">
        <v>259</v>
      </c>
      <c r="C165" s="263"/>
      <c r="D165" s="193"/>
      <c r="E165" s="264"/>
      <c r="F165" s="263"/>
      <c r="G165" s="193"/>
      <c r="H165" s="264"/>
      <c r="I165" s="193"/>
      <c r="J165" s="193">
        <v>2</v>
      </c>
      <c r="K165" s="193">
        <v>10</v>
      </c>
      <c r="L165" s="193"/>
      <c r="M165" s="193"/>
      <c r="N165" s="193"/>
      <c r="O165" s="193"/>
      <c r="P165" s="193"/>
      <c r="Q165" s="193"/>
      <c r="R165" s="193">
        <f>J165*K165</f>
        <v>20</v>
      </c>
      <c r="S165" s="265"/>
    </row>
    <row r="166" spans="1:19" ht="15" customHeight="1" x14ac:dyDescent="0.2">
      <c r="A166" s="261"/>
      <c r="B166" s="229" t="s">
        <v>12</v>
      </c>
      <c r="C166" s="230"/>
      <c r="D166" s="231"/>
      <c r="E166" s="232"/>
      <c r="F166" s="230"/>
      <c r="G166" s="231"/>
      <c r="H166" s="232"/>
      <c r="I166" s="233"/>
      <c r="J166" s="233"/>
      <c r="K166" s="234"/>
      <c r="L166" s="234"/>
      <c r="M166" s="234"/>
      <c r="N166" s="234"/>
      <c r="O166" s="234"/>
      <c r="P166" s="234"/>
      <c r="Q166" s="234"/>
      <c r="R166" s="260">
        <f>SUM(R165:R165)</f>
        <v>20</v>
      </c>
      <c r="S166" s="236" t="s">
        <v>6</v>
      </c>
    </row>
    <row r="167" spans="1:19" ht="15" customHeight="1" x14ac:dyDescent="0.2">
      <c r="A167" s="261"/>
      <c r="B167" s="257"/>
      <c r="C167" s="263"/>
      <c r="D167" s="193"/>
      <c r="E167" s="264"/>
      <c r="F167" s="263"/>
      <c r="G167" s="193"/>
      <c r="H167" s="264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265"/>
    </row>
    <row r="168" spans="1:19" ht="15" customHeight="1" x14ac:dyDescent="0.2">
      <c r="A168" s="261" t="s">
        <v>266</v>
      </c>
      <c r="B168" s="465" t="str">
        <f>'Planilha Orçamentária'!D62</f>
        <v>APARELHO DE APOIO DE NEOPRENE FRETADO PARA ESTRUTURAS MOLDADAS NO LOCAL - FORNECIMENTO E INSTALAÇÃO</v>
      </c>
      <c r="C168" s="466"/>
      <c r="D168" s="466"/>
      <c r="E168" s="466"/>
      <c r="F168" s="466"/>
      <c r="G168" s="466"/>
      <c r="H168" s="466"/>
      <c r="I168" s="466"/>
      <c r="J168" s="466"/>
      <c r="K168" s="466"/>
      <c r="L168" s="193"/>
      <c r="M168" s="193"/>
      <c r="N168" s="193"/>
      <c r="O168" s="193"/>
      <c r="P168" s="193"/>
      <c r="Q168" s="193"/>
      <c r="R168" s="193"/>
      <c r="S168" s="265"/>
    </row>
    <row r="169" spans="1:19" ht="15" customHeight="1" x14ac:dyDescent="0.2">
      <c r="A169" s="261"/>
      <c r="B169" s="257" t="s">
        <v>260</v>
      </c>
      <c r="C169" s="263"/>
      <c r="D169" s="193"/>
      <c r="E169" s="264"/>
      <c r="F169" s="263"/>
      <c r="G169" s="193"/>
      <c r="H169" s="264"/>
      <c r="I169" s="193"/>
      <c r="J169" s="193">
        <v>4</v>
      </c>
      <c r="K169" s="193">
        <v>0.25</v>
      </c>
      <c r="L169" s="193">
        <v>0.25</v>
      </c>
      <c r="M169" s="276">
        <v>2.3E-2</v>
      </c>
      <c r="N169" s="193"/>
      <c r="O169" s="278">
        <f>K169*L169*M169</f>
        <v>1.4375E-3</v>
      </c>
      <c r="P169" s="278"/>
      <c r="Q169" s="193"/>
      <c r="R169" s="193">
        <f>ROUND((J169*O169*1000),2)</f>
        <v>5.75</v>
      </c>
      <c r="S169" s="265"/>
    </row>
    <row r="170" spans="1:19" ht="15" customHeight="1" x14ac:dyDescent="0.2">
      <c r="A170" s="261"/>
      <c r="B170" s="229" t="s">
        <v>12</v>
      </c>
      <c r="C170" s="230"/>
      <c r="D170" s="231"/>
      <c r="E170" s="232"/>
      <c r="F170" s="230"/>
      <c r="G170" s="231"/>
      <c r="H170" s="232"/>
      <c r="I170" s="233"/>
      <c r="J170" s="233"/>
      <c r="K170" s="234"/>
      <c r="L170" s="234"/>
      <c r="M170" s="234"/>
      <c r="N170" s="234"/>
      <c r="O170" s="234"/>
      <c r="P170" s="234"/>
      <c r="Q170" s="234"/>
      <c r="R170" s="260">
        <f>SUM(R169:R169)</f>
        <v>5.75</v>
      </c>
      <c r="S170" s="236" t="s">
        <v>203</v>
      </c>
    </row>
    <row r="171" spans="1:19" ht="15" customHeight="1" x14ac:dyDescent="0.2">
      <c r="A171" s="261"/>
      <c r="B171" s="237"/>
      <c r="C171" s="238"/>
      <c r="D171" s="239"/>
      <c r="E171" s="240"/>
      <c r="F171" s="238"/>
      <c r="G171" s="239"/>
      <c r="H171" s="240"/>
      <c r="I171" s="225"/>
      <c r="J171" s="225"/>
      <c r="K171" s="241"/>
      <c r="L171" s="241"/>
      <c r="M171" s="241"/>
      <c r="N171" s="241"/>
      <c r="O171" s="241"/>
      <c r="P171" s="241"/>
      <c r="Q171" s="241"/>
      <c r="R171" s="277"/>
      <c r="S171" s="218"/>
    </row>
    <row r="172" spans="1:19" ht="15" customHeight="1" x14ac:dyDescent="0.2">
      <c r="A172" s="261" t="s">
        <v>308</v>
      </c>
      <c r="B172" s="471" t="str">
        <f>'Planilha Orçamentária'!D63</f>
        <v>VIGA METÁLICA EM PERFIL LAMINADO OU SOLDADO EM AÇO ESTRUTURAL, COM COMEXÕES SOLDADAS, INCLUSOS MÃO DE OBRA, TRANSPORTE E IÇAMENTO UTILIZANDO GUINDASTE - FORNECIMENTO E INSTALAÇÃO. AF_01/2020_P</v>
      </c>
      <c r="C172" s="472"/>
      <c r="D172" s="472"/>
      <c r="E172" s="472"/>
      <c r="F172" s="472"/>
      <c r="G172" s="472"/>
      <c r="H172" s="472"/>
      <c r="I172" s="472"/>
      <c r="J172" s="472"/>
      <c r="K172" s="472"/>
      <c r="L172" s="472"/>
      <c r="M172" s="472"/>
      <c r="N172" s="472"/>
      <c r="O172" s="472"/>
      <c r="P172" s="472"/>
      <c r="Q172" s="472"/>
      <c r="R172" s="473"/>
      <c r="S172" s="218"/>
    </row>
    <row r="173" spans="1:19" ht="15" customHeight="1" x14ac:dyDescent="0.2">
      <c r="A173" s="261"/>
      <c r="B173" s="257" t="s">
        <v>263</v>
      </c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339"/>
      <c r="Q173" s="271">
        <v>2800</v>
      </c>
      <c r="R173" s="193">
        <f>Q173</f>
        <v>2800</v>
      </c>
      <c r="S173" s="265"/>
    </row>
    <row r="174" spans="1:19" ht="15" customHeight="1" x14ac:dyDescent="0.2">
      <c r="A174" s="261"/>
      <c r="B174" s="257" t="s">
        <v>255</v>
      </c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339"/>
      <c r="Q174" s="271">
        <v>174</v>
      </c>
      <c r="R174" s="193">
        <f t="shared" ref="R174:R177" si="1">Q174</f>
        <v>174</v>
      </c>
      <c r="S174" s="265"/>
    </row>
    <row r="175" spans="1:19" ht="15" customHeight="1" x14ac:dyDescent="0.2">
      <c r="A175" s="261"/>
      <c r="B175" s="257" t="s">
        <v>256</v>
      </c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339"/>
      <c r="Q175" s="271">
        <v>107.4</v>
      </c>
      <c r="R175" s="193">
        <f t="shared" si="1"/>
        <v>107.4</v>
      </c>
      <c r="S175" s="265"/>
    </row>
    <row r="176" spans="1:19" ht="15" customHeight="1" x14ac:dyDescent="0.2">
      <c r="A176" s="261"/>
      <c r="B176" s="257" t="s">
        <v>257</v>
      </c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339"/>
      <c r="Q176" s="280">
        <v>32</v>
      </c>
      <c r="R176" s="193">
        <f t="shared" si="1"/>
        <v>32</v>
      </c>
      <c r="S176" s="265"/>
    </row>
    <row r="177" spans="1:19" ht="15" customHeight="1" x14ac:dyDescent="0.2">
      <c r="A177" s="261"/>
      <c r="B177" s="257" t="s">
        <v>258</v>
      </c>
      <c r="C177" s="263"/>
      <c r="D177" s="193"/>
      <c r="E177" s="264"/>
      <c r="F177" s="263"/>
      <c r="G177" s="193"/>
      <c r="H177" s="264"/>
      <c r="I177" s="193"/>
      <c r="J177" s="193"/>
      <c r="K177" s="193"/>
      <c r="L177" s="193"/>
      <c r="M177" s="193"/>
      <c r="N177" s="193"/>
      <c r="O177" s="193"/>
      <c r="P177" s="193"/>
      <c r="Q177" s="193">
        <v>44.8</v>
      </c>
      <c r="R177" s="193">
        <f t="shared" si="1"/>
        <v>44.8</v>
      </c>
      <c r="S177" s="265"/>
    </row>
    <row r="178" spans="1:19" ht="15" customHeight="1" x14ac:dyDescent="0.2">
      <c r="A178" s="261"/>
      <c r="B178" s="229" t="s">
        <v>12</v>
      </c>
      <c r="C178" s="230"/>
      <c r="D178" s="231"/>
      <c r="E178" s="232"/>
      <c r="F178" s="230"/>
      <c r="G178" s="231"/>
      <c r="H178" s="232"/>
      <c r="I178" s="233"/>
      <c r="J178" s="233"/>
      <c r="K178" s="234"/>
      <c r="L178" s="234"/>
      <c r="M178" s="234"/>
      <c r="N178" s="234"/>
      <c r="O178" s="234"/>
      <c r="P178" s="234"/>
      <c r="Q178" s="234"/>
      <c r="R178" s="260">
        <f>ROUND((SUM(R173:R177)),2)</f>
        <v>3158.2</v>
      </c>
      <c r="S178" s="236" t="s">
        <v>172</v>
      </c>
    </row>
    <row r="179" spans="1:19" ht="15" customHeight="1" x14ac:dyDescent="0.2">
      <c r="A179" s="261"/>
      <c r="B179" s="237"/>
      <c r="C179" s="238"/>
      <c r="D179" s="239"/>
      <c r="E179" s="240"/>
      <c r="F179" s="238"/>
      <c r="G179" s="239"/>
      <c r="H179" s="240"/>
      <c r="I179" s="225"/>
      <c r="J179" s="225"/>
      <c r="K179" s="241"/>
      <c r="L179" s="241"/>
      <c r="M179" s="241"/>
      <c r="N179" s="241"/>
      <c r="O179" s="241"/>
      <c r="P179" s="241"/>
      <c r="Q179" s="241"/>
      <c r="R179" s="277"/>
      <c r="S179" s="218"/>
    </row>
    <row r="180" spans="1:19" ht="15" customHeight="1" x14ac:dyDescent="0.2">
      <c r="A180" s="245" t="s">
        <v>359</v>
      </c>
      <c r="B180" s="246" t="s">
        <v>312</v>
      </c>
      <c r="C180" s="263"/>
      <c r="D180" s="193"/>
      <c r="E180" s="264"/>
      <c r="F180" s="263"/>
      <c r="G180" s="193"/>
      <c r="H180" s="264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265"/>
    </row>
    <row r="181" spans="1:19" ht="15" customHeight="1" x14ac:dyDescent="0.2">
      <c r="A181" s="261" t="s">
        <v>361</v>
      </c>
      <c r="B181" s="465" t="str">
        <f>'Planilha Orçamentária'!D67</f>
        <v>PINTURA COM TINTA ALQUÍDICA DE FUNDO (TIPO ZARCÃO) APLICADA A ROLO OU PINCEL SOBRE SUPERFÍCIES METÁLICAS EXECUTADO EM OBRA (POR DEMÃO). AF_01/2020</v>
      </c>
      <c r="C181" s="466"/>
      <c r="D181" s="466"/>
      <c r="E181" s="466"/>
      <c r="F181" s="466"/>
      <c r="G181" s="466"/>
      <c r="H181" s="466"/>
      <c r="I181" s="466"/>
      <c r="J181" s="466"/>
      <c r="K181" s="466"/>
      <c r="L181" s="466"/>
      <c r="M181" s="466"/>
      <c r="N181" s="466"/>
      <c r="O181" s="466"/>
      <c r="P181" s="339"/>
      <c r="Q181" s="193"/>
      <c r="R181" s="193"/>
      <c r="S181" s="265"/>
    </row>
    <row r="182" spans="1:19" ht="15" customHeight="1" x14ac:dyDescent="0.2">
      <c r="A182" s="261"/>
      <c r="B182" s="257" t="s">
        <v>263</v>
      </c>
      <c r="C182" s="279"/>
      <c r="D182" s="279"/>
      <c r="E182" s="279"/>
      <c r="F182" s="279"/>
      <c r="G182" s="279"/>
      <c r="H182" s="279"/>
      <c r="I182" s="279"/>
      <c r="J182" s="271">
        <v>2</v>
      </c>
      <c r="K182" s="271">
        <v>9.6</v>
      </c>
      <c r="L182" s="274">
        <f>2*0.2171+0.229</f>
        <v>0.66320000000000001</v>
      </c>
      <c r="M182" s="274">
        <f>2*0.612</f>
        <v>1.224</v>
      </c>
      <c r="N182" s="271">
        <f>(L182+M182)*K182</f>
        <v>18.11712</v>
      </c>
      <c r="O182" s="279"/>
      <c r="P182" s="339"/>
      <c r="Q182" s="193"/>
      <c r="R182" s="193">
        <f>J182*N182</f>
        <v>36.23424</v>
      </c>
      <c r="S182" s="265"/>
    </row>
    <row r="183" spans="1:19" ht="15" customHeight="1" x14ac:dyDescent="0.2">
      <c r="A183" s="261"/>
      <c r="B183" s="257" t="s">
        <v>255</v>
      </c>
      <c r="C183" s="279"/>
      <c r="D183" s="279"/>
      <c r="E183" s="279"/>
      <c r="F183" s="279"/>
      <c r="G183" s="279"/>
      <c r="H183" s="279"/>
      <c r="I183" s="279"/>
      <c r="J183" s="271">
        <v>3</v>
      </c>
      <c r="K183" s="271">
        <v>4.2</v>
      </c>
      <c r="L183" s="274">
        <f>2*0.102+0.0962*2</f>
        <v>0.39639999999999997</v>
      </c>
      <c r="M183" s="271">
        <f>2*0.254</f>
        <v>0.50800000000000001</v>
      </c>
      <c r="N183" s="271">
        <f>(L183+M183)*K183</f>
        <v>3.7984800000000001</v>
      </c>
      <c r="O183" s="279"/>
      <c r="P183" s="339"/>
      <c r="Q183" s="193"/>
      <c r="R183" s="193">
        <f>J183*N183</f>
        <v>11.395440000000001</v>
      </c>
      <c r="S183" s="265"/>
    </row>
    <row r="184" spans="1:19" ht="15" customHeight="1" x14ac:dyDescent="0.2">
      <c r="A184" s="261"/>
      <c r="B184" s="257" t="s">
        <v>262</v>
      </c>
      <c r="C184" s="263"/>
      <c r="D184" s="193"/>
      <c r="E184" s="264"/>
      <c r="F184" s="263"/>
      <c r="G184" s="193"/>
      <c r="H184" s="264"/>
      <c r="I184" s="193"/>
      <c r="J184" s="193">
        <v>2</v>
      </c>
      <c r="K184" s="193">
        <v>9.6</v>
      </c>
      <c r="L184" s="193"/>
      <c r="M184" s="193">
        <v>1.1000000000000001</v>
      </c>
      <c r="N184" s="193">
        <f>M184*2*K184*J184</f>
        <v>42.24</v>
      </c>
      <c r="O184" s="193"/>
      <c r="P184" s="193"/>
      <c r="Q184" s="193"/>
      <c r="R184" s="193">
        <f>N184</f>
        <v>42.24</v>
      </c>
      <c r="S184" s="265"/>
    </row>
    <row r="185" spans="1:19" ht="15" customHeight="1" x14ac:dyDescent="0.2">
      <c r="A185" s="261"/>
      <c r="B185" s="229" t="s">
        <v>12</v>
      </c>
      <c r="C185" s="230"/>
      <c r="D185" s="231"/>
      <c r="E185" s="232"/>
      <c r="F185" s="230"/>
      <c r="G185" s="231"/>
      <c r="H185" s="232"/>
      <c r="I185" s="233"/>
      <c r="J185" s="233"/>
      <c r="K185" s="234"/>
      <c r="L185" s="234"/>
      <c r="M185" s="234"/>
      <c r="N185" s="234"/>
      <c r="O185" s="234"/>
      <c r="P185" s="234"/>
      <c r="Q185" s="234"/>
      <c r="R185" s="260">
        <f>ROUND((SUM(R182:R184)),2)</f>
        <v>89.87</v>
      </c>
      <c r="S185" s="236" t="s">
        <v>7</v>
      </c>
    </row>
    <row r="186" spans="1:19" ht="15" customHeight="1" x14ac:dyDescent="0.2">
      <c r="A186" s="261"/>
      <c r="B186" s="257"/>
      <c r="C186" s="263"/>
      <c r="D186" s="193"/>
      <c r="E186" s="264"/>
      <c r="F186" s="263"/>
      <c r="G186" s="193"/>
      <c r="H186" s="264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265"/>
    </row>
    <row r="187" spans="1:19" ht="15" customHeight="1" x14ac:dyDescent="0.2">
      <c r="A187" s="261" t="s">
        <v>371</v>
      </c>
      <c r="B187" s="465" t="str">
        <f>'Planilha Orçamentária'!D68</f>
        <v>PINTURA COM TINTA ALQUÍDICA DE ACABAMENTO (ESMALTE SINTÉTICO FOSCO) PULVERIZADA SOBRE SUPERFÍCIES METÁLICAS  EXECUTADO EM OBRA (POR DEMÃO). AF_01/2020</v>
      </c>
      <c r="C187" s="466"/>
      <c r="D187" s="466"/>
      <c r="E187" s="466"/>
      <c r="F187" s="466"/>
      <c r="G187" s="466"/>
      <c r="H187" s="466"/>
      <c r="I187" s="466"/>
      <c r="J187" s="466"/>
      <c r="K187" s="466"/>
      <c r="L187" s="466"/>
      <c r="M187" s="466"/>
      <c r="N187" s="466"/>
      <c r="O187" s="466"/>
      <c r="P187" s="339"/>
      <c r="Q187" s="193"/>
      <c r="R187" s="193"/>
      <c r="S187" s="265"/>
    </row>
    <row r="188" spans="1:19" ht="15" customHeight="1" x14ac:dyDescent="0.2">
      <c r="A188" s="261"/>
      <c r="B188" s="257" t="s">
        <v>263</v>
      </c>
      <c r="C188" s="279"/>
      <c r="D188" s="279"/>
      <c r="E188" s="279"/>
      <c r="F188" s="279"/>
      <c r="G188" s="279"/>
      <c r="H188" s="279"/>
      <c r="I188" s="279"/>
      <c r="J188" s="271">
        <v>2</v>
      </c>
      <c r="K188" s="271">
        <v>9.6</v>
      </c>
      <c r="L188" s="274">
        <f>2*0.2171+0.229</f>
        <v>0.66320000000000001</v>
      </c>
      <c r="M188" s="274">
        <f>2*0.612</f>
        <v>1.224</v>
      </c>
      <c r="N188" s="271">
        <f>(L188+M188)*K188</f>
        <v>18.11712</v>
      </c>
      <c r="O188" s="279"/>
      <c r="P188" s="339"/>
      <c r="Q188" s="193"/>
      <c r="R188" s="193">
        <f>J188*N188</f>
        <v>36.23424</v>
      </c>
      <c r="S188" s="265"/>
    </row>
    <row r="189" spans="1:19" ht="15" customHeight="1" x14ac:dyDescent="0.2">
      <c r="A189" s="261"/>
      <c r="B189" s="257" t="s">
        <v>255</v>
      </c>
      <c r="C189" s="279"/>
      <c r="D189" s="279"/>
      <c r="E189" s="279"/>
      <c r="F189" s="279"/>
      <c r="G189" s="279"/>
      <c r="H189" s="279"/>
      <c r="I189" s="279"/>
      <c r="J189" s="271">
        <v>3</v>
      </c>
      <c r="K189" s="271">
        <v>4.2</v>
      </c>
      <c r="L189" s="274">
        <f>2*0.102+0.0962*2</f>
        <v>0.39639999999999997</v>
      </c>
      <c r="M189" s="271">
        <f>2*0.254</f>
        <v>0.50800000000000001</v>
      </c>
      <c r="N189" s="271">
        <f>(L189+M189)*K189</f>
        <v>3.7984800000000001</v>
      </c>
      <c r="O189" s="279"/>
      <c r="P189" s="339"/>
      <c r="Q189" s="193"/>
      <c r="R189" s="193">
        <f>J189*N189</f>
        <v>11.395440000000001</v>
      </c>
      <c r="S189" s="265"/>
    </row>
    <row r="190" spans="1:19" ht="15" customHeight="1" x14ac:dyDescent="0.2">
      <c r="A190" s="261"/>
      <c r="B190" s="257" t="s">
        <v>262</v>
      </c>
      <c r="C190" s="263"/>
      <c r="D190" s="193"/>
      <c r="E190" s="264"/>
      <c r="F190" s="263"/>
      <c r="G190" s="193"/>
      <c r="H190" s="264"/>
      <c r="I190" s="193"/>
      <c r="J190" s="193">
        <v>2</v>
      </c>
      <c r="K190" s="193">
        <v>9.6</v>
      </c>
      <c r="L190" s="193"/>
      <c r="M190" s="193">
        <v>1.1000000000000001</v>
      </c>
      <c r="N190" s="193">
        <f>M190*2*K190*J190</f>
        <v>42.24</v>
      </c>
      <c r="O190" s="193"/>
      <c r="P190" s="193"/>
      <c r="Q190" s="193"/>
      <c r="R190" s="193">
        <f>N190</f>
        <v>42.24</v>
      </c>
      <c r="S190" s="265"/>
    </row>
    <row r="191" spans="1:19" ht="15" customHeight="1" x14ac:dyDescent="0.2">
      <c r="A191" s="265"/>
      <c r="B191" s="229" t="s">
        <v>12</v>
      </c>
      <c r="C191" s="230"/>
      <c r="D191" s="231"/>
      <c r="E191" s="232"/>
      <c r="F191" s="230"/>
      <c r="G191" s="231"/>
      <c r="H191" s="232"/>
      <c r="I191" s="233"/>
      <c r="J191" s="233"/>
      <c r="K191" s="234"/>
      <c r="L191" s="234"/>
      <c r="M191" s="234"/>
      <c r="N191" s="234"/>
      <c r="O191" s="234"/>
      <c r="P191" s="234"/>
      <c r="Q191" s="234"/>
      <c r="R191" s="260">
        <f>ROUND((SUM(R188:R190)),2)</f>
        <v>89.87</v>
      </c>
      <c r="S191" s="236" t="s">
        <v>7</v>
      </c>
    </row>
    <row r="192" spans="1:19" ht="15" customHeight="1" x14ac:dyDescent="0.2">
      <c r="A192" s="265"/>
      <c r="B192" s="262"/>
      <c r="C192" s="263"/>
      <c r="D192" s="193"/>
      <c r="E192" s="264"/>
      <c r="F192" s="263"/>
      <c r="G192" s="193"/>
      <c r="H192" s="264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265"/>
    </row>
    <row r="193" spans="1:19" ht="15" customHeight="1" x14ac:dyDescent="0.2">
      <c r="A193" s="261" t="s">
        <v>372</v>
      </c>
      <c r="B193" s="465" t="str">
        <f>'Planilha Orçamentária'!D69</f>
        <v>SINALIZAÇÃO COM CHAPA EM ALUMÍNIO REVESTIDA EM PELÍCULA</v>
      </c>
      <c r="C193" s="466"/>
      <c r="D193" s="466"/>
      <c r="E193" s="466"/>
      <c r="F193" s="466"/>
      <c r="G193" s="466"/>
      <c r="H193" s="466"/>
      <c r="I193" s="466"/>
      <c r="J193" s="466"/>
      <c r="K193" s="466"/>
      <c r="L193" s="466"/>
      <c r="M193" s="466"/>
      <c r="N193" s="466"/>
      <c r="O193" s="466"/>
      <c r="P193" s="339"/>
      <c r="Q193" s="193"/>
      <c r="R193" s="193"/>
      <c r="S193" s="265"/>
    </row>
    <row r="194" spans="1:19" ht="15" customHeight="1" x14ac:dyDescent="0.2">
      <c r="A194" s="261"/>
      <c r="B194" s="257" t="s">
        <v>311</v>
      </c>
      <c r="C194" s="279"/>
      <c r="D194" s="279"/>
      <c r="E194" s="279"/>
      <c r="F194" s="279"/>
      <c r="G194" s="279"/>
      <c r="H194" s="279"/>
      <c r="I194" s="279"/>
      <c r="J194" s="271">
        <v>2</v>
      </c>
      <c r="K194" s="271"/>
      <c r="L194" s="274"/>
      <c r="M194" s="274"/>
      <c r="N194" s="271">
        <v>0.65</v>
      </c>
      <c r="O194" s="279"/>
      <c r="P194" s="339"/>
      <c r="Q194" s="193"/>
      <c r="R194" s="193">
        <f>J194*N194</f>
        <v>1.3</v>
      </c>
      <c r="S194" s="265"/>
    </row>
    <row r="195" spans="1:19" ht="15" customHeight="1" x14ac:dyDescent="0.2">
      <c r="A195" s="265"/>
      <c r="B195" s="229" t="s">
        <v>12</v>
      </c>
      <c r="C195" s="230"/>
      <c r="D195" s="231"/>
      <c r="E195" s="232"/>
      <c r="F195" s="230"/>
      <c r="G195" s="231"/>
      <c r="H195" s="232"/>
      <c r="I195" s="233"/>
      <c r="J195" s="233"/>
      <c r="K195" s="234"/>
      <c r="L195" s="234"/>
      <c r="M195" s="234"/>
      <c r="N195" s="234"/>
      <c r="O195" s="234"/>
      <c r="P195" s="234"/>
      <c r="Q195" s="234"/>
      <c r="R195" s="260">
        <f>SUM(R194:R194)</f>
        <v>1.3</v>
      </c>
      <c r="S195" s="236" t="s">
        <v>7</v>
      </c>
    </row>
    <row r="196" spans="1:19" ht="15" customHeight="1" x14ac:dyDescent="0.2">
      <c r="S196" s="90"/>
    </row>
    <row r="197" spans="1:19" ht="15" customHeight="1" x14ac:dyDescent="0.2">
      <c r="A197" s="245" t="s">
        <v>374</v>
      </c>
      <c r="B197" s="246" t="s">
        <v>363</v>
      </c>
      <c r="C197" s="263"/>
      <c r="D197" s="193"/>
      <c r="E197" s="264"/>
      <c r="F197" s="263"/>
      <c r="G197" s="193"/>
      <c r="H197" s="264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265"/>
    </row>
    <row r="198" spans="1:19" ht="15" customHeight="1" x14ac:dyDescent="0.2">
      <c r="A198" s="261" t="s">
        <v>373</v>
      </c>
      <c r="B198" s="465" t="str">
        <f>'Planilha Orçamentária'!D73</f>
        <v>ADMINISTRAÇÃO LOCAL</v>
      </c>
      <c r="C198" s="466"/>
      <c r="D198" s="466"/>
      <c r="E198" s="466"/>
      <c r="F198" s="466"/>
      <c r="G198" s="466"/>
      <c r="H198" s="466"/>
      <c r="I198" s="466"/>
      <c r="J198" s="466"/>
      <c r="K198" s="466"/>
      <c r="L198" s="466"/>
      <c r="M198" s="466"/>
      <c r="N198" s="466"/>
      <c r="O198" s="466"/>
      <c r="P198" s="339"/>
      <c r="Q198" s="193"/>
      <c r="R198" s="193"/>
      <c r="S198" s="265"/>
    </row>
    <row r="199" spans="1:19" ht="15" customHeight="1" x14ac:dyDescent="0.2">
      <c r="A199" s="261"/>
      <c r="B199" s="318" t="s">
        <v>375</v>
      </c>
      <c r="C199" s="317"/>
      <c r="D199" s="317"/>
      <c r="E199" s="317"/>
      <c r="F199" s="317"/>
      <c r="G199" s="317"/>
      <c r="H199" s="317"/>
      <c r="I199" s="317"/>
      <c r="J199" s="271">
        <v>1</v>
      </c>
      <c r="K199" s="271"/>
      <c r="L199" s="274"/>
      <c r="M199" s="274"/>
      <c r="N199" s="271"/>
      <c r="O199" s="317"/>
      <c r="P199" s="339"/>
      <c r="Q199" s="193"/>
      <c r="R199" s="193">
        <f>J199</f>
        <v>1</v>
      </c>
      <c r="S199" s="265"/>
    </row>
    <row r="200" spans="1:19" ht="15" customHeight="1" x14ac:dyDescent="0.2">
      <c r="A200" s="261"/>
      <c r="B200" s="229" t="s">
        <v>12</v>
      </c>
      <c r="C200" s="230"/>
      <c r="D200" s="231"/>
      <c r="E200" s="232"/>
      <c r="F200" s="230"/>
      <c r="G200" s="231"/>
      <c r="H200" s="232"/>
      <c r="I200" s="233"/>
      <c r="J200" s="233"/>
      <c r="K200" s="234"/>
      <c r="L200" s="234"/>
      <c r="M200" s="234"/>
      <c r="N200" s="234"/>
      <c r="O200" s="234"/>
      <c r="P200" s="234"/>
      <c r="Q200" s="234"/>
      <c r="R200" s="260">
        <f>SUM(R199:R199)</f>
        <v>1</v>
      </c>
      <c r="S200" s="236" t="s">
        <v>5</v>
      </c>
    </row>
    <row r="201" spans="1:19" ht="15" customHeight="1" x14ac:dyDescent="0.2">
      <c r="S201" s="363"/>
    </row>
  </sheetData>
  <mergeCells count="71">
    <mergeCell ref="B25:R25"/>
    <mergeCell ref="B108:K108"/>
    <mergeCell ref="B112:K112"/>
    <mergeCell ref="B117:M117"/>
    <mergeCell ref="B104:L104"/>
    <mergeCell ref="B94:N94"/>
    <mergeCell ref="B98:N98"/>
    <mergeCell ref="B109:G109"/>
    <mergeCell ref="B113:F113"/>
    <mergeCell ref="B105:H105"/>
    <mergeCell ref="B88:Q88"/>
    <mergeCell ref="L83:M83"/>
    <mergeCell ref="L84:M84"/>
    <mergeCell ref="B193:O193"/>
    <mergeCell ref="B155:N155"/>
    <mergeCell ref="B140:F140"/>
    <mergeCell ref="B144:G144"/>
    <mergeCell ref="B151:R151"/>
    <mergeCell ref="B134:R134"/>
    <mergeCell ref="B138:R138"/>
    <mergeCell ref="B143:R143"/>
    <mergeCell ref="B147:Q147"/>
    <mergeCell ref="B159:L159"/>
    <mergeCell ref="K5:K6"/>
    <mergeCell ref="B13:R13"/>
    <mergeCell ref="B8:R8"/>
    <mergeCell ref="Q5:Q6"/>
    <mergeCell ref="B198:O198"/>
    <mergeCell ref="B123:K123"/>
    <mergeCell ref="B130:N130"/>
    <mergeCell ref="B139:H139"/>
    <mergeCell ref="B187:O187"/>
    <mergeCell ref="B131:F131"/>
    <mergeCell ref="B135:H135"/>
    <mergeCell ref="B172:R172"/>
    <mergeCell ref="B168:K168"/>
    <mergeCell ref="B148:E148"/>
    <mergeCell ref="B152:E152"/>
    <mergeCell ref="B181:O181"/>
    <mergeCell ref="A1:S1"/>
    <mergeCell ref="A5:A6"/>
    <mergeCell ref="B5:B6"/>
    <mergeCell ref="C5:H5"/>
    <mergeCell ref="S5:S6"/>
    <mergeCell ref="C6:E6"/>
    <mergeCell ref="F6:H6"/>
    <mergeCell ref="R5:R6"/>
    <mergeCell ref="N5:N6"/>
    <mergeCell ref="O5:O6"/>
    <mergeCell ref="M5:M6"/>
    <mergeCell ref="I5:I6"/>
    <mergeCell ref="A2:D2"/>
    <mergeCell ref="L5:L6"/>
    <mergeCell ref="P5:P6"/>
    <mergeCell ref="J5:J6"/>
    <mergeCell ref="B124:E124"/>
    <mergeCell ref="B125:E125"/>
    <mergeCell ref="B61:R61"/>
    <mergeCell ref="N4:S4"/>
    <mergeCell ref="B65:Q65"/>
    <mergeCell ref="B82:J82"/>
    <mergeCell ref="B70:K70"/>
    <mergeCell ref="B74:L74"/>
    <mergeCell ref="B78:J78"/>
    <mergeCell ref="B56:Q56"/>
    <mergeCell ref="B17:R17"/>
    <mergeCell ref="B21:R21"/>
    <mergeCell ref="B37:N37"/>
    <mergeCell ref="B46:I46"/>
    <mergeCell ref="B29:Q29"/>
    <mergeCell ref="B51:R51"/>
  </mergeCells>
  <phoneticPr fontId="38" type="noConversion"/>
  <printOptions horizontalCentered="1" gridLines="1"/>
  <pageMargins left="0.39370078740157483" right="0.39370078740157483" top="0.78740157480314965" bottom="0.39370078740157483" header="0" footer="0"/>
  <pageSetup paperSize="9" scale="53" fitToHeight="0" orientation="landscape" r:id="rId1"/>
  <headerFooter alignWithMargins="0">
    <oddHeader>&amp;C&amp;G</oddHeader>
    <oddFooter>&amp;CLogradouro: Rua Elias Estevão Colnago, nº 65 – Centro - Itarana/ES. CEP 29620-000 
Tel.: (27) 3720-4900 – Site: www.itarana.es.gov.br – CNPJ: 27.104.363/0001-23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30"/>
  <sheetViews>
    <sheetView showGridLines="0" view="pageBreakPreview" zoomScale="80" zoomScaleNormal="80" zoomScaleSheetLayoutView="80" workbookViewId="0">
      <selection activeCell="E17" sqref="E17"/>
    </sheetView>
  </sheetViews>
  <sheetFormatPr defaultColWidth="10.7109375" defaultRowHeight="15" customHeight="1" x14ac:dyDescent="0.2"/>
  <cols>
    <col min="1" max="1" width="10.7109375" style="16" customWidth="1"/>
    <col min="2" max="2" width="35.7109375" style="16" customWidth="1"/>
    <col min="3" max="3" width="20.7109375" style="16" customWidth="1"/>
    <col min="4" max="4" width="19.7109375" style="16" bestFit="1" customWidth="1"/>
    <col min="5" max="5" width="18" style="16" bestFit="1" customWidth="1"/>
    <col min="6" max="7" width="18.28515625" style="16" bestFit="1" customWidth="1"/>
    <col min="8" max="8" width="15.28515625" style="16" bestFit="1" customWidth="1"/>
    <col min="9" max="9" width="11.5703125" style="16" bestFit="1" customWidth="1"/>
    <col min="10" max="16384" width="10.7109375" style="16"/>
  </cols>
  <sheetData>
    <row r="3" spans="1:9" ht="15" customHeight="1" x14ac:dyDescent="0.2">
      <c r="A3" s="494" t="s">
        <v>13</v>
      </c>
      <c r="B3" s="494"/>
      <c r="C3" s="494"/>
      <c r="D3" s="494"/>
      <c r="E3" s="494"/>
      <c r="F3" s="494"/>
      <c r="G3" s="494"/>
    </row>
    <row r="4" spans="1:9" ht="15" customHeight="1" x14ac:dyDescent="0.2">
      <c r="A4" s="495" t="s">
        <v>302</v>
      </c>
      <c r="B4" s="495"/>
      <c r="C4" s="177"/>
      <c r="D4" s="177"/>
      <c r="E4" s="177"/>
      <c r="F4" s="177"/>
      <c r="G4" s="178"/>
      <c r="H4" s="94"/>
      <c r="I4" s="94"/>
    </row>
    <row r="5" spans="1:9" ht="15" customHeight="1" x14ac:dyDescent="0.2">
      <c r="A5" s="481" t="s">
        <v>303</v>
      </c>
      <c r="B5" s="481"/>
      <c r="C5" s="481"/>
      <c r="D5" s="364"/>
      <c r="E5" s="364"/>
      <c r="F5" s="493" t="s">
        <v>459</v>
      </c>
      <c r="G5" s="493"/>
      <c r="H5" s="94"/>
      <c r="I5" s="94"/>
    </row>
    <row r="6" spans="1:9" s="95" customFormat="1" ht="15.75" customHeight="1" x14ac:dyDescent="0.2">
      <c r="A6" s="491" t="s">
        <v>304</v>
      </c>
      <c r="B6" s="491"/>
      <c r="C6" s="491"/>
      <c r="D6" s="491"/>
      <c r="E6" s="491"/>
      <c r="F6" s="491"/>
      <c r="G6" s="179"/>
      <c r="H6" s="93"/>
      <c r="I6" s="93"/>
    </row>
    <row r="7" spans="1:9" ht="24.95" customHeight="1" x14ac:dyDescent="0.2">
      <c r="A7" s="496" t="s">
        <v>1</v>
      </c>
      <c r="B7" s="496" t="s">
        <v>14</v>
      </c>
      <c r="C7" s="496"/>
      <c r="D7" s="497" t="s">
        <v>28</v>
      </c>
      <c r="E7" s="496" t="s">
        <v>292</v>
      </c>
      <c r="F7" s="496"/>
      <c r="G7" s="496"/>
      <c r="H7" s="94"/>
      <c r="I7" s="94"/>
    </row>
    <row r="8" spans="1:9" ht="24.95" customHeight="1" x14ac:dyDescent="0.2">
      <c r="A8" s="496"/>
      <c r="B8" s="496"/>
      <c r="C8" s="496"/>
      <c r="D8" s="497"/>
      <c r="E8" s="180">
        <v>1</v>
      </c>
      <c r="F8" s="180">
        <v>2</v>
      </c>
      <c r="G8" s="180">
        <v>3</v>
      </c>
      <c r="H8" s="94"/>
      <c r="I8" s="94"/>
    </row>
    <row r="9" spans="1:9" ht="24.95" customHeight="1" x14ac:dyDescent="0.2">
      <c r="A9" s="490" t="s">
        <v>26</v>
      </c>
      <c r="B9" s="492" t="str">
        <f>'Planilha Orçamentária'!D8</f>
        <v>SERVIÇOS PRELIMINARES E CANTEIRO DE OBRAS</v>
      </c>
      <c r="C9" s="181" t="s">
        <v>15</v>
      </c>
      <c r="D9" s="489">
        <f>'Planilha Orçamentária'!I17</f>
        <v>15107.639999999998</v>
      </c>
      <c r="E9" s="182">
        <f>E10/$D$9</f>
        <v>0.74154004199199886</v>
      </c>
      <c r="F9" s="182">
        <f t="shared" ref="F9:G9" si="0">F10/$D$9</f>
        <v>9.8525646626475102E-2</v>
      </c>
      <c r="G9" s="182">
        <f t="shared" si="0"/>
        <v>0.1599343113815262</v>
      </c>
      <c r="H9" s="131">
        <f>SUM(E9:G9)</f>
        <v>1.0000000000000002</v>
      </c>
      <c r="I9" s="131"/>
    </row>
    <row r="10" spans="1:9" ht="24.95" customHeight="1" x14ac:dyDescent="0.2">
      <c r="A10" s="490"/>
      <c r="B10" s="488"/>
      <c r="C10" s="183" t="s">
        <v>16</v>
      </c>
      <c r="D10" s="489"/>
      <c r="E10" s="184">
        <v>11202.92</v>
      </c>
      <c r="F10" s="185">
        <v>1488.49</v>
      </c>
      <c r="G10" s="185">
        <f>927.74+1488.49</f>
        <v>2416.23</v>
      </c>
      <c r="H10" s="85">
        <f t="shared" ref="H10:H26" si="1">SUM(E10:G10)</f>
        <v>15107.64</v>
      </c>
      <c r="I10" s="94">
        <f>H10-D9</f>
        <v>0</v>
      </c>
    </row>
    <row r="11" spans="1:9" ht="24.95" customHeight="1" x14ac:dyDescent="0.2">
      <c r="A11" s="490" t="s">
        <v>25</v>
      </c>
      <c r="B11" s="492" t="s">
        <v>348</v>
      </c>
      <c r="C11" s="181" t="s">
        <v>15</v>
      </c>
      <c r="D11" s="489">
        <f>'Planilha Orçamentária'!I23</f>
        <v>2373.0100000000002</v>
      </c>
      <c r="E11" s="182">
        <f>E12/$D$11</f>
        <v>1</v>
      </c>
      <c r="F11" s="182">
        <f t="shared" ref="F11:G11" si="2">F12/$D$11</f>
        <v>0</v>
      </c>
      <c r="G11" s="182">
        <f t="shared" si="2"/>
        <v>0</v>
      </c>
      <c r="H11" s="131">
        <f t="shared" si="1"/>
        <v>1</v>
      </c>
      <c r="I11" s="94"/>
    </row>
    <row r="12" spans="1:9" ht="24.95" customHeight="1" x14ac:dyDescent="0.2">
      <c r="A12" s="490"/>
      <c r="B12" s="488"/>
      <c r="C12" s="183" t="s">
        <v>16</v>
      </c>
      <c r="D12" s="489"/>
      <c r="E12" s="184">
        <v>2373.0100000000002</v>
      </c>
      <c r="F12" s="185"/>
      <c r="G12" s="185"/>
      <c r="H12" s="85">
        <f t="shared" si="1"/>
        <v>2373.0100000000002</v>
      </c>
      <c r="I12" s="94">
        <f t="shared" ref="I12:I26" si="3">H12-D11</f>
        <v>0</v>
      </c>
    </row>
    <row r="13" spans="1:9" ht="24.95" customHeight="1" x14ac:dyDescent="0.2">
      <c r="A13" s="490" t="s">
        <v>136</v>
      </c>
      <c r="B13" s="488" t="str">
        <f>'Planilha Orçamentária'!D25</f>
        <v>MOVIMENTO DE TERRA</v>
      </c>
      <c r="C13" s="181" t="s">
        <v>15</v>
      </c>
      <c r="D13" s="489">
        <f>'Planilha Orçamentária'!I29</f>
        <v>5076.9400000000005</v>
      </c>
      <c r="E13" s="182">
        <f>E14/$D$13</f>
        <v>0.30041915011798442</v>
      </c>
      <c r="F13" s="182">
        <f>F14/$D$13</f>
        <v>0</v>
      </c>
      <c r="G13" s="182">
        <f t="shared" ref="G13" si="4">G14/$D$13</f>
        <v>0.69958084988201552</v>
      </c>
      <c r="H13" s="131">
        <f t="shared" si="1"/>
        <v>1</v>
      </c>
      <c r="I13" s="94"/>
    </row>
    <row r="14" spans="1:9" ht="24.95" customHeight="1" x14ac:dyDescent="0.2">
      <c r="A14" s="490"/>
      <c r="B14" s="488"/>
      <c r="C14" s="183" t="s">
        <v>16</v>
      </c>
      <c r="D14" s="489"/>
      <c r="E14" s="184">
        <v>1525.21</v>
      </c>
      <c r="F14" s="185"/>
      <c r="G14" s="185">
        <v>3551.73</v>
      </c>
      <c r="H14" s="85">
        <f t="shared" si="1"/>
        <v>5076.9400000000005</v>
      </c>
      <c r="I14" s="94">
        <f t="shared" si="3"/>
        <v>0</v>
      </c>
    </row>
    <row r="15" spans="1:9" ht="24.95" customHeight="1" x14ac:dyDescent="0.2">
      <c r="A15" s="490" t="s">
        <v>141</v>
      </c>
      <c r="B15" s="488" t="str">
        <f>'Planilha Orçamentária'!D31</f>
        <v>ESTAQUEAMENTO</v>
      </c>
      <c r="C15" s="181" t="s">
        <v>15</v>
      </c>
      <c r="D15" s="489">
        <f>'Planilha Orçamentária'!I36</f>
        <v>150911.46</v>
      </c>
      <c r="E15" s="182">
        <f>E16/$D$15</f>
        <v>1</v>
      </c>
      <c r="F15" s="182">
        <f t="shared" ref="F15:G15" si="5">F16/$D$15</f>
        <v>0</v>
      </c>
      <c r="G15" s="182">
        <f t="shared" si="5"/>
        <v>0</v>
      </c>
      <c r="H15" s="131">
        <f t="shared" si="1"/>
        <v>1</v>
      </c>
      <c r="I15" s="94"/>
    </row>
    <row r="16" spans="1:9" ht="24.95" customHeight="1" x14ac:dyDescent="0.2">
      <c r="A16" s="490"/>
      <c r="B16" s="488"/>
      <c r="C16" s="183" t="s">
        <v>16</v>
      </c>
      <c r="D16" s="489"/>
      <c r="E16" s="184">
        <v>150911.46</v>
      </c>
      <c r="F16" s="184"/>
      <c r="G16" s="185"/>
      <c r="H16" s="85">
        <f t="shared" si="1"/>
        <v>150911.46</v>
      </c>
      <c r="I16" s="94">
        <f t="shared" si="3"/>
        <v>0</v>
      </c>
    </row>
    <row r="17" spans="1:9" ht="24.95" customHeight="1" x14ac:dyDescent="0.2">
      <c r="A17" s="490" t="s">
        <v>152</v>
      </c>
      <c r="B17" s="488" t="str">
        <f>'Planilha Orçamentária'!D38</f>
        <v>BLOCOS, ALAS E CABECEIRAS</v>
      </c>
      <c r="C17" s="181" t="s">
        <v>15</v>
      </c>
      <c r="D17" s="489">
        <f>'Planilha Orçamentária'!I45</f>
        <v>62011.8</v>
      </c>
      <c r="E17" s="182">
        <f>E18/$D$17</f>
        <v>0</v>
      </c>
      <c r="F17" s="182">
        <f t="shared" ref="F17" si="6">F18/$D$17</f>
        <v>1</v>
      </c>
      <c r="G17" s="182">
        <f>G18/$D$17</f>
        <v>0</v>
      </c>
      <c r="H17" s="131">
        <f t="shared" si="1"/>
        <v>1</v>
      </c>
      <c r="I17" s="94"/>
    </row>
    <row r="18" spans="1:9" ht="24.95" customHeight="1" x14ac:dyDescent="0.2">
      <c r="A18" s="490"/>
      <c r="B18" s="488"/>
      <c r="C18" s="183" t="s">
        <v>16</v>
      </c>
      <c r="D18" s="489"/>
      <c r="E18" s="185"/>
      <c r="F18" s="184">
        <v>62011.8</v>
      </c>
      <c r="G18" s="184"/>
      <c r="H18" s="85">
        <f t="shared" si="1"/>
        <v>62011.8</v>
      </c>
      <c r="I18" s="94">
        <f t="shared" si="3"/>
        <v>0</v>
      </c>
    </row>
    <row r="19" spans="1:9" ht="24.95" customHeight="1" x14ac:dyDescent="0.2">
      <c r="A19" s="490" t="s">
        <v>170</v>
      </c>
      <c r="B19" s="488" t="str">
        <f>'Planilha Orçamentária'!D47</f>
        <v>TABULEIRO E GUARDA RODAS</v>
      </c>
      <c r="C19" s="181" t="s">
        <v>15</v>
      </c>
      <c r="D19" s="489">
        <f>'Planilha Orçamentária'!I58</f>
        <v>18712.169999999998</v>
      </c>
      <c r="E19" s="182">
        <f>E20/$D$19</f>
        <v>0</v>
      </c>
      <c r="F19" s="182">
        <f t="shared" ref="F19:G19" si="7">F20/$D$19</f>
        <v>0</v>
      </c>
      <c r="G19" s="182">
        <f t="shared" si="7"/>
        <v>1</v>
      </c>
      <c r="H19" s="131">
        <f t="shared" si="1"/>
        <v>1</v>
      </c>
      <c r="I19" s="94"/>
    </row>
    <row r="20" spans="1:9" ht="24.95" customHeight="1" x14ac:dyDescent="0.2">
      <c r="A20" s="490"/>
      <c r="B20" s="488"/>
      <c r="C20" s="183" t="s">
        <v>16</v>
      </c>
      <c r="D20" s="489"/>
      <c r="E20" s="185"/>
      <c r="F20" s="185"/>
      <c r="G20" s="184">
        <v>18712.169999999998</v>
      </c>
      <c r="H20" s="85">
        <f t="shared" si="1"/>
        <v>18712.169999999998</v>
      </c>
      <c r="I20" s="94">
        <f t="shared" si="3"/>
        <v>0</v>
      </c>
    </row>
    <row r="21" spans="1:9" ht="24.95" customHeight="1" x14ac:dyDescent="0.2">
      <c r="A21" s="490" t="s">
        <v>190</v>
      </c>
      <c r="B21" s="488" t="str">
        <f>'Planilha Orçamentária'!D60</f>
        <v>PERFIS METÁLICOS, APARELHO DE APOIO E GUARDA-CORPO</v>
      </c>
      <c r="C21" s="181" t="s">
        <v>15</v>
      </c>
      <c r="D21" s="489">
        <f>'Planilha Orçamentária'!I64</f>
        <v>83668.800000000003</v>
      </c>
      <c r="E21" s="182">
        <f>E22/$D$21</f>
        <v>0</v>
      </c>
      <c r="F21" s="182">
        <f t="shared" ref="F21:G21" si="8">F22/$D$21</f>
        <v>0</v>
      </c>
      <c r="G21" s="182">
        <f t="shared" si="8"/>
        <v>1</v>
      </c>
      <c r="H21" s="131">
        <f t="shared" si="1"/>
        <v>1</v>
      </c>
      <c r="I21" s="94"/>
    </row>
    <row r="22" spans="1:9" ht="24.95" customHeight="1" x14ac:dyDescent="0.2">
      <c r="A22" s="490"/>
      <c r="B22" s="488"/>
      <c r="C22" s="183" t="s">
        <v>16</v>
      </c>
      <c r="D22" s="489"/>
      <c r="E22" s="185"/>
      <c r="F22" s="185"/>
      <c r="G22" s="184">
        <v>83668.800000000003</v>
      </c>
      <c r="H22" s="85">
        <f t="shared" si="1"/>
        <v>83668.800000000003</v>
      </c>
      <c r="I22" s="94">
        <f t="shared" si="3"/>
        <v>0</v>
      </c>
    </row>
    <row r="23" spans="1:9" ht="24.95" customHeight="1" x14ac:dyDescent="0.2">
      <c r="A23" s="490" t="s">
        <v>359</v>
      </c>
      <c r="B23" s="488" t="str">
        <f>'Planilha Orçamentária'!D66</f>
        <v>PINTURA E PLACA DE SINALIZAÇÃO</v>
      </c>
      <c r="C23" s="181" t="s">
        <v>15</v>
      </c>
      <c r="D23" s="489">
        <f>'Planilha Orçamentária'!I70</f>
        <v>5114.1400000000003</v>
      </c>
      <c r="E23" s="182">
        <f>E24/$D$23</f>
        <v>0</v>
      </c>
      <c r="F23" s="182">
        <f t="shared" ref="F23:G23" si="9">F24/$D$23</f>
        <v>0</v>
      </c>
      <c r="G23" s="182">
        <f t="shared" si="9"/>
        <v>1</v>
      </c>
      <c r="H23" s="131">
        <f t="shared" si="1"/>
        <v>1</v>
      </c>
      <c r="I23" s="94"/>
    </row>
    <row r="24" spans="1:9" ht="24.95" customHeight="1" x14ac:dyDescent="0.2">
      <c r="A24" s="490"/>
      <c r="B24" s="488"/>
      <c r="C24" s="183" t="s">
        <v>16</v>
      </c>
      <c r="D24" s="489"/>
      <c r="E24" s="185"/>
      <c r="F24" s="185"/>
      <c r="G24" s="185">
        <v>5114.1400000000003</v>
      </c>
      <c r="H24" s="85">
        <f t="shared" si="1"/>
        <v>5114.1400000000003</v>
      </c>
      <c r="I24" s="94">
        <f t="shared" si="3"/>
        <v>0</v>
      </c>
    </row>
    <row r="25" spans="1:9" ht="24.95" customHeight="1" x14ac:dyDescent="0.2">
      <c r="A25" s="490" t="s">
        <v>374</v>
      </c>
      <c r="B25" s="488" t="s">
        <v>363</v>
      </c>
      <c r="C25" s="181" t="s">
        <v>15</v>
      </c>
      <c r="D25" s="489">
        <f>'Planilha Orçamentária'!I74</f>
        <v>36478.15</v>
      </c>
      <c r="E25" s="399">
        <f>SUM(E10,E12,E14,E16,E18,E20,E22,E24)/SUM($D$9,$D$11,$D$13,$D$15,$D$17,$D$19,$D$21,$D$23)</f>
        <v>0.48403567410380599</v>
      </c>
      <c r="F25" s="399">
        <f t="shared" ref="F25:G25" si="10">SUM(F10,F12,F14,F16,F18,F20,F22,F24)/SUM($D$9,$D$11,$D$13,$D$15,$D$17,$D$19,$D$21,$D$23)</f>
        <v>0.18514501716096957</v>
      </c>
      <c r="G25" s="399">
        <f t="shared" si="10"/>
        <v>0.33081930873522447</v>
      </c>
      <c r="H25" s="131">
        <f t="shared" si="1"/>
        <v>1</v>
      </c>
      <c r="I25" s="94"/>
    </row>
    <row r="26" spans="1:9" ht="24.95" customHeight="1" x14ac:dyDescent="0.2">
      <c r="A26" s="490"/>
      <c r="B26" s="488"/>
      <c r="C26" s="183" t="s">
        <v>16</v>
      </c>
      <c r="D26" s="489"/>
      <c r="E26" s="400">
        <f>E25*$D$25</f>
        <v>17656.725925309751</v>
      </c>
      <c r="F26" s="400">
        <f t="shared" ref="F26:G26" si="11">F25*$D$25</f>
        <v>6753.7477077504218</v>
      </c>
      <c r="G26" s="400">
        <f t="shared" si="11"/>
        <v>12067.67636693983</v>
      </c>
      <c r="H26" s="85">
        <f t="shared" si="1"/>
        <v>36478.15</v>
      </c>
      <c r="I26" s="94">
        <f t="shared" si="3"/>
        <v>0</v>
      </c>
    </row>
    <row r="27" spans="1:9" ht="24.95" customHeight="1" x14ac:dyDescent="0.2">
      <c r="A27" s="487" t="s">
        <v>17</v>
      </c>
      <c r="B27" s="487"/>
      <c r="C27" s="487"/>
      <c r="D27" s="486">
        <f>SUM(D9:D26)</f>
        <v>379454.11</v>
      </c>
      <c r="E27" s="186">
        <f>E29/$D$27</f>
        <v>0.48403567410380599</v>
      </c>
      <c r="F27" s="186">
        <f t="shared" ref="F27" si="12">F29/$D$27</f>
        <v>0.18514501716096954</v>
      </c>
      <c r="G27" s="186">
        <f>G29/$D$27</f>
        <v>0.33081930873522447</v>
      </c>
      <c r="H27" s="94"/>
      <c r="I27" s="94"/>
    </row>
    <row r="28" spans="1:9" ht="24.95" customHeight="1" x14ac:dyDescent="0.2">
      <c r="A28" s="487" t="s">
        <v>18</v>
      </c>
      <c r="B28" s="487"/>
      <c r="C28" s="487"/>
      <c r="D28" s="486"/>
      <c r="E28" s="186">
        <f>E27</f>
        <v>0.48403567410380599</v>
      </c>
      <c r="F28" s="186">
        <f>F27+E28</f>
        <v>0.66918069126477553</v>
      </c>
      <c r="G28" s="186">
        <f t="shared" ref="G28" si="13">G30/$D$27</f>
        <v>1</v>
      </c>
      <c r="H28" s="94"/>
      <c r="I28" s="129"/>
    </row>
    <row r="29" spans="1:9" ht="24.95" customHeight="1" x14ac:dyDescent="0.2">
      <c r="A29" s="487" t="s">
        <v>19</v>
      </c>
      <c r="B29" s="487"/>
      <c r="C29" s="487"/>
      <c r="D29" s="486"/>
      <c r="E29" s="187">
        <f>E10+E12+E14+E16+E26+E18+E20+E22+E24</f>
        <v>183669.32592530973</v>
      </c>
      <c r="F29" s="187">
        <f t="shared" ref="F29:G29" si="14">F10+F12+F14+F16+F26+F18+F20+F22+F24</f>
        <v>70254.037707750424</v>
      </c>
      <c r="G29" s="187">
        <f t="shared" si="14"/>
        <v>125530.74636693983</v>
      </c>
      <c r="H29" s="94"/>
      <c r="I29" s="94"/>
    </row>
    <row r="30" spans="1:9" ht="24.95" customHeight="1" x14ac:dyDescent="0.2">
      <c r="A30" s="487" t="s">
        <v>20</v>
      </c>
      <c r="B30" s="487"/>
      <c r="C30" s="487"/>
      <c r="D30" s="486"/>
      <c r="E30" s="187">
        <f>E29</f>
        <v>183669.32592530973</v>
      </c>
      <c r="F30" s="187">
        <f>F29+E30</f>
        <v>253923.36363306016</v>
      </c>
      <c r="G30" s="187">
        <f>G29+F30</f>
        <v>379454.11</v>
      </c>
      <c r="H30" s="94"/>
      <c r="I30" s="94"/>
    </row>
  </sheetData>
  <mergeCells count="41">
    <mergeCell ref="A3:G3"/>
    <mergeCell ref="D17:D18"/>
    <mergeCell ref="D19:D20"/>
    <mergeCell ref="D21:D22"/>
    <mergeCell ref="A19:A20"/>
    <mergeCell ref="A21:A22"/>
    <mergeCell ref="A4:B4"/>
    <mergeCell ref="A9:A10"/>
    <mergeCell ref="B9:B10"/>
    <mergeCell ref="B7:C8"/>
    <mergeCell ref="E7:G7"/>
    <mergeCell ref="D13:D14"/>
    <mergeCell ref="D15:D16"/>
    <mergeCell ref="D9:D10"/>
    <mergeCell ref="D7:D8"/>
    <mergeCell ref="A7:A8"/>
    <mergeCell ref="A5:C5"/>
    <mergeCell ref="B13:B14"/>
    <mergeCell ref="A6:F6"/>
    <mergeCell ref="A11:A12"/>
    <mergeCell ref="B11:B12"/>
    <mergeCell ref="D11:D12"/>
    <mergeCell ref="F5:G5"/>
    <mergeCell ref="B17:B18"/>
    <mergeCell ref="B19:B20"/>
    <mergeCell ref="B21:B22"/>
    <mergeCell ref="B15:B16"/>
    <mergeCell ref="A13:A14"/>
    <mergeCell ref="A15:A16"/>
    <mergeCell ref="A17:A18"/>
    <mergeCell ref="D27:D30"/>
    <mergeCell ref="A28:C28"/>
    <mergeCell ref="A29:C29"/>
    <mergeCell ref="A30:C30"/>
    <mergeCell ref="B23:B24"/>
    <mergeCell ref="D23:D24"/>
    <mergeCell ref="A23:A24"/>
    <mergeCell ref="A27:C27"/>
    <mergeCell ref="A25:A26"/>
    <mergeCell ref="B25:B26"/>
    <mergeCell ref="D25:D26"/>
  </mergeCells>
  <phoneticPr fontId="36" type="noConversion"/>
  <conditionalFormatting sqref="E9:G30">
    <cfRule type="cellIs" dxfId="1" priority="5" operator="equal">
      <formula>0</formula>
    </cfRule>
  </conditionalFormatting>
  <printOptions horizontalCentered="1"/>
  <pageMargins left="0.78740157480314965" right="0.39370078740157483" top="0.98425196850393704" bottom="0.39370078740157483" header="0.31496062992125984" footer="0.31496062992125984"/>
  <pageSetup paperSize="9" scale="66" fitToWidth="0" orientation="landscape" r:id="rId1"/>
  <headerFooter alignWithMargins="0">
    <oddHeader>&amp;C&amp;G</oddHeader>
    <oddFooter>&amp;CLogradouro: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03"/>
  <sheetViews>
    <sheetView view="pageBreakPreview" zoomScaleNormal="100" zoomScaleSheetLayoutView="100" workbookViewId="0">
      <selection activeCell="G278" sqref="G278:H278"/>
    </sheetView>
  </sheetViews>
  <sheetFormatPr defaultRowHeight="14.25" x14ac:dyDescent="0.2"/>
  <cols>
    <col min="1" max="1" width="46.28515625" style="22" customWidth="1"/>
    <col min="2" max="2" width="12.28515625" style="22" customWidth="1"/>
    <col min="3" max="3" width="12.42578125" style="22" bestFit="1" customWidth="1"/>
    <col min="4" max="4" width="25.7109375" style="22" bestFit="1" customWidth="1"/>
    <col min="5" max="5" width="5.7109375" style="22" customWidth="1"/>
    <col min="6" max="6" width="8.140625" style="22" customWidth="1"/>
    <col min="7" max="7" width="5.7109375" style="22" customWidth="1"/>
    <col min="8" max="8" width="7.140625" style="22" customWidth="1"/>
    <col min="9" max="9" width="11.5703125" style="22" bestFit="1" customWidth="1"/>
    <col min="10" max="10" width="15.7109375" style="22" bestFit="1" customWidth="1"/>
    <col min="11" max="11" width="14.28515625" style="22" bestFit="1" customWidth="1"/>
    <col min="12" max="16384" width="9.140625" style="22"/>
  </cols>
  <sheetData>
    <row r="1" spans="1:10" ht="15.75" x14ac:dyDescent="0.25">
      <c r="A1" s="553" t="s">
        <v>50</v>
      </c>
      <c r="B1" s="554"/>
      <c r="C1" s="554"/>
      <c r="D1" s="554"/>
      <c r="E1" s="554"/>
      <c r="F1" s="554"/>
      <c r="G1" s="554"/>
      <c r="H1" s="554"/>
      <c r="I1" s="554"/>
      <c r="J1" s="555"/>
    </row>
    <row r="2" spans="1:10" ht="24.75" customHeight="1" thickBot="1" x14ac:dyDescent="0.25">
      <c r="A2" s="556" t="s">
        <v>51</v>
      </c>
      <c r="B2" s="557"/>
      <c r="C2" s="557"/>
      <c r="D2" s="557"/>
      <c r="E2" s="557"/>
      <c r="F2" s="557"/>
      <c r="G2" s="557"/>
      <c r="H2" s="557"/>
      <c r="I2" s="557"/>
      <c r="J2" s="558"/>
    </row>
    <row r="3" spans="1:10" ht="28.5" customHeight="1" x14ac:dyDescent="0.2">
      <c r="A3" s="541" t="s">
        <v>132</v>
      </c>
      <c r="B3" s="542"/>
      <c r="C3" s="542"/>
      <c r="D3" s="542"/>
      <c r="E3" s="542"/>
      <c r="F3" s="542"/>
      <c r="G3" s="542"/>
      <c r="H3" s="559" t="s">
        <v>52</v>
      </c>
      <c r="I3" s="560"/>
      <c r="J3" s="112" t="s">
        <v>217</v>
      </c>
    </row>
    <row r="4" spans="1:10" s="24" customFormat="1" ht="28.5" x14ac:dyDescent="0.2">
      <c r="A4" s="97" t="s">
        <v>78</v>
      </c>
      <c r="B4" s="23" t="s">
        <v>53</v>
      </c>
      <c r="C4" s="91" t="s">
        <v>54</v>
      </c>
      <c r="D4" s="91" t="s">
        <v>55</v>
      </c>
      <c r="E4" s="517" t="s">
        <v>56</v>
      </c>
      <c r="F4" s="519"/>
      <c r="G4" s="517" t="s">
        <v>57</v>
      </c>
      <c r="H4" s="519"/>
      <c r="I4" s="91" t="s">
        <v>58</v>
      </c>
      <c r="J4" s="98" t="s">
        <v>59</v>
      </c>
    </row>
    <row r="5" spans="1:10" x14ac:dyDescent="0.2">
      <c r="A5" s="544" t="s">
        <v>85</v>
      </c>
      <c r="B5" s="545"/>
      <c r="C5" s="545"/>
      <c r="D5" s="545"/>
      <c r="E5" s="545"/>
      <c r="F5" s="545"/>
      <c r="G5" s="545"/>
      <c r="H5" s="545"/>
      <c r="I5" s="545"/>
      <c r="J5" s="99">
        <v>0</v>
      </c>
    </row>
    <row r="6" spans="1:10" ht="7.5" customHeight="1" x14ac:dyDescent="0.2">
      <c r="A6" s="546"/>
      <c r="B6" s="547"/>
      <c r="C6" s="547"/>
      <c r="D6" s="547"/>
      <c r="E6" s="547"/>
      <c r="F6" s="547"/>
      <c r="G6" s="547"/>
      <c r="H6" s="547"/>
      <c r="I6" s="547"/>
      <c r="J6" s="548"/>
    </row>
    <row r="7" spans="1:10" s="25" customFormat="1" ht="28.5" x14ac:dyDescent="0.2">
      <c r="A7" s="97" t="s">
        <v>79</v>
      </c>
      <c r="B7" s="23" t="s">
        <v>53</v>
      </c>
      <c r="C7" s="91" t="s">
        <v>67</v>
      </c>
      <c r="D7" s="91" t="s">
        <v>60</v>
      </c>
      <c r="E7" s="517" t="s">
        <v>61</v>
      </c>
      <c r="F7" s="519"/>
      <c r="G7" s="520" t="s">
        <v>62</v>
      </c>
      <c r="H7" s="520"/>
      <c r="I7" s="520"/>
      <c r="J7" s="98" t="s">
        <v>59</v>
      </c>
    </row>
    <row r="8" spans="1:10" ht="28.5" x14ac:dyDescent="0.2">
      <c r="A8" s="100" t="s">
        <v>208</v>
      </c>
      <c r="B8" s="81" t="s">
        <v>207</v>
      </c>
      <c r="C8" s="33" t="s">
        <v>178</v>
      </c>
      <c r="D8" s="35">
        <v>0.86739999999999995</v>
      </c>
      <c r="E8" s="552">
        <v>20.72</v>
      </c>
      <c r="F8" s="552"/>
      <c r="G8" s="551">
        <v>1</v>
      </c>
      <c r="H8" s="551"/>
      <c r="I8" s="551"/>
      <c r="J8" s="101">
        <f>G8*E8</f>
        <v>20.72</v>
      </c>
    </row>
    <row r="9" spans="1:10" ht="28.5" x14ac:dyDescent="0.2">
      <c r="A9" s="100" t="s">
        <v>209</v>
      </c>
      <c r="B9" s="81" t="s">
        <v>210</v>
      </c>
      <c r="C9" s="33" t="s">
        <v>178</v>
      </c>
      <c r="D9" s="35">
        <v>0.86739999999999995</v>
      </c>
      <c r="E9" s="552">
        <v>14.98</v>
      </c>
      <c r="F9" s="552"/>
      <c r="G9" s="551">
        <v>2</v>
      </c>
      <c r="H9" s="551"/>
      <c r="I9" s="551"/>
      <c r="J9" s="101">
        <f>G9*E9</f>
        <v>29.96</v>
      </c>
    </row>
    <row r="10" spans="1:10" x14ac:dyDescent="0.2">
      <c r="A10" s="102"/>
      <c r="B10" s="103"/>
      <c r="C10" s="103"/>
      <c r="D10" s="103"/>
      <c r="E10" s="103"/>
      <c r="F10" s="103"/>
      <c r="G10" s="103"/>
      <c r="H10" s="103"/>
      <c r="I10" s="96" t="s">
        <v>85</v>
      </c>
      <c r="J10" s="104">
        <f>SUM(J8:J9)</f>
        <v>50.68</v>
      </c>
    </row>
    <row r="11" spans="1:10" ht="7.5" customHeight="1" x14ac:dyDescent="0.2">
      <c r="A11" s="504"/>
      <c r="B11" s="505"/>
      <c r="C11" s="505"/>
      <c r="D11" s="505"/>
      <c r="E11" s="505"/>
      <c r="F11" s="505"/>
      <c r="G11" s="505"/>
      <c r="H11" s="505"/>
      <c r="I11" s="505"/>
      <c r="J11" s="506"/>
    </row>
    <row r="12" spans="1:10" s="25" customFormat="1" ht="28.5" x14ac:dyDescent="0.2">
      <c r="A12" s="97" t="s">
        <v>80</v>
      </c>
      <c r="B12" s="23" t="s">
        <v>53</v>
      </c>
      <c r="C12" s="91" t="s">
        <v>39</v>
      </c>
      <c r="D12" s="91" t="s">
        <v>63</v>
      </c>
      <c r="E12" s="517" t="s">
        <v>64</v>
      </c>
      <c r="F12" s="519"/>
      <c r="G12" s="520" t="s">
        <v>65</v>
      </c>
      <c r="H12" s="520"/>
      <c r="I12" s="520"/>
      <c r="J12" s="98" t="s">
        <v>66</v>
      </c>
    </row>
    <row r="13" spans="1:10" x14ac:dyDescent="0.2">
      <c r="A13" s="102"/>
      <c r="B13" s="103"/>
      <c r="C13" s="103"/>
      <c r="D13" s="103"/>
      <c r="E13" s="103"/>
      <c r="F13" s="103"/>
      <c r="G13" s="103"/>
      <c r="H13" s="103"/>
      <c r="I13" s="96" t="s">
        <v>85</v>
      </c>
      <c r="J13" s="105">
        <v>0</v>
      </c>
    </row>
    <row r="14" spans="1:10" ht="7.5" customHeight="1" x14ac:dyDescent="0.2">
      <c r="A14" s="504"/>
      <c r="B14" s="505"/>
      <c r="C14" s="505"/>
      <c r="D14" s="505"/>
      <c r="E14" s="505"/>
      <c r="F14" s="505"/>
      <c r="G14" s="505"/>
      <c r="H14" s="505"/>
      <c r="I14" s="505"/>
      <c r="J14" s="506"/>
    </row>
    <row r="15" spans="1:10" x14ac:dyDescent="0.2">
      <c r="A15" s="507" t="s">
        <v>81</v>
      </c>
      <c r="B15" s="508"/>
      <c r="C15" s="508"/>
      <c r="D15" s="508"/>
      <c r="E15" s="508"/>
      <c r="F15" s="508"/>
      <c r="G15" s="508"/>
      <c r="H15" s="509"/>
      <c r="I15" s="510">
        <f>SUM(J5,J10,J13)</f>
        <v>50.68</v>
      </c>
      <c r="J15" s="511"/>
    </row>
    <row r="16" spans="1:10" x14ac:dyDescent="0.2">
      <c r="A16" s="522"/>
      <c r="B16" s="523"/>
      <c r="C16" s="523"/>
      <c r="D16" s="523"/>
      <c r="E16" s="523"/>
      <c r="F16" s="523"/>
      <c r="G16" s="523"/>
      <c r="H16" s="523"/>
      <c r="I16" s="523"/>
      <c r="J16" s="524"/>
    </row>
    <row r="17" spans="1:10" s="25" customFormat="1" ht="28.5" x14ac:dyDescent="0.2">
      <c r="A17" s="97" t="s">
        <v>82</v>
      </c>
      <c r="B17" s="23" t="s">
        <v>53</v>
      </c>
      <c r="C17" s="91" t="s">
        <v>67</v>
      </c>
      <c r="D17" s="91" t="s">
        <v>68</v>
      </c>
      <c r="E17" s="517" t="s">
        <v>62</v>
      </c>
      <c r="F17" s="518"/>
      <c r="G17" s="518"/>
      <c r="H17" s="519"/>
      <c r="I17" s="520" t="s">
        <v>68</v>
      </c>
      <c r="J17" s="521"/>
    </row>
    <row r="18" spans="1:10" ht="57" x14ac:dyDescent="0.2">
      <c r="A18" s="106" t="s">
        <v>211</v>
      </c>
      <c r="B18" s="36">
        <v>94962</v>
      </c>
      <c r="C18" s="33" t="s">
        <v>10</v>
      </c>
      <c r="D18" s="77">
        <v>249.59</v>
      </c>
      <c r="E18" s="551">
        <v>0.01</v>
      </c>
      <c r="F18" s="551"/>
      <c r="G18" s="551"/>
      <c r="H18" s="551"/>
      <c r="I18" s="561">
        <f>E18*D18</f>
        <v>2.4959000000000002</v>
      </c>
      <c r="J18" s="562"/>
    </row>
    <row r="19" spans="1:10" ht="42.75" x14ac:dyDescent="0.2">
      <c r="A19" s="107" t="s">
        <v>212</v>
      </c>
      <c r="B19" s="32">
        <v>4417</v>
      </c>
      <c r="C19" s="33" t="s">
        <v>6</v>
      </c>
      <c r="D19" s="77">
        <v>6.52</v>
      </c>
      <c r="E19" s="551">
        <v>1</v>
      </c>
      <c r="F19" s="551"/>
      <c r="G19" s="551"/>
      <c r="H19" s="551"/>
      <c r="I19" s="561">
        <f>E19*D19</f>
        <v>6.52</v>
      </c>
      <c r="J19" s="562"/>
    </row>
    <row r="20" spans="1:10" ht="28.5" x14ac:dyDescent="0.2">
      <c r="A20" s="107" t="s">
        <v>213</v>
      </c>
      <c r="B20" s="32">
        <v>4491</v>
      </c>
      <c r="C20" s="33" t="s">
        <v>6</v>
      </c>
      <c r="D20" s="77">
        <v>5.92</v>
      </c>
      <c r="E20" s="564">
        <v>4</v>
      </c>
      <c r="F20" s="565"/>
      <c r="G20" s="565"/>
      <c r="H20" s="566"/>
      <c r="I20" s="561">
        <f t="shared" ref="I20:I21" si="0">E20*D20</f>
        <v>23.68</v>
      </c>
      <c r="J20" s="562"/>
    </row>
    <row r="21" spans="1:10" ht="42.75" x14ac:dyDescent="0.2">
      <c r="A21" s="107" t="s">
        <v>214</v>
      </c>
      <c r="B21" s="32">
        <v>4813</v>
      </c>
      <c r="C21" s="33" t="s">
        <v>7</v>
      </c>
      <c r="D21" s="77">
        <v>250</v>
      </c>
      <c r="E21" s="564">
        <v>1</v>
      </c>
      <c r="F21" s="565"/>
      <c r="G21" s="565"/>
      <c r="H21" s="566"/>
      <c r="I21" s="561">
        <f t="shared" si="0"/>
        <v>250</v>
      </c>
      <c r="J21" s="562"/>
    </row>
    <row r="22" spans="1:10" ht="28.5" x14ac:dyDescent="0.2">
      <c r="A22" s="107" t="s">
        <v>215</v>
      </c>
      <c r="B22" s="32">
        <v>5075</v>
      </c>
      <c r="C22" s="33" t="s">
        <v>172</v>
      </c>
      <c r="D22" s="77">
        <v>18.27</v>
      </c>
      <c r="E22" s="564">
        <v>0.11</v>
      </c>
      <c r="F22" s="565"/>
      <c r="G22" s="565"/>
      <c r="H22" s="566"/>
      <c r="I22" s="567">
        <f t="shared" ref="I22" si="1">E22*D22</f>
        <v>2.0097</v>
      </c>
      <c r="J22" s="562"/>
    </row>
    <row r="23" spans="1:10" x14ac:dyDescent="0.2">
      <c r="A23" s="102"/>
      <c r="B23" s="103"/>
      <c r="C23" s="103"/>
      <c r="D23" s="103"/>
      <c r="E23" s="103"/>
      <c r="F23" s="103"/>
      <c r="G23" s="103"/>
      <c r="H23" s="103"/>
      <c r="I23" s="82" t="s">
        <v>85</v>
      </c>
      <c r="J23" s="108">
        <f>SUM(I18:J22)</f>
        <v>284.7056</v>
      </c>
    </row>
    <row r="24" spans="1:10" x14ac:dyDescent="0.2">
      <c r="A24" s="504"/>
      <c r="B24" s="505"/>
      <c r="C24" s="505"/>
      <c r="D24" s="505"/>
      <c r="E24" s="505"/>
      <c r="F24" s="505"/>
      <c r="G24" s="505"/>
      <c r="H24" s="505"/>
      <c r="I24" s="505"/>
      <c r="J24" s="506"/>
    </row>
    <row r="25" spans="1:10" s="25" customFormat="1" ht="28.5" x14ac:dyDescent="0.2">
      <c r="A25" s="97" t="s">
        <v>83</v>
      </c>
      <c r="B25" s="23" t="s">
        <v>53</v>
      </c>
      <c r="C25" s="91" t="s">
        <v>67</v>
      </c>
      <c r="D25" s="91" t="s">
        <v>68</v>
      </c>
      <c r="E25" s="517" t="s">
        <v>62</v>
      </c>
      <c r="F25" s="518"/>
      <c r="G25" s="518"/>
      <c r="H25" s="519"/>
      <c r="I25" s="563" t="s">
        <v>68</v>
      </c>
      <c r="J25" s="521"/>
    </row>
    <row r="26" spans="1:10" x14ac:dyDescent="0.2">
      <c r="A26" s="102"/>
      <c r="B26" s="103"/>
      <c r="C26" s="103"/>
      <c r="D26" s="103"/>
      <c r="E26" s="103"/>
      <c r="F26" s="103"/>
      <c r="G26" s="103"/>
      <c r="H26" s="103"/>
      <c r="I26" s="82" t="s">
        <v>85</v>
      </c>
      <c r="J26" s="109">
        <v>0</v>
      </c>
    </row>
    <row r="27" spans="1:10" ht="7.5" customHeight="1" x14ac:dyDescent="0.2">
      <c r="A27" s="504"/>
      <c r="B27" s="505"/>
      <c r="C27" s="505"/>
      <c r="D27" s="505"/>
      <c r="E27" s="505"/>
      <c r="F27" s="505"/>
      <c r="G27" s="505"/>
      <c r="H27" s="505"/>
      <c r="I27" s="505"/>
      <c r="J27" s="506"/>
    </row>
    <row r="28" spans="1:10" s="31" customFormat="1" ht="28.5" x14ac:dyDescent="0.2">
      <c r="A28" s="110" t="s">
        <v>84</v>
      </c>
      <c r="B28" s="29" t="s">
        <v>53</v>
      </c>
      <c r="C28" s="30" t="s">
        <v>67</v>
      </c>
      <c r="D28" s="30" t="s">
        <v>69</v>
      </c>
      <c r="E28" s="30" t="s">
        <v>70</v>
      </c>
      <c r="F28" s="30" t="s">
        <v>71</v>
      </c>
      <c r="G28" s="30" t="s">
        <v>72</v>
      </c>
      <c r="H28" s="30" t="s">
        <v>66</v>
      </c>
      <c r="I28" s="83" t="s">
        <v>62</v>
      </c>
      <c r="J28" s="111" t="s">
        <v>73</v>
      </c>
    </row>
    <row r="29" spans="1:10" x14ac:dyDescent="0.2">
      <c r="A29" s="102"/>
      <c r="B29" s="103"/>
      <c r="C29" s="103"/>
      <c r="D29" s="103"/>
      <c r="E29" s="103"/>
      <c r="F29" s="103"/>
      <c r="G29" s="103"/>
      <c r="H29" s="103"/>
      <c r="I29" s="82" t="s">
        <v>85</v>
      </c>
      <c r="J29" s="109">
        <v>0</v>
      </c>
    </row>
    <row r="30" spans="1:10" ht="7.5" customHeight="1" x14ac:dyDescent="0.2">
      <c r="A30" s="504"/>
      <c r="B30" s="505"/>
      <c r="C30" s="505"/>
      <c r="D30" s="505"/>
      <c r="E30" s="505"/>
      <c r="F30" s="505"/>
      <c r="G30" s="505"/>
      <c r="H30" s="505"/>
      <c r="I30" s="505"/>
      <c r="J30" s="506"/>
    </row>
    <row r="31" spans="1:10" x14ac:dyDescent="0.2">
      <c r="A31" s="507" t="s">
        <v>86</v>
      </c>
      <c r="B31" s="508"/>
      <c r="C31" s="508"/>
      <c r="D31" s="508"/>
      <c r="E31" s="508"/>
      <c r="F31" s="508"/>
      <c r="G31" s="508"/>
      <c r="H31" s="509"/>
      <c r="I31" s="510">
        <f>ROUND((I15+J23+J26+J29),2)</f>
        <v>335.39</v>
      </c>
      <c r="J31" s="511"/>
    </row>
    <row r="32" spans="1:10" x14ac:dyDescent="0.2">
      <c r="A32" s="507" t="s">
        <v>299</v>
      </c>
      <c r="B32" s="508"/>
      <c r="C32" s="508"/>
      <c r="D32" s="508"/>
      <c r="E32" s="508"/>
      <c r="F32" s="508"/>
      <c r="G32" s="508"/>
      <c r="H32" s="509"/>
      <c r="I32" s="510">
        <f>ROUND(I31*0.2651,2)</f>
        <v>88.91</v>
      </c>
      <c r="J32" s="511"/>
    </row>
    <row r="33" spans="1:10" x14ac:dyDescent="0.2">
      <c r="A33" s="507" t="s">
        <v>74</v>
      </c>
      <c r="B33" s="508"/>
      <c r="C33" s="508"/>
      <c r="D33" s="508"/>
      <c r="E33" s="508"/>
      <c r="F33" s="508"/>
      <c r="G33" s="508"/>
      <c r="H33" s="509"/>
      <c r="I33" s="510">
        <f>I31+I32</f>
        <v>424.29999999999995</v>
      </c>
      <c r="J33" s="511"/>
    </row>
    <row r="34" spans="1:10" ht="24" customHeight="1" thickBot="1" x14ac:dyDescent="0.25">
      <c r="A34" s="573" t="s">
        <v>289</v>
      </c>
      <c r="B34" s="574"/>
      <c r="C34" s="574"/>
      <c r="D34" s="574"/>
      <c r="E34" s="574"/>
      <c r="F34" s="574"/>
      <c r="G34" s="574"/>
      <c r="H34" s="574"/>
      <c r="I34" s="574"/>
      <c r="J34" s="575"/>
    </row>
    <row r="35" spans="1:10" ht="15" thickBo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26.25" customHeight="1" x14ac:dyDescent="0.2">
      <c r="A36" s="541" t="s">
        <v>193</v>
      </c>
      <c r="B36" s="542"/>
      <c r="C36" s="542"/>
      <c r="D36" s="542"/>
      <c r="E36" s="542"/>
      <c r="F36" s="542"/>
      <c r="G36" s="542"/>
      <c r="H36" s="543" t="s">
        <v>88</v>
      </c>
      <c r="I36" s="543"/>
      <c r="J36" s="112" t="s">
        <v>75</v>
      </c>
    </row>
    <row r="37" spans="1:10" ht="28.5" x14ac:dyDescent="0.2">
      <c r="A37" s="97" t="s">
        <v>78</v>
      </c>
      <c r="B37" s="23" t="s">
        <v>53</v>
      </c>
      <c r="C37" s="91" t="s">
        <v>54</v>
      </c>
      <c r="D37" s="91" t="s">
        <v>55</v>
      </c>
      <c r="E37" s="517" t="s">
        <v>56</v>
      </c>
      <c r="F37" s="519"/>
      <c r="G37" s="517" t="s">
        <v>57</v>
      </c>
      <c r="H37" s="519"/>
      <c r="I37" s="91" t="s">
        <v>58</v>
      </c>
      <c r="J37" s="98" t="s">
        <v>59</v>
      </c>
    </row>
    <row r="38" spans="1:10" x14ac:dyDescent="0.2">
      <c r="A38" s="544" t="s">
        <v>85</v>
      </c>
      <c r="B38" s="545"/>
      <c r="C38" s="545"/>
      <c r="D38" s="545"/>
      <c r="E38" s="545"/>
      <c r="F38" s="545"/>
      <c r="G38" s="545"/>
      <c r="H38" s="545"/>
      <c r="I38" s="545"/>
      <c r="J38" s="99">
        <v>0</v>
      </c>
    </row>
    <row r="39" spans="1:10" x14ac:dyDescent="0.2">
      <c r="A39" s="546"/>
      <c r="B39" s="547"/>
      <c r="C39" s="547"/>
      <c r="D39" s="547"/>
      <c r="E39" s="547"/>
      <c r="F39" s="547"/>
      <c r="G39" s="547"/>
      <c r="H39" s="547"/>
      <c r="I39" s="547"/>
      <c r="J39" s="548"/>
    </row>
    <row r="40" spans="1:10" ht="28.5" x14ac:dyDescent="0.2">
      <c r="A40" s="97" t="s">
        <v>79</v>
      </c>
      <c r="B40" s="23" t="s">
        <v>53</v>
      </c>
      <c r="C40" s="91" t="s">
        <v>67</v>
      </c>
      <c r="D40" s="91" t="s">
        <v>60</v>
      </c>
      <c r="E40" s="517" t="s">
        <v>61</v>
      </c>
      <c r="F40" s="519"/>
      <c r="G40" s="520" t="s">
        <v>62</v>
      </c>
      <c r="H40" s="520"/>
      <c r="I40" s="520"/>
      <c r="J40" s="98" t="s">
        <v>59</v>
      </c>
    </row>
    <row r="41" spans="1:10" ht="28.5" x14ac:dyDescent="0.2">
      <c r="A41" s="106" t="s">
        <v>198</v>
      </c>
      <c r="B41" s="33">
        <v>88251</v>
      </c>
      <c r="C41" s="33" t="s">
        <v>178</v>
      </c>
      <c r="D41" s="35">
        <v>0.86739999999999995</v>
      </c>
      <c r="E41" s="568">
        <v>16.940000000000001</v>
      </c>
      <c r="F41" s="569"/>
      <c r="G41" s="570">
        <v>4.5259999999999998</v>
      </c>
      <c r="H41" s="570"/>
      <c r="I41" s="570"/>
      <c r="J41" s="113">
        <f>G41*E41</f>
        <v>76.670439999999999</v>
      </c>
    </row>
    <row r="42" spans="1:10" ht="28.5" x14ac:dyDescent="0.2">
      <c r="A42" s="106" t="s">
        <v>199</v>
      </c>
      <c r="B42" s="33">
        <v>88315</v>
      </c>
      <c r="C42" s="33" t="s">
        <v>178</v>
      </c>
      <c r="D42" s="35">
        <v>0.86739999999999995</v>
      </c>
      <c r="E42" s="571">
        <v>20.82</v>
      </c>
      <c r="F42" s="572"/>
      <c r="G42" s="570">
        <v>5.51</v>
      </c>
      <c r="H42" s="570"/>
      <c r="I42" s="570"/>
      <c r="J42" s="113">
        <f>G42*E42</f>
        <v>114.7182</v>
      </c>
    </row>
    <row r="43" spans="1:10" x14ac:dyDescent="0.2">
      <c r="A43" s="102"/>
      <c r="B43" s="103"/>
      <c r="C43" s="103"/>
      <c r="D43" s="103"/>
      <c r="E43" s="103"/>
      <c r="F43" s="103"/>
      <c r="G43" s="103"/>
      <c r="H43" s="103"/>
      <c r="I43" s="96" t="s">
        <v>85</v>
      </c>
      <c r="J43" s="114">
        <f>SUM(J41:J42)</f>
        <v>191.38864000000001</v>
      </c>
    </row>
    <row r="44" spans="1:10" x14ac:dyDescent="0.2">
      <c r="A44" s="504"/>
      <c r="B44" s="505"/>
      <c r="C44" s="505"/>
      <c r="D44" s="505"/>
      <c r="E44" s="505"/>
      <c r="F44" s="505"/>
      <c r="G44" s="505"/>
      <c r="H44" s="505"/>
      <c r="I44" s="505"/>
      <c r="J44" s="506"/>
    </row>
    <row r="45" spans="1:10" ht="28.5" x14ac:dyDescent="0.2">
      <c r="A45" s="97" t="s">
        <v>80</v>
      </c>
      <c r="B45" s="23" t="s">
        <v>53</v>
      </c>
      <c r="C45" s="91" t="s">
        <v>39</v>
      </c>
      <c r="D45" s="91" t="s">
        <v>63</v>
      </c>
      <c r="E45" s="517" t="s">
        <v>64</v>
      </c>
      <c r="F45" s="519"/>
      <c r="G45" s="520" t="s">
        <v>65</v>
      </c>
      <c r="H45" s="520"/>
      <c r="I45" s="520"/>
      <c r="J45" s="98" t="s">
        <v>66</v>
      </c>
    </row>
    <row r="46" spans="1:10" x14ac:dyDescent="0.2">
      <c r="A46" s="102"/>
      <c r="B46" s="103"/>
      <c r="C46" s="103"/>
      <c r="D46" s="103"/>
      <c r="E46" s="103"/>
      <c r="F46" s="103"/>
      <c r="G46" s="103"/>
      <c r="H46" s="103"/>
      <c r="I46" s="96" t="s">
        <v>85</v>
      </c>
      <c r="J46" s="105">
        <v>0</v>
      </c>
    </row>
    <row r="47" spans="1:10" x14ac:dyDescent="0.2">
      <c r="A47" s="504"/>
      <c r="B47" s="505"/>
      <c r="C47" s="505"/>
      <c r="D47" s="505"/>
      <c r="E47" s="505"/>
      <c r="F47" s="505"/>
      <c r="G47" s="505"/>
      <c r="H47" s="505"/>
      <c r="I47" s="505"/>
      <c r="J47" s="506"/>
    </row>
    <row r="48" spans="1:10" x14ac:dyDescent="0.2">
      <c r="A48" s="507" t="s">
        <v>81</v>
      </c>
      <c r="B48" s="508"/>
      <c r="C48" s="508"/>
      <c r="D48" s="508"/>
      <c r="E48" s="508"/>
      <c r="F48" s="508"/>
      <c r="G48" s="508"/>
      <c r="H48" s="509"/>
      <c r="I48" s="510">
        <f>SUM(J38,J43,J46)</f>
        <v>191.38864000000001</v>
      </c>
      <c r="J48" s="511"/>
    </row>
    <row r="49" spans="1:10" x14ac:dyDescent="0.2">
      <c r="A49" s="522"/>
      <c r="B49" s="523"/>
      <c r="C49" s="523"/>
      <c r="D49" s="523"/>
      <c r="E49" s="523"/>
      <c r="F49" s="523"/>
      <c r="G49" s="523"/>
      <c r="H49" s="523"/>
      <c r="I49" s="523"/>
      <c r="J49" s="524"/>
    </row>
    <row r="50" spans="1:10" ht="28.5" x14ac:dyDescent="0.2">
      <c r="A50" s="97" t="s">
        <v>82</v>
      </c>
      <c r="B50" s="23" t="s">
        <v>53</v>
      </c>
      <c r="C50" s="91" t="s">
        <v>67</v>
      </c>
      <c r="D50" s="91" t="s">
        <v>68</v>
      </c>
      <c r="E50" s="517" t="s">
        <v>62</v>
      </c>
      <c r="F50" s="518"/>
      <c r="G50" s="518"/>
      <c r="H50" s="519"/>
      <c r="I50" s="520" t="s">
        <v>68</v>
      </c>
      <c r="J50" s="521"/>
    </row>
    <row r="51" spans="1:10" ht="28.5" x14ac:dyDescent="0.2">
      <c r="A51" s="115" t="s">
        <v>200</v>
      </c>
      <c r="B51" s="33">
        <v>1333</v>
      </c>
      <c r="C51" s="33" t="s">
        <v>172</v>
      </c>
      <c r="D51" s="77">
        <v>10.19</v>
      </c>
      <c r="E51" s="564">
        <v>2.87</v>
      </c>
      <c r="F51" s="565"/>
      <c r="G51" s="565"/>
      <c r="H51" s="566"/>
      <c r="I51" s="576">
        <f>D51*E51</f>
        <v>29.2453</v>
      </c>
      <c r="J51" s="577"/>
    </row>
    <row r="52" spans="1:10" ht="28.5" x14ac:dyDescent="0.2">
      <c r="A52" s="107" t="s">
        <v>194</v>
      </c>
      <c r="B52" s="116">
        <v>10997</v>
      </c>
      <c r="C52" s="33" t="s">
        <v>172</v>
      </c>
      <c r="D52" s="77">
        <v>21</v>
      </c>
      <c r="E52" s="538">
        <v>6.5000000000000002E-2</v>
      </c>
      <c r="F52" s="539"/>
      <c r="G52" s="539"/>
      <c r="H52" s="540"/>
      <c r="I52" s="576">
        <f>D52*E52</f>
        <v>1.365</v>
      </c>
      <c r="J52" s="577"/>
    </row>
    <row r="53" spans="1:10" ht="28.5" x14ac:dyDescent="0.2">
      <c r="A53" s="117" t="s">
        <v>195</v>
      </c>
      <c r="B53" s="78">
        <v>13279</v>
      </c>
      <c r="C53" s="33" t="s">
        <v>172</v>
      </c>
      <c r="D53" s="77">
        <v>9.56</v>
      </c>
      <c r="E53" s="564">
        <v>1.28</v>
      </c>
      <c r="F53" s="565"/>
      <c r="G53" s="565"/>
      <c r="H53" s="566"/>
      <c r="I53" s="576">
        <f t="shared" ref="I53:I55" si="2">D53*E53</f>
        <v>12.236800000000001</v>
      </c>
      <c r="J53" s="577"/>
    </row>
    <row r="54" spans="1:10" ht="42.75" x14ac:dyDescent="0.2">
      <c r="A54" s="107" t="s">
        <v>196</v>
      </c>
      <c r="B54" s="78">
        <v>21012</v>
      </c>
      <c r="C54" s="33" t="s">
        <v>6</v>
      </c>
      <c r="D54" s="79">
        <v>58.16</v>
      </c>
      <c r="E54" s="564">
        <v>1.1100000000000001</v>
      </c>
      <c r="F54" s="565"/>
      <c r="G54" s="565"/>
      <c r="H54" s="566"/>
      <c r="I54" s="576">
        <f t="shared" si="2"/>
        <v>64.557600000000008</v>
      </c>
      <c r="J54" s="577"/>
    </row>
    <row r="55" spans="1:10" ht="42.75" x14ac:dyDescent="0.2">
      <c r="A55" s="118" t="s">
        <v>197</v>
      </c>
      <c r="B55" s="78">
        <v>21009</v>
      </c>
      <c r="C55" s="33" t="s">
        <v>6</v>
      </c>
      <c r="D55" s="79">
        <v>26.89</v>
      </c>
      <c r="E55" s="564">
        <v>8.1300000000000008</v>
      </c>
      <c r="F55" s="565"/>
      <c r="G55" s="565"/>
      <c r="H55" s="566"/>
      <c r="I55" s="578">
        <f t="shared" si="2"/>
        <v>218.61570000000003</v>
      </c>
      <c r="J55" s="577"/>
    </row>
    <row r="56" spans="1:10" x14ac:dyDescent="0.2">
      <c r="A56" s="102"/>
      <c r="B56" s="103"/>
      <c r="C56" s="103"/>
      <c r="D56" s="103"/>
      <c r="E56" s="103"/>
      <c r="F56" s="103"/>
      <c r="G56" s="103"/>
      <c r="H56" s="103"/>
      <c r="I56" s="82" t="s">
        <v>85</v>
      </c>
      <c r="J56" s="108">
        <f>SUM(I51:J55)</f>
        <v>326.02040000000005</v>
      </c>
    </row>
    <row r="57" spans="1:10" x14ac:dyDescent="0.2">
      <c r="A57" s="504"/>
      <c r="B57" s="505"/>
      <c r="C57" s="505"/>
      <c r="D57" s="505"/>
      <c r="E57" s="505"/>
      <c r="F57" s="505"/>
      <c r="G57" s="505"/>
      <c r="H57" s="505"/>
      <c r="I57" s="505"/>
      <c r="J57" s="506"/>
    </row>
    <row r="58" spans="1:10" ht="28.5" x14ac:dyDescent="0.2">
      <c r="A58" s="97" t="s">
        <v>83</v>
      </c>
      <c r="B58" s="23" t="s">
        <v>53</v>
      </c>
      <c r="C58" s="91" t="s">
        <v>67</v>
      </c>
      <c r="D58" s="91" t="s">
        <v>68</v>
      </c>
      <c r="E58" s="517" t="s">
        <v>62</v>
      </c>
      <c r="F58" s="518"/>
      <c r="G58" s="518"/>
      <c r="H58" s="519"/>
      <c r="I58" s="563" t="s">
        <v>68</v>
      </c>
      <c r="J58" s="521"/>
    </row>
    <row r="59" spans="1:10" x14ac:dyDescent="0.2">
      <c r="A59" s="102"/>
      <c r="B59" s="103"/>
      <c r="C59" s="103"/>
      <c r="D59" s="103"/>
      <c r="E59" s="103"/>
      <c r="F59" s="103"/>
      <c r="G59" s="103"/>
      <c r="H59" s="103"/>
      <c r="I59" s="82" t="s">
        <v>85</v>
      </c>
      <c r="J59" s="109">
        <v>0</v>
      </c>
    </row>
    <row r="60" spans="1:10" x14ac:dyDescent="0.2">
      <c r="A60" s="504"/>
      <c r="B60" s="505"/>
      <c r="C60" s="505"/>
      <c r="D60" s="505"/>
      <c r="E60" s="505"/>
      <c r="F60" s="505"/>
      <c r="G60" s="505"/>
      <c r="H60" s="505"/>
      <c r="I60" s="505"/>
      <c r="J60" s="506"/>
    </row>
    <row r="61" spans="1:10" ht="28.5" x14ac:dyDescent="0.2">
      <c r="A61" s="110" t="s">
        <v>84</v>
      </c>
      <c r="B61" s="29" t="s">
        <v>53</v>
      </c>
      <c r="C61" s="30" t="s">
        <v>67</v>
      </c>
      <c r="D61" s="30" t="s">
        <v>69</v>
      </c>
      <c r="E61" s="30" t="s">
        <v>70</v>
      </c>
      <c r="F61" s="30" t="s">
        <v>71</v>
      </c>
      <c r="G61" s="30" t="s">
        <v>72</v>
      </c>
      <c r="H61" s="30" t="s">
        <v>66</v>
      </c>
      <c r="I61" s="30" t="s">
        <v>62</v>
      </c>
      <c r="J61" s="111" t="s">
        <v>73</v>
      </c>
    </row>
    <row r="62" spans="1:10" x14ac:dyDescent="0.2">
      <c r="A62" s="102"/>
      <c r="B62" s="103"/>
      <c r="C62" s="103"/>
      <c r="D62" s="103"/>
      <c r="E62" s="103"/>
      <c r="F62" s="103"/>
      <c r="G62" s="103"/>
      <c r="H62" s="103"/>
      <c r="I62" s="28" t="s">
        <v>85</v>
      </c>
      <c r="J62" s="105">
        <v>0</v>
      </c>
    </row>
    <row r="63" spans="1:10" x14ac:dyDescent="0.2">
      <c r="A63" s="504"/>
      <c r="B63" s="505"/>
      <c r="C63" s="505"/>
      <c r="D63" s="505"/>
      <c r="E63" s="505"/>
      <c r="F63" s="505"/>
      <c r="G63" s="505"/>
      <c r="H63" s="505"/>
      <c r="I63" s="505"/>
      <c r="J63" s="506"/>
    </row>
    <row r="64" spans="1:10" x14ac:dyDescent="0.2">
      <c r="A64" s="507" t="s">
        <v>86</v>
      </c>
      <c r="B64" s="508"/>
      <c r="C64" s="508"/>
      <c r="D64" s="508"/>
      <c r="E64" s="508"/>
      <c r="F64" s="508"/>
      <c r="G64" s="508"/>
      <c r="H64" s="509"/>
      <c r="I64" s="510">
        <f>ROUND((I48+J56+J59+J62),2)</f>
        <v>517.41</v>
      </c>
      <c r="J64" s="511"/>
    </row>
    <row r="65" spans="1:10" x14ac:dyDescent="0.2">
      <c r="A65" s="507" t="s">
        <v>299</v>
      </c>
      <c r="B65" s="508"/>
      <c r="C65" s="508"/>
      <c r="D65" s="508"/>
      <c r="E65" s="508"/>
      <c r="F65" s="508"/>
      <c r="G65" s="508"/>
      <c r="H65" s="509"/>
      <c r="I65" s="510">
        <f>ROUND(I64*0.2651,2)</f>
        <v>137.16999999999999</v>
      </c>
      <c r="J65" s="511"/>
    </row>
    <row r="66" spans="1:10" x14ac:dyDescent="0.2">
      <c r="A66" s="507" t="s">
        <v>74</v>
      </c>
      <c r="B66" s="508"/>
      <c r="C66" s="508"/>
      <c r="D66" s="508"/>
      <c r="E66" s="508"/>
      <c r="F66" s="508"/>
      <c r="G66" s="508"/>
      <c r="H66" s="509"/>
      <c r="I66" s="510">
        <f>I64+I65</f>
        <v>654.57999999999993</v>
      </c>
      <c r="J66" s="511"/>
    </row>
    <row r="67" spans="1:10" ht="24" customHeight="1" thickBot="1" x14ac:dyDescent="0.25">
      <c r="A67" s="573" t="s">
        <v>290</v>
      </c>
      <c r="B67" s="574"/>
      <c r="C67" s="574"/>
      <c r="D67" s="574"/>
      <c r="E67" s="574"/>
      <c r="F67" s="574"/>
      <c r="G67" s="574"/>
      <c r="H67" s="574"/>
      <c r="I67" s="574"/>
      <c r="J67" s="575"/>
    </row>
    <row r="68" spans="1:10" ht="15" thickBo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ht="33.75" customHeight="1" x14ac:dyDescent="0.2">
      <c r="A69" s="541" t="s">
        <v>218</v>
      </c>
      <c r="B69" s="542"/>
      <c r="C69" s="542"/>
      <c r="D69" s="542"/>
      <c r="E69" s="542"/>
      <c r="F69" s="542"/>
      <c r="G69" s="542"/>
      <c r="H69" s="543" t="s">
        <v>89</v>
      </c>
      <c r="I69" s="543"/>
      <c r="J69" s="112" t="s">
        <v>75</v>
      </c>
    </row>
    <row r="70" spans="1:10" ht="28.5" x14ac:dyDescent="0.2">
      <c r="A70" s="97" t="s">
        <v>78</v>
      </c>
      <c r="B70" s="23" t="s">
        <v>53</v>
      </c>
      <c r="C70" s="91" t="s">
        <v>54</v>
      </c>
      <c r="D70" s="91" t="s">
        <v>55</v>
      </c>
      <c r="E70" s="517" t="s">
        <v>56</v>
      </c>
      <c r="F70" s="519"/>
      <c r="G70" s="517" t="s">
        <v>57</v>
      </c>
      <c r="H70" s="519"/>
      <c r="I70" s="91" t="s">
        <v>58</v>
      </c>
      <c r="J70" s="98" t="s">
        <v>59</v>
      </c>
    </row>
    <row r="71" spans="1:10" x14ac:dyDescent="0.2">
      <c r="A71" s="544" t="s">
        <v>85</v>
      </c>
      <c r="B71" s="545"/>
      <c r="C71" s="545"/>
      <c r="D71" s="545"/>
      <c r="E71" s="545"/>
      <c r="F71" s="545"/>
      <c r="G71" s="545"/>
      <c r="H71" s="545"/>
      <c r="I71" s="545"/>
      <c r="J71" s="99">
        <v>0</v>
      </c>
    </row>
    <row r="72" spans="1:10" x14ac:dyDescent="0.2">
      <c r="A72" s="546"/>
      <c r="B72" s="547"/>
      <c r="C72" s="547"/>
      <c r="D72" s="547"/>
      <c r="E72" s="547"/>
      <c r="F72" s="547"/>
      <c r="G72" s="547"/>
      <c r="H72" s="547"/>
      <c r="I72" s="547"/>
      <c r="J72" s="548"/>
    </row>
    <row r="73" spans="1:10" ht="28.5" x14ac:dyDescent="0.2">
      <c r="A73" s="97" t="s">
        <v>79</v>
      </c>
      <c r="B73" s="23" t="s">
        <v>53</v>
      </c>
      <c r="C73" s="91" t="s">
        <v>67</v>
      </c>
      <c r="D73" s="91" t="s">
        <v>60</v>
      </c>
      <c r="E73" s="517" t="s">
        <v>61</v>
      </c>
      <c r="F73" s="519"/>
      <c r="G73" s="520" t="s">
        <v>62</v>
      </c>
      <c r="H73" s="520"/>
      <c r="I73" s="520"/>
      <c r="J73" s="98" t="s">
        <v>59</v>
      </c>
    </row>
    <row r="74" spans="1:10" ht="28.5" x14ac:dyDescent="0.2">
      <c r="A74" s="107" t="s">
        <v>90</v>
      </c>
      <c r="B74" s="92">
        <v>88267</v>
      </c>
      <c r="C74" s="33" t="s">
        <v>76</v>
      </c>
      <c r="D74" s="35">
        <v>0.86739999999999995</v>
      </c>
      <c r="E74" s="568">
        <v>18.8</v>
      </c>
      <c r="F74" s="569"/>
      <c r="G74" s="551">
        <v>0.04</v>
      </c>
      <c r="H74" s="551"/>
      <c r="I74" s="551"/>
      <c r="J74" s="119">
        <f>TRUNC(G74*E74,2)</f>
        <v>0.75</v>
      </c>
    </row>
    <row r="75" spans="1:10" x14ac:dyDescent="0.2">
      <c r="A75" s="120" t="s">
        <v>77</v>
      </c>
      <c r="B75" s="76">
        <v>88316</v>
      </c>
      <c r="C75" s="27" t="s">
        <v>76</v>
      </c>
      <c r="D75" s="34">
        <v>0.86739999999999995</v>
      </c>
      <c r="E75" s="579">
        <v>14.98</v>
      </c>
      <c r="F75" s="580"/>
      <c r="G75" s="551">
        <v>0.04</v>
      </c>
      <c r="H75" s="551"/>
      <c r="I75" s="551"/>
      <c r="J75" s="119">
        <f>TRUNC(G75*E75,2)</f>
        <v>0.59</v>
      </c>
    </row>
    <row r="76" spans="1:10" x14ac:dyDescent="0.2">
      <c r="A76" s="102"/>
      <c r="B76" s="103"/>
      <c r="C76" s="103"/>
      <c r="D76" s="103"/>
      <c r="E76" s="103"/>
      <c r="F76" s="103"/>
      <c r="G76" s="103"/>
      <c r="H76" s="103"/>
      <c r="I76" s="96" t="s">
        <v>85</v>
      </c>
      <c r="J76" s="99">
        <f>SUM(J74:J75)</f>
        <v>1.3399999999999999</v>
      </c>
    </row>
    <row r="77" spans="1:10" x14ac:dyDescent="0.2">
      <c r="A77" s="504"/>
      <c r="B77" s="505"/>
      <c r="C77" s="505"/>
      <c r="D77" s="505"/>
      <c r="E77" s="505"/>
      <c r="F77" s="505"/>
      <c r="G77" s="505"/>
      <c r="H77" s="505"/>
      <c r="I77" s="505"/>
      <c r="J77" s="506"/>
    </row>
    <row r="78" spans="1:10" ht="28.5" x14ac:dyDescent="0.2">
      <c r="A78" s="97" t="s">
        <v>80</v>
      </c>
      <c r="B78" s="23" t="s">
        <v>53</v>
      </c>
      <c r="C78" s="91" t="s">
        <v>39</v>
      </c>
      <c r="D78" s="91" t="s">
        <v>63</v>
      </c>
      <c r="E78" s="517" t="s">
        <v>64</v>
      </c>
      <c r="F78" s="519"/>
      <c r="G78" s="520" t="s">
        <v>65</v>
      </c>
      <c r="H78" s="520"/>
      <c r="I78" s="520"/>
      <c r="J78" s="98" t="s">
        <v>66</v>
      </c>
    </row>
    <row r="79" spans="1:10" x14ac:dyDescent="0.2">
      <c r="A79" s="102"/>
      <c r="B79" s="103"/>
      <c r="C79" s="103"/>
      <c r="D79" s="103"/>
      <c r="E79" s="103"/>
      <c r="F79" s="103"/>
      <c r="G79" s="103"/>
      <c r="H79" s="103"/>
      <c r="I79" s="96" t="s">
        <v>85</v>
      </c>
      <c r="J79" s="105">
        <v>0</v>
      </c>
    </row>
    <row r="80" spans="1:10" x14ac:dyDescent="0.2">
      <c r="A80" s="504"/>
      <c r="B80" s="505"/>
      <c r="C80" s="505"/>
      <c r="D80" s="505"/>
      <c r="E80" s="505"/>
      <c r="F80" s="505"/>
      <c r="G80" s="505"/>
      <c r="H80" s="505"/>
      <c r="I80" s="505"/>
      <c r="J80" s="506"/>
    </row>
    <row r="81" spans="1:10" x14ac:dyDescent="0.2">
      <c r="A81" s="507" t="s">
        <v>81</v>
      </c>
      <c r="B81" s="508"/>
      <c r="C81" s="508"/>
      <c r="D81" s="508"/>
      <c r="E81" s="508"/>
      <c r="F81" s="508"/>
      <c r="G81" s="508"/>
      <c r="H81" s="509"/>
      <c r="I81" s="510">
        <f>SUM(J71,J76,J79)</f>
        <v>1.3399999999999999</v>
      </c>
      <c r="J81" s="511"/>
    </row>
    <row r="82" spans="1:10" x14ac:dyDescent="0.2">
      <c r="A82" s="522"/>
      <c r="B82" s="523"/>
      <c r="C82" s="523"/>
      <c r="D82" s="523"/>
      <c r="E82" s="523"/>
      <c r="F82" s="523"/>
      <c r="G82" s="523"/>
      <c r="H82" s="523"/>
      <c r="I82" s="523"/>
      <c r="J82" s="524"/>
    </row>
    <row r="83" spans="1:10" ht="28.5" x14ac:dyDescent="0.2">
      <c r="A83" s="97" t="s">
        <v>82</v>
      </c>
      <c r="B83" s="23" t="s">
        <v>53</v>
      </c>
      <c r="C83" s="91" t="s">
        <v>67</v>
      </c>
      <c r="D83" s="91" t="s">
        <v>68</v>
      </c>
      <c r="E83" s="517" t="s">
        <v>62</v>
      </c>
      <c r="F83" s="518"/>
      <c r="G83" s="518"/>
      <c r="H83" s="519"/>
      <c r="I83" s="520" t="s">
        <v>68</v>
      </c>
      <c r="J83" s="521"/>
    </row>
    <row r="84" spans="1:10" ht="42.75" x14ac:dyDescent="0.2">
      <c r="A84" s="107" t="s">
        <v>91</v>
      </c>
      <c r="B84" s="36">
        <v>9813</v>
      </c>
      <c r="C84" s="33" t="s">
        <v>6</v>
      </c>
      <c r="D84" s="77">
        <v>3.93</v>
      </c>
      <c r="E84" s="564">
        <v>1</v>
      </c>
      <c r="F84" s="565"/>
      <c r="G84" s="565"/>
      <c r="H84" s="566"/>
      <c r="I84" s="552">
        <f>TRUNC(E84*D84,2)</f>
        <v>3.93</v>
      </c>
      <c r="J84" s="581"/>
    </row>
    <row r="85" spans="1:10" x14ac:dyDescent="0.2">
      <c r="A85" s="102"/>
      <c r="B85" s="103"/>
      <c r="C85" s="103"/>
      <c r="D85" s="103"/>
      <c r="E85" s="103"/>
      <c r="F85" s="103"/>
      <c r="G85" s="103"/>
      <c r="H85" s="103"/>
      <c r="I85" s="82" t="s">
        <v>85</v>
      </c>
      <c r="J85" s="121">
        <f>SUM(I84:J84)</f>
        <v>3.93</v>
      </c>
    </row>
    <row r="86" spans="1:10" x14ac:dyDescent="0.2">
      <c r="A86" s="504"/>
      <c r="B86" s="505"/>
      <c r="C86" s="505"/>
      <c r="D86" s="505"/>
      <c r="E86" s="505"/>
      <c r="F86" s="505"/>
      <c r="G86" s="505"/>
      <c r="H86" s="505"/>
      <c r="I86" s="505"/>
      <c r="J86" s="506"/>
    </row>
    <row r="87" spans="1:10" ht="28.5" x14ac:dyDescent="0.2">
      <c r="A87" s="97" t="s">
        <v>83</v>
      </c>
      <c r="B87" s="23" t="s">
        <v>53</v>
      </c>
      <c r="C87" s="91" t="s">
        <v>67</v>
      </c>
      <c r="D87" s="91" t="s">
        <v>68</v>
      </c>
      <c r="E87" s="517" t="s">
        <v>62</v>
      </c>
      <c r="F87" s="518"/>
      <c r="G87" s="518"/>
      <c r="H87" s="519"/>
      <c r="I87" s="520" t="s">
        <v>68</v>
      </c>
      <c r="J87" s="521"/>
    </row>
    <row r="88" spans="1:10" ht="42.75" x14ac:dyDescent="0.2">
      <c r="A88" s="107" t="s">
        <v>219</v>
      </c>
      <c r="B88" s="33">
        <v>93358</v>
      </c>
      <c r="C88" s="33" t="s">
        <v>10</v>
      </c>
      <c r="D88" s="77">
        <v>59.26</v>
      </c>
      <c r="E88" s="535">
        <v>0.18</v>
      </c>
      <c r="F88" s="536"/>
      <c r="G88" s="536"/>
      <c r="H88" s="537"/>
      <c r="I88" s="551">
        <f>TRUNC(E88*D88,2)</f>
        <v>10.66</v>
      </c>
      <c r="J88" s="582"/>
    </row>
    <row r="89" spans="1:10" ht="28.5" x14ac:dyDescent="0.2">
      <c r="A89" s="107" t="s">
        <v>220</v>
      </c>
      <c r="B89" s="75">
        <v>96995</v>
      </c>
      <c r="C89" s="33" t="s">
        <v>10</v>
      </c>
      <c r="D89" s="80">
        <v>35.93</v>
      </c>
      <c r="E89" s="535">
        <v>0.18</v>
      </c>
      <c r="F89" s="536"/>
      <c r="G89" s="536"/>
      <c r="H89" s="537"/>
      <c r="I89" s="583">
        <f>TRUNC(E89*D89,2)</f>
        <v>6.46</v>
      </c>
      <c r="J89" s="582"/>
    </row>
    <row r="90" spans="1:10" x14ac:dyDescent="0.2">
      <c r="A90" s="102"/>
      <c r="B90" s="103"/>
      <c r="C90" s="103"/>
      <c r="D90" s="103"/>
      <c r="E90" s="103"/>
      <c r="F90" s="103"/>
      <c r="G90" s="103"/>
      <c r="H90" s="103"/>
      <c r="I90" s="82" t="s">
        <v>85</v>
      </c>
      <c r="J90" s="109">
        <f>SUM(I88:J89)</f>
        <v>17.12</v>
      </c>
    </row>
    <row r="91" spans="1:10" x14ac:dyDescent="0.2">
      <c r="A91" s="504"/>
      <c r="B91" s="505"/>
      <c r="C91" s="505"/>
      <c r="D91" s="505"/>
      <c r="E91" s="505"/>
      <c r="F91" s="505"/>
      <c r="G91" s="505"/>
      <c r="H91" s="505"/>
      <c r="I91" s="505"/>
      <c r="J91" s="506"/>
    </row>
    <row r="92" spans="1:10" ht="28.5" x14ac:dyDescent="0.2">
      <c r="A92" s="110" t="s">
        <v>84</v>
      </c>
      <c r="B92" s="29" t="s">
        <v>53</v>
      </c>
      <c r="C92" s="30" t="s">
        <v>67</v>
      </c>
      <c r="D92" s="30" t="s">
        <v>69</v>
      </c>
      <c r="E92" s="30" t="s">
        <v>70</v>
      </c>
      <c r="F92" s="30" t="s">
        <v>71</v>
      </c>
      <c r="G92" s="30" t="s">
        <v>72</v>
      </c>
      <c r="H92" s="30" t="s">
        <v>66</v>
      </c>
      <c r="I92" s="30" t="s">
        <v>62</v>
      </c>
      <c r="J92" s="111" t="s">
        <v>73</v>
      </c>
    </row>
    <row r="93" spans="1:10" x14ac:dyDescent="0.2">
      <c r="A93" s="102"/>
      <c r="B93" s="103"/>
      <c r="C93" s="103"/>
      <c r="D93" s="103"/>
      <c r="E93" s="103"/>
      <c r="F93" s="103"/>
      <c r="G93" s="103"/>
      <c r="H93" s="103"/>
      <c r="I93" s="28" t="s">
        <v>85</v>
      </c>
      <c r="J93" s="105">
        <v>0</v>
      </c>
    </row>
    <row r="94" spans="1:10" x14ac:dyDescent="0.2">
      <c r="A94" s="504"/>
      <c r="B94" s="505"/>
      <c r="C94" s="505"/>
      <c r="D94" s="505"/>
      <c r="E94" s="505"/>
      <c r="F94" s="505"/>
      <c r="G94" s="505"/>
      <c r="H94" s="505"/>
      <c r="I94" s="505"/>
      <c r="J94" s="506"/>
    </row>
    <row r="95" spans="1:10" x14ac:dyDescent="0.2">
      <c r="A95" s="507" t="s">
        <v>86</v>
      </c>
      <c r="B95" s="508"/>
      <c r="C95" s="508"/>
      <c r="D95" s="508"/>
      <c r="E95" s="508"/>
      <c r="F95" s="508"/>
      <c r="G95" s="508"/>
      <c r="H95" s="509"/>
      <c r="I95" s="510">
        <f>ROUND((I81+J85+J90+J93),2)</f>
        <v>22.39</v>
      </c>
      <c r="J95" s="511"/>
    </row>
    <row r="96" spans="1:10" x14ac:dyDescent="0.2">
      <c r="A96" s="507" t="s">
        <v>299</v>
      </c>
      <c r="B96" s="508"/>
      <c r="C96" s="508"/>
      <c r="D96" s="508"/>
      <c r="E96" s="508"/>
      <c r="F96" s="508"/>
      <c r="G96" s="508"/>
      <c r="H96" s="509"/>
      <c r="I96" s="510">
        <f>ROUND(I95*0.2651,2)</f>
        <v>5.94</v>
      </c>
      <c r="J96" s="511"/>
    </row>
    <row r="97" spans="1:10" x14ac:dyDescent="0.2">
      <c r="A97" s="507" t="s">
        <v>74</v>
      </c>
      <c r="B97" s="508"/>
      <c r="C97" s="508"/>
      <c r="D97" s="508"/>
      <c r="E97" s="508"/>
      <c r="F97" s="508"/>
      <c r="G97" s="508"/>
      <c r="H97" s="509"/>
      <c r="I97" s="510">
        <f>I95+I96</f>
        <v>28.330000000000002</v>
      </c>
      <c r="J97" s="511"/>
    </row>
    <row r="98" spans="1:10" ht="26.25" customHeight="1" thickBot="1" x14ac:dyDescent="0.25">
      <c r="A98" s="501" t="s">
        <v>291</v>
      </c>
      <c r="B98" s="502"/>
      <c r="C98" s="502"/>
      <c r="D98" s="502"/>
      <c r="E98" s="502"/>
      <c r="F98" s="502"/>
      <c r="G98" s="502"/>
      <c r="H98" s="502"/>
      <c r="I98" s="502"/>
      <c r="J98" s="503"/>
    </row>
    <row r="99" spans="1:10" ht="15" thickBo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30.75" customHeight="1" x14ac:dyDescent="0.2">
      <c r="A100" s="541" t="s">
        <v>320</v>
      </c>
      <c r="B100" s="542"/>
      <c r="C100" s="542"/>
      <c r="D100" s="542"/>
      <c r="E100" s="542"/>
      <c r="F100" s="542"/>
      <c r="G100" s="542"/>
      <c r="H100" s="543" t="s">
        <v>321</v>
      </c>
      <c r="I100" s="543"/>
      <c r="J100" s="112" t="s">
        <v>322</v>
      </c>
    </row>
    <row r="101" spans="1:10" ht="28.5" x14ac:dyDescent="0.2">
      <c r="A101" s="97" t="s">
        <v>78</v>
      </c>
      <c r="B101" s="23" t="s">
        <v>53</v>
      </c>
      <c r="C101" s="287" t="s">
        <v>54</v>
      </c>
      <c r="D101" s="287" t="s">
        <v>55</v>
      </c>
      <c r="E101" s="517" t="s">
        <v>56</v>
      </c>
      <c r="F101" s="519"/>
      <c r="G101" s="517" t="s">
        <v>57</v>
      </c>
      <c r="H101" s="519"/>
      <c r="I101" s="287" t="s">
        <v>58</v>
      </c>
      <c r="J101" s="288" t="s">
        <v>59</v>
      </c>
    </row>
    <row r="102" spans="1:10" x14ac:dyDescent="0.2">
      <c r="A102" s="544" t="s">
        <v>85</v>
      </c>
      <c r="B102" s="545"/>
      <c r="C102" s="545"/>
      <c r="D102" s="545"/>
      <c r="E102" s="545"/>
      <c r="F102" s="545"/>
      <c r="G102" s="545"/>
      <c r="H102" s="545"/>
      <c r="I102" s="545"/>
      <c r="J102" s="99">
        <v>0</v>
      </c>
    </row>
    <row r="103" spans="1:10" x14ac:dyDescent="0.2">
      <c r="A103" s="546"/>
      <c r="B103" s="547"/>
      <c r="C103" s="547"/>
      <c r="D103" s="547"/>
      <c r="E103" s="547"/>
      <c r="F103" s="547"/>
      <c r="G103" s="547"/>
      <c r="H103" s="547"/>
      <c r="I103" s="547"/>
      <c r="J103" s="548"/>
    </row>
    <row r="104" spans="1:10" ht="28.5" x14ac:dyDescent="0.2">
      <c r="A104" s="97" t="s">
        <v>79</v>
      </c>
      <c r="B104" s="23" t="s">
        <v>53</v>
      </c>
      <c r="C104" s="287" t="s">
        <v>67</v>
      </c>
      <c r="D104" s="287" t="s">
        <v>60</v>
      </c>
      <c r="E104" s="517" t="s">
        <v>61</v>
      </c>
      <c r="F104" s="519"/>
      <c r="G104" s="520" t="s">
        <v>62</v>
      </c>
      <c r="H104" s="520"/>
      <c r="I104" s="520"/>
      <c r="J104" s="288" t="s">
        <v>59</v>
      </c>
    </row>
    <row r="105" spans="1:10" x14ac:dyDescent="0.2">
      <c r="A105" s="107" t="s">
        <v>323</v>
      </c>
      <c r="B105" s="92" t="s">
        <v>325</v>
      </c>
      <c r="C105" s="33" t="s">
        <v>76</v>
      </c>
      <c r="D105" s="366">
        <v>1.8146500000000001</v>
      </c>
      <c r="E105" s="549">
        <v>18.602799999999998</v>
      </c>
      <c r="F105" s="550"/>
      <c r="G105" s="551">
        <v>0.04</v>
      </c>
      <c r="H105" s="551"/>
      <c r="I105" s="551"/>
      <c r="J105" s="289">
        <f>TRUNC(G105*E105,2)</f>
        <v>0.74</v>
      </c>
    </row>
    <row r="106" spans="1:10" x14ac:dyDescent="0.2">
      <c r="A106" s="120" t="s">
        <v>324</v>
      </c>
      <c r="B106" s="76" t="s">
        <v>326</v>
      </c>
      <c r="C106" s="27" t="s">
        <v>76</v>
      </c>
      <c r="D106" s="365">
        <v>1.4868939999999999</v>
      </c>
      <c r="E106" s="584">
        <v>24.669899999999998</v>
      </c>
      <c r="F106" s="585"/>
      <c r="G106" s="551">
        <v>0.04</v>
      </c>
      <c r="H106" s="551"/>
      <c r="I106" s="551"/>
      <c r="J106" s="289">
        <f>TRUNC(G106*E106,2)</f>
        <v>0.98</v>
      </c>
    </row>
    <row r="107" spans="1:10" x14ac:dyDescent="0.2">
      <c r="A107" s="102"/>
      <c r="B107" s="103"/>
      <c r="C107" s="103"/>
      <c r="D107" s="103"/>
      <c r="E107" s="103"/>
      <c r="F107" s="103"/>
      <c r="G107" s="103"/>
      <c r="H107" s="103"/>
      <c r="I107" s="290" t="s">
        <v>85</v>
      </c>
      <c r="J107" s="99">
        <f>SUM(J105:J106)</f>
        <v>1.72</v>
      </c>
    </row>
    <row r="108" spans="1:10" x14ac:dyDescent="0.2">
      <c r="A108" s="504"/>
      <c r="B108" s="505"/>
      <c r="C108" s="505"/>
      <c r="D108" s="505"/>
      <c r="E108" s="505"/>
      <c r="F108" s="505"/>
      <c r="G108" s="505"/>
      <c r="H108" s="505"/>
      <c r="I108" s="505"/>
      <c r="J108" s="506"/>
    </row>
    <row r="109" spans="1:10" ht="28.5" x14ac:dyDescent="0.2">
      <c r="A109" s="97" t="s">
        <v>80</v>
      </c>
      <c r="B109" s="23" t="s">
        <v>53</v>
      </c>
      <c r="C109" s="287" t="s">
        <v>39</v>
      </c>
      <c r="D109" s="287" t="s">
        <v>63</v>
      </c>
      <c r="E109" s="517" t="s">
        <v>64</v>
      </c>
      <c r="F109" s="519"/>
      <c r="G109" s="520" t="s">
        <v>65</v>
      </c>
      <c r="H109" s="520"/>
      <c r="I109" s="520"/>
      <c r="J109" s="288" t="s">
        <v>66</v>
      </c>
    </row>
    <row r="110" spans="1:10" x14ac:dyDescent="0.2">
      <c r="A110" s="102"/>
      <c r="B110" s="103"/>
      <c r="C110" s="103"/>
      <c r="D110" s="103"/>
      <c r="E110" s="103"/>
      <c r="F110" s="103"/>
      <c r="G110" s="103"/>
      <c r="H110" s="103"/>
      <c r="I110" s="290" t="s">
        <v>85</v>
      </c>
      <c r="J110" s="105">
        <v>0</v>
      </c>
    </row>
    <row r="111" spans="1:10" x14ac:dyDescent="0.2">
      <c r="A111" s="504"/>
      <c r="B111" s="505"/>
      <c r="C111" s="505"/>
      <c r="D111" s="505"/>
      <c r="E111" s="505"/>
      <c r="F111" s="505"/>
      <c r="G111" s="505"/>
      <c r="H111" s="505"/>
      <c r="I111" s="505"/>
      <c r="J111" s="506"/>
    </row>
    <row r="112" spans="1:10" x14ac:dyDescent="0.2">
      <c r="A112" s="507" t="s">
        <v>81</v>
      </c>
      <c r="B112" s="508"/>
      <c r="C112" s="508"/>
      <c r="D112" s="508"/>
      <c r="E112" s="508"/>
      <c r="F112" s="508"/>
      <c r="G112" s="508"/>
      <c r="H112" s="509"/>
      <c r="I112" s="510">
        <f>SUM(J102,J107,J110)</f>
        <v>1.72</v>
      </c>
      <c r="J112" s="511"/>
    </row>
    <row r="113" spans="1:10" x14ac:dyDescent="0.2">
      <c r="A113" s="522"/>
      <c r="B113" s="523"/>
      <c r="C113" s="523"/>
      <c r="D113" s="523"/>
      <c r="E113" s="523"/>
      <c r="F113" s="523"/>
      <c r="G113" s="523"/>
      <c r="H113" s="523"/>
      <c r="I113" s="523"/>
      <c r="J113" s="524"/>
    </row>
    <row r="114" spans="1:10" ht="28.5" x14ac:dyDescent="0.2">
      <c r="A114" s="97" t="s">
        <v>82</v>
      </c>
      <c r="B114" s="23" t="s">
        <v>53</v>
      </c>
      <c r="C114" s="287" t="s">
        <v>67</v>
      </c>
      <c r="D114" s="287" t="s">
        <v>68</v>
      </c>
      <c r="E114" s="517" t="s">
        <v>62</v>
      </c>
      <c r="F114" s="518"/>
      <c r="G114" s="518"/>
      <c r="H114" s="519"/>
      <c r="I114" s="520" t="s">
        <v>68</v>
      </c>
      <c r="J114" s="521"/>
    </row>
    <row r="115" spans="1:10" ht="28.5" x14ac:dyDescent="0.2">
      <c r="A115" s="107" t="s">
        <v>327</v>
      </c>
      <c r="B115" s="92" t="s">
        <v>328</v>
      </c>
      <c r="C115" s="33" t="s">
        <v>172</v>
      </c>
      <c r="D115" s="303">
        <v>6.6005000000000003</v>
      </c>
      <c r="E115" s="564">
        <v>1</v>
      </c>
      <c r="F115" s="565"/>
      <c r="G115" s="565"/>
      <c r="H115" s="566"/>
      <c r="I115" s="552">
        <f>TRUNC(E115*D115,2)</f>
        <v>6.6</v>
      </c>
      <c r="J115" s="581"/>
    </row>
    <row r="116" spans="1:10" x14ac:dyDescent="0.2">
      <c r="A116" s="102"/>
      <c r="B116" s="103"/>
      <c r="C116" s="103"/>
      <c r="D116" s="103"/>
      <c r="E116" s="103"/>
      <c r="F116" s="103"/>
      <c r="G116" s="103"/>
      <c r="H116" s="103"/>
      <c r="I116" s="82" t="s">
        <v>85</v>
      </c>
      <c r="J116" s="108">
        <f>SUM(I115:J115)</f>
        <v>6.6</v>
      </c>
    </row>
    <row r="117" spans="1:10" x14ac:dyDescent="0.2">
      <c r="A117" s="504"/>
      <c r="B117" s="505"/>
      <c r="C117" s="505"/>
      <c r="D117" s="505"/>
      <c r="E117" s="505"/>
      <c r="F117" s="505"/>
      <c r="G117" s="505"/>
      <c r="H117" s="505"/>
      <c r="I117" s="505"/>
      <c r="J117" s="506"/>
    </row>
    <row r="118" spans="1:10" ht="28.5" x14ac:dyDescent="0.2">
      <c r="A118" s="97" t="s">
        <v>83</v>
      </c>
      <c r="B118" s="23" t="s">
        <v>53</v>
      </c>
      <c r="C118" s="287" t="s">
        <v>67</v>
      </c>
      <c r="D118" s="287" t="s">
        <v>68</v>
      </c>
      <c r="E118" s="517" t="s">
        <v>62</v>
      </c>
      <c r="F118" s="518"/>
      <c r="G118" s="518"/>
      <c r="H118" s="519"/>
      <c r="I118" s="520" t="s">
        <v>68</v>
      </c>
      <c r="J118" s="521"/>
    </row>
    <row r="119" spans="1:10" x14ac:dyDescent="0.2">
      <c r="A119" s="107" t="s">
        <v>329</v>
      </c>
      <c r="B119" s="33">
        <v>5914655</v>
      </c>
      <c r="C119" s="33" t="s">
        <v>330</v>
      </c>
      <c r="D119" s="77">
        <v>22.14</v>
      </c>
      <c r="E119" s="538">
        <v>1E-3</v>
      </c>
      <c r="F119" s="539"/>
      <c r="G119" s="539"/>
      <c r="H119" s="540"/>
      <c r="I119" s="586">
        <f>E119*D119</f>
        <v>2.214E-2</v>
      </c>
      <c r="J119" s="587"/>
    </row>
    <row r="120" spans="1:10" x14ac:dyDescent="0.2">
      <c r="A120" s="102"/>
      <c r="B120" s="103"/>
      <c r="C120" s="103"/>
      <c r="D120" s="103"/>
      <c r="E120" s="103"/>
      <c r="F120" s="103"/>
      <c r="G120" s="103"/>
      <c r="H120" s="103"/>
      <c r="I120" s="82" t="s">
        <v>85</v>
      </c>
      <c r="J120" s="108">
        <f>SUM(I119:J119)</f>
        <v>2.214E-2</v>
      </c>
    </row>
    <row r="121" spans="1:10" x14ac:dyDescent="0.2">
      <c r="A121" s="504"/>
      <c r="B121" s="505"/>
      <c r="C121" s="505"/>
      <c r="D121" s="505"/>
      <c r="E121" s="505"/>
      <c r="F121" s="505"/>
      <c r="G121" s="505"/>
      <c r="H121" s="505"/>
      <c r="I121" s="505"/>
      <c r="J121" s="506"/>
    </row>
    <row r="122" spans="1:10" ht="28.5" x14ac:dyDescent="0.2">
      <c r="A122" s="110" t="s">
        <v>84</v>
      </c>
      <c r="B122" s="29" t="s">
        <v>53</v>
      </c>
      <c r="C122" s="30" t="s">
        <v>67</v>
      </c>
      <c r="D122" s="30" t="s">
        <v>69</v>
      </c>
      <c r="E122" s="30" t="s">
        <v>70</v>
      </c>
      <c r="F122" s="30" t="s">
        <v>71</v>
      </c>
      <c r="G122" s="30" t="s">
        <v>72</v>
      </c>
      <c r="H122" s="30" t="s">
        <v>66</v>
      </c>
      <c r="I122" s="30" t="s">
        <v>62</v>
      </c>
      <c r="J122" s="111" t="s">
        <v>73</v>
      </c>
    </row>
    <row r="123" spans="1:10" x14ac:dyDescent="0.2">
      <c r="A123" s="306"/>
      <c r="B123" s="307"/>
      <c r="C123" s="308"/>
      <c r="D123" s="308"/>
      <c r="E123" s="308"/>
      <c r="F123" s="308"/>
      <c r="G123" s="308"/>
      <c r="H123" s="308"/>
      <c r="I123" s="308"/>
      <c r="J123" s="308"/>
    </row>
    <row r="124" spans="1:10" x14ac:dyDescent="0.2">
      <c r="A124" s="102"/>
      <c r="B124" s="103"/>
      <c r="C124" s="103"/>
      <c r="D124" s="103"/>
      <c r="E124" s="103"/>
      <c r="F124" s="103"/>
      <c r="G124" s="103"/>
      <c r="H124" s="103"/>
      <c r="I124" s="28" t="s">
        <v>85</v>
      </c>
      <c r="J124" s="105">
        <v>0</v>
      </c>
    </row>
    <row r="125" spans="1:10" x14ac:dyDescent="0.2">
      <c r="A125" s="504"/>
      <c r="B125" s="505"/>
      <c r="C125" s="505"/>
      <c r="D125" s="505"/>
      <c r="E125" s="505"/>
      <c r="F125" s="505"/>
      <c r="G125" s="505"/>
      <c r="H125" s="505"/>
      <c r="I125" s="505"/>
      <c r="J125" s="506"/>
    </row>
    <row r="126" spans="1:10" x14ac:dyDescent="0.2">
      <c r="A126" s="507" t="s">
        <v>86</v>
      </c>
      <c r="B126" s="508"/>
      <c r="C126" s="508"/>
      <c r="D126" s="508"/>
      <c r="E126" s="508"/>
      <c r="F126" s="508"/>
      <c r="G126" s="508"/>
      <c r="H126" s="509"/>
      <c r="I126" s="510">
        <f>ROUND((I112+J116+J120+J124),2)</f>
        <v>8.34</v>
      </c>
      <c r="J126" s="511"/>
    </row>
    <row r="127" spans="1:10" x14ac:dyDescent="0.2">
      <c r="A127" s="507" t="s">
        <v>299</v>
      </c>
      <c r="B127" s="508"/>
      <c r="C127" s="508"/>
      <c r="D127" s="508"/>
      <c r="E127" s="508"/>
      <c r="F127" s="508"/>
      <c r="G127" s="508"/>
      <c r="H127" s="509"/>
      <c r="I127" s="510">
        <f>ROUND(I126*0.2651,2)</f>
        <v>2.21</v>
      </c>
      <c r="J127" s="511"/>
    </row>
    <row r="128" spans="1:10" x14ac:dyDescent="0.2">
      <c r="A128" s="507" t="s">
        <v>74</v>
      </c>
      <c r="B128" s="508"/>
      <c r="C128" s="508"/>
      <c r="D128" s="508"/>
      <c r="E128" s="508"/>
      <c r="F128" s="508"/>
      <c r="G128" s="508"/>
      <c r="H128" s="509"/>
      <c r="I128" s="510">
        <f>ROUND((I126+I127),2)</f>
        <v>10.55</v>
      </c>
      <c r="J128" s="511"/>
    </row>
    <row r="129" spans="1:10" ht="33.75" customHeight="1" thickBot="1" x14ac:dyDescent="0.25">
      <c r="A129" s="501" t="s">
        <v>405</v>
      </c>
      <c r="B129" s="502"/>
      <c r="C129" s="502"/>
      <c r="D129" s="502"/>
      <c r="E129" s="502"/>
      <c r="F129" s="502"/>
      <c r="G129" s="502"/>
      <c r="H129" s="502"/>
      <c r="I129" s="502"/>
      <c r="J129" s="503"/>
    </row>
    <row r="130" spans="1:10" ht="15" thickBot="1" x14ac:dyDescent="0.25"/>
    <row r="131" spans="1:10" ht="31.5" customHeight="1" x14ac:dyDescent="0.2">
      <c r="A131" s="541" t="s">
        <v>332</v>
      </c>
      <c r="B131" s="542"/>
      <c r="C131" s="542"/>
      <c r="D131" s="542"/>
      <c r="E131" s="542"/>
      <c r="F131" s="542"/>
      <c r="G131" s="542"/>
      <c r="H131" s="543" t="s">
        <v>333</v>
      </c>
      <c r="I131" s="543"/>
      <c r="J131" s="112" t="s">
        <v>334</v>
      </c>
    </row>
    <row r="132" spans="1:10" ht="28.5" x14ac:dyDescent="0.2">
      <c r="A132" s="97" t="s">
        <v>78</v>
      </c>
      <c r="B132" s="23" t="s">
        <v>53</v>
      </c>
      <c r="C132" s="298" t="s">
        <v>54</v>
      </c>
      <c r="D132" s="298" t="s">
        <v>55</v>
      </c>
      <c r="E132" s="517" t="s">
        <v>56</v>
      </c>
      <c r="F132" s="519"/>
      <c r="G132" s="517" t="s">
        <v>57</v>
      </c>
      <c r="H132" s="519"/>
      <c r="I132" s="298" t="s">
        <v>58</v>
      </c>
      <c r="J132" s="299" t="s">
        <v>59</v>
      </c>
    </row>
    <row r="133" spans="1:10" x14ac:dyDescent="0.2">
      <c r="A133" s="544" t="s">
        <v>85</v>
      </c>
      <c r="B133" s="545"/>
      <c r="C133" s="545"/>
      <c r="D133" s="545"/>
      <c r="E133" s="545"/>
      <c r="F133" s="545"/>
      <c r="G133" s="545"/>
      <c r="H133" s="545"/>
      <c r="I133" s="545"/>
      <c r="J133" s="99">
        <v>0</v>
      </c>
    </row>
    <row r="134" spans="1:10" x14ac:dyDescent="0.2">
      <c r="A134" s="546"/>
      <c r="B134" s="547"/>
      <c r="C134" s="547"/>
      <c r="D134" s="547"/>
      <c r="E134" s="547"/>
      <c r="F134" s="547"/>
      <c r="G134" s="547"/>
      <c r="H134" s="547"/>
      <c r="I134" s="547"/>
      <c r="J134" s="548"/>
    </row>
    <row r="135" spans="1:10" ht="28.5" x14ac:dyDescent="0.2">
      <c r="A135" s="97" t="s">
        <v>79</v>
      </c>
      <c r="B135" s="23" t="s">
        <v>53</v>
      </c>
      <c r="C135" s="298" t="s">
        <v>67</v>
      </c>
      <c r="D135" s="298" t="s">
        <v>60</v>
      </c>
      <c r="E135" s="517" t="s">
        <v>61</v>
      </c>
      <c r="F135" s="519"/>
      <c r="G135" s="520" t="s">
        <v>62</v>
      </c>
      <c r="H135" s="520"/>
      <c r="I135" s="520"/>
      <c r="J135" s="299" t="s">
        <v>59</v>
      </c>
    </row>
    <row r="136" spans="1:10" x14ac:dyDescent="0.2">
      <c r="A136" s="107" t="s">
        <v>335</v>
      </c>
      <c r="B136" s="92" t="s">
        <v>336</v>
      </c>
      <c r="C136" s="33" t="s">
        <v>76</v>
      </c>
      <c r="D136" s="366">
        <v>1.6484479999999999</v>
      </c>
      <c r="E136" s="549">
        <v>21.018599999999999</v>
      </c>
      <c r="F136" s="550"/>
      <c r="G136" s="551">
        <v>1</v>
      </c>
      <c r="H136" s="551"/>
      <c r="I136" s="551"/>
      <c r="J136" s="300">
        <f>TRUNC(G136*E136,2)</f>
        <v>21.01</v>
      </c>
    </row>
    <row r="137" spans="1:10" x14ac:dyDescent="0.2">
      <c r="A137" s="102"/>
      <c r="B137" s="103"/>
      <c r="C137" s="103"/>
      <c r="D137" s="103"/>
      <c r="E137" s="103"/>
      <c r="F137" s="103"/>
      <c r="G137" s="103"/>
      <c r="H137" s="103"/>
      <c r="I137" s="297" t="s">
        <v>85</v>
      </c>
      <c r="J137" s="114">
        <f>SUM(J136:J136)</f>
        <v>21.01</v>
      </c>
    </row>
    <row r="138" spans="1:10" x14ac:dyDescent="0.2">
      <c r="A138" s="504"/>
      <c r="B138" s="505"/>
      <c r="C138" s="505"/>
      <c r="D138" s="505"/>
      <c r="E138" s="505"/>
      <c r="F138" s="505"/>
      <c r="G138" s="505"/>
      <c r="H138" s="505"/>
      <c r="I138" s="505"/>
      <c r="J138" s="506"/>
    </row>
    <row r="139" spans="1:10" ht="28.5" x14ac:dyDescent="0.2">
      <c r="A139" s="97" t="s">
        <v>80</v>
      </c>
      <c r="B139" s="23" t="s">
        <v>53</v>
      </c>
      <c r="C139" s="298" t="s">
        <v>39</v>
      </c>
      <c r="D139" s="298" t="s">
        <v>63</v>
      </c>
      <c r="E139" s="517" t="s">
        <v>64</v>
      </c>
      <c r="F139" s="519"/>
      <c r="G139" s="520" t="s">
        <v>65</v>
      </c>
      <c r="H139" s="520"/>
      <c r="I139" s="520"/>
      <c r="J139" s="299" t="s">
        <v>66</v>
      </c>
    </row>
    <row r="140" spans="1:10" x14ac:dyDescent="0.2">
      <c r="A140" s="102"/>
      <c r="B140" s="103"/>
      <c r="C140" s="103"/>
      <c r="D140" s="103"/>
      <c r="E140" s="103"/>
      <c r="F140" s="103"/>
      <c r="G140" s="103"/>
      <c r="H140" s="103"/>
      <c r="I140" s="297" t="s">
        <v>85</v>
      </c>
      <c r="J140" s="105">
        <v>0</v>
      </c>
    </row>
    <row r="141" spans="1:10" x14ac:dyDescent="0.2">
      <c r="A141" s="504"/>
      <c r="B141" s="505"/>
      <c r="C141" s="505"/>
      <c r="D141" s="505"/>
      <c r="E141" s="505"/>
      <c r="F141" s="505"/>
      <c r="G141" s="505"/>
      <c r="H141" s="505"/>
      <c r="I141" s="505"/>
      <c r="J141" s="506"/>
    </row>
    <row r="142" spans="1:10" x14ac:dyDescent="0.2">
      <c r="A142" s="507" t="s">
        <v>81</v>
      </c>
      <c r="B142" s="508"/>
      <c r="C142" s="508"/>
      <c r="D142" s="508"/>
      <c r="E142" s="508"/>
      <c r="F142" s="508"/>
      <c r="G142" s="508"/>
      <c r="H142" s="509"/>
      <c r="I142" s="510">
        <f>SUM(J133,J137,J140)</f>
        <v>21.01</v>
      </c>
      <c r="J142" s="511"/>
    </row>
    <row r="143" spans="1:10" x14ac:dyDescent="0.2">
      <c r="A143" s="522"/>
      <c r="B143" s="523"/>
      <c r="C143" s="523"/>
      <c r="D143" s="523"/>
      <c r="E143" s="523"/>
      <c r="F143" s="523"/>
      <c r="G143" s="523"/>
      <c r="H143" s="523"/>
      <c r="I143" s="523"/>
      <c r="J143" s="524"/>
    </row>
    <row r="144" spans="1:10" ht="28.5" x14ac:dyDescent="0.2">
      <c r="A144" s="97" t="s">
        <v>82</v>
      </c>
      <c r="B144" s="23" t="s">
        <v>53</v>
      </c>
      <c r="C144" s="298" t="s">
        <v>67</v>
      </c>
      <c r="D144" s="298" t="s">
        <v>68</v>
      </c>
      <c r="E144" s="517" t="s">
        <v>62</v>
      </c>
      <c r="F144" s="518"/>
      <c r="G144" s="518"/>
      <c r="H144" s="519"/>
      <c r="I144" s="520" t="s">
        <v>68</v>
      </c>
      <c r="J144" s="521"/>
    </row>
    <row r="145" spans="1:10" x14ac:dyDescent="0.2">
      <c r="A145" s="309" t="s">
        <v>337</v>
      </c>
      <c r="B145" s="310" t="s">
        <v>339</v>
      </c>
      <c r="C145" s="311" t="s">
        <v>203</v>
      </c>
      <c r="D145" s="312">
        <v>60.191499999999998</v>
      </c>
      <c r="E145" s="525">
        <v>1</v>
      </c>
      <c r="F145" s="526"/>
      <c r="G145" s="526"/>
      <c r="H145" s="527"/>
      <c r="I145" s="528">
        <f>E145*D145</f>
        <v>60.191499999999998</v>
      </c>
      <c r="J145" s="529"/>
    </row>
    <row r="146" spans="1:10" x14ac:dyDescent="0.2">
      <c r="A146" s="107" t="s">
        <v>338</v>
      </c>
      <c r="B146" s="92" t="s">
        <v>340</v>
      </c>
      <c r="C146" s="33" t="s">
        <v>10</v>
      </c>
      <c r="D146" s="303">
        <v>256.56819999999999</v>
      </c>
      <c r="E146" s="535">
        <v>7.4999999999999997E-3</v>
      </c>
      <c r="F146" s="536"/>
      <c r="G146" s="536"/>
      <c r="H146" s="537"/>
      <c r="I146" s="528">
        <f>E146*D146</f>
        <v>1.9242614999999998</v>
      </c>
      <c r="J146" s="529"/>
    </row>
    <row r="147" spans="1:10" x14ac:dyDescent="0.2">
      <c r="A147" s="102"/>
      <c r="B147" s="103"/>
      <c r="C147" s="103"/>
      <c r="D147" s="103"/>
      <c r="E147" s="103"/>
      <c r="F147" s="103"/>
      <c r="G147" s="103"/>
      <c r="H147" s="103"/>
      <c r="I147" s="82" t="s">
        <v>85</v>
      </c>
      <c r="J147" s="108">
        <f>SUM(I145:J146)</f>
        <v>62.115761499999998</v>
      </c>
    </row>
    <row r="148" spans="1:10" x14ac:dyDescent="0.2">
      <c r="A148" s="504"/>
      <c r="B148" s="505"/>
      <c r="C148" s="505"/>
      <c r="D148" s="505"/>
      <c r="E148" s="505"/>
      <c r="F148" s="505"/>
      <c r="G148" s="505"/>
      <c r="H148" s="505"/>
      <c r="I148" s="505"/>
      <c r="J148" s="506"/>
    </row>
    <row r="149" spans="1:10" ht="28.5" x14ac:dyDescent="0.2">
      <c r="A149" s="97" t="s">
        <v>83</v>
      </c>
      <c r="B149" s="23" t="s">
        <v>53</v>
      </c>
      <c r="C149" s="298" t="s">
        <v>67</v>
      </c>
      <c r="D149" s="298" t="s">
        <v>68</v>
      </c>
      <c r="E149" s="517" t="s">
        <v>62</v>
      </c>
      <c r="F149" s="518"/>
      <c r="G149" s="518"/>
      <c r="H149" s="519"/>
      <c r="I149" s="520" t="s">
        <v>68</v>
      </c>
      <c r="J149" s="521"/>
    </row>
    <row r="150" spans="1:10" x14ac:dyDescent="0.2">
      <c r="A150" s="107" t="s">
        <v>329</v>
      </c>
      <c r="B150" s="33">
        <v>5914655</v>
      </c>
      <c r="C150" s="33" t="s">
        <v>330</v>
      </c>
      <c r="D150" s="77">
        <v>22.14</v>
      </c>
      <c r="E150" s="538">
        <v>5.3E-3</v>
      </c>
      <c r="F150" s="539"/>
      <c r="G150" s="539"/>
      <c r="H150" s="540"/>
      <c r="I150" s="533">
        <f>E150*D150</f>
        <v>0.117342</v>
      </c>
      <c r="J150" s="534"/>
    </row>
    <row r="151" spans="1:10" x14ac:dyDescent="0.2">
      <c r="A151" s="107" t="s">
        <v>341</v>
      </c>
      <c r="B151" s="75">
        <v>5915474</v>
      </c>
      <c r="C151" s="33" t="s">
        <v>330</v>
      </c>
      <c r="D151" s="80">
        <v>20.91</v>
      </c>
      <c r="E151" s="530">
        <v>8.0000000000000007E-5</v>
      </c>
      <c r="F151" s="531"/>
      <c r="G151" s="531"/>
      <c r="H151" s="532"/>
      <c r="I151" s="533">
        <f>E151*D151</f>
        <v>1.6728000000000001E-3</v>
      </c>
      <c r="J151" s="534"/>
    </row>
    <row r="152" spans="1:10" x14ac:dyDescent="0.2">
      <c r="A152" s="102"/>
      <c r="B152" s="103"/>
      <c r="C152" s="103"/>
      <c r="D152" s="103"/>
      <c r="E152" s="103"/>
      <c r="F152" s="103"/>
      <c r="G152" s="103"/>
      <c r="H152" s="103"/>
      <c r="I152" s="82" t="s">
        <v>85</v>
      </c>
      <c r="J152" s="108">
        <f>SUM(I150:J151)</f>
        <v>0.1190148</v>
      </c>
    </row>
    <row r="153" spans="1:10" x14ac:dyDescent="0.2">
      <c r="A153" s="504"/>
      <c r="B153" s="505"/>
      <c r="C153" s="505"/>
      <c r="D153" s="505"/>
      <c r="E153" s="505"/>
      <c r="F153" s="505"/>
      <c r="G153" s="505"/>
      <c r="H153" s="505"/>
      <c r="I153" s="505"/>
      <c r="J153" s="506"/>
    </row>
    <row r="154" spans="1:10" ht="28.5" x14ac:dyDescent="0.2">
      <c r="A154" s="110" t="s">
        <v>84</v>
      </c>
      <c r="B154" s="29" t="s">
        <v>53</v>
      </c>
      <c r="C154" s="30" t="s">
        <v>67</v>
      </c>
      <c r="D154" s="30" t="s">
        <v>69</v>
      </c>
      <c r="E154" s="30" t="s">
        <v>70</v>
      </c>
      <c r="F154" s="30" t="s">
        <v>71</v>
      </c>
      <c r="G154" s="30" t="s">
        <v>72</v>
      </c>
      <c r="H154" s="30" t="s">
        <v>66</v>
      </c>
      <c r="I154" s="30" t="s">
        <v>62</v>
      </c>
      <c r="J154" s="111" t="s">
        <v>73</v>
      </c>
    </row>
    <row r="155" spans="1:10" x14ac:dyDescent="0.2">
      <c r="A155" s="306"/>
      <c r="B155" s="307"/>
      <c r="C155" s="308"/>
      <c r="D155" s="308"/>
      <c r="E155" s="308"/>
      <c r="F155" s="308"/>
      <c r="G155" s="308"/>
      <c r="H155" s="308"/>
      <c r="I155" s="308"/>
      <c r="J155" s="308"/>
    </row>
    <row r="156" spans="1:10" x14ac:dyDescent="0.2">
      <c r="A156" s="102"/>
      <c r="B156" s="103"/>
      <c r="C156" s="103"/>
      <c r="D156" s="103"/>
      <c r="E156" s="103"/>
      <c r="F156" s="103"/>
      <c r="G156" s="103"/>
      <c r="H156" s="103"/>
      <c r="I156" s="28" t="s">
        <v>85</v>
      </c>
      <c r="J156" s="105">
        <v>0</v>
      </c>
    </row>
    <row r="157" spans="1:10" x14ac:dyDescent="0.2">
      <c r="A157" s="504"/>
      <c r="B157" s="505"/>
      <c r="C157" s="505"/>
      <c r="D157" s="505"/>
      <c r="E157" s="505"/>
      <c r="F157" s="505"/>
      <c r="G157" s="505"/>
      <c r="H157" s="505"/>
      <c r="I157" s="505"/>
      <c r="J157" s="506"/>
    </row>
    <row r="158" spans="1:10" x14ac:dyDescent="0.2">
      <c r="A158" s="507" t="s">
        <v>86</v>
      </c>
      <c r="B158" s="508"/>
      <c r="C158" s="508"/>
      <c r="D158" s="508"/>
      <c r="E158" s="508"/>
      <c r="F158" s="508"/>
      <c r="G158" s="508"/>
      <c r="H158" s="509"/>
      <c r="I158" s="510">
        <f>ROUND((I142+J147+J152+J156),2)</f>
        <v>83.24</v>
      </c>
      <c r="J158" s="511"/>
    </row>
    <row r="159" spans="1:10" x14ac:dyDescent="0.2">
      <c r="A159" s="507" t="s">
        <v>299</v>
      </c>
      <c r="B159" s="508"/>
      <c r="C159" s="508"/>
      <c r="D159" s="508"/>
      <c r="E159" s="508"/>
      <c r="F159" s="508"/>
      <c r="G159" s="508"/>
      <c r="H159" s="509"/>
      <c r="I159" s="510">
        <f>ROUND(I158*0.2651,2)</f>
        <v>22.07</v>
      </c>
      <c r="J159" s="511"/>
    </row>
    <row r="160" spans="1:10" x14ac:dyDescent="0.2">
      <c r="A160" s="507" t="s">
        <v>74</v>
      </c>
      <c r="B160" s="508"/>
      <c r="C160" s="508"/>
      <c r="D160" s="508"/>
      <c r="E160" s="508"/>
      <c r="F160" s="508"/>
      <c r="G160" s="508"/>
      <c r="H160" s="509"/>
      <c r="I160" s="510">
        <f>ROUND((I158+I159),2)</f>
        <v>105.31</v>
      </c>
      <c r="J160" s="511"/>
    </row>
    <row r="161" spans="1:11" ht="34.5" customHeight="1" thickBot="1" x14ac:dyDescent="0.25">
      <c r="A161" s="501" t="s">
        <v>342</v>
      </c>
      <c r="B161" s="502"/>
      <c r="C161" s="502"/>
      <c r="D161" s="502"/>
      <c r="E161" s="502"/>
      <c r="F161" s="502"/>
      <c r="G161" s="502"/>
      <c r="H161" s="502"/>
      <c r="I161" s="502"/>
      <c r="J161" s="503"/>
    </row>
    <row r="162" spans="1:11" ht="15" thickBot="1" x14ac:dyDescent="0.25"/>
    <row r="163" spans="1:11" ht="27" customHeight="1" x14ac:dyDescent="0.2">
      <c r="A163" s="541" t="s">
        <v>353</v>
      </c>
      <c r="B163" s="542"/>
      <c r="C163" s="542"/>
      <c r="D163" s="542"/>
      <c r="E163" s="542"/>
      <c r="F163" s="542"/>
      <c r="G163" s="542"/>
      <c r="H163" s="588" t="s">
        <v>356</v>
      </c>
      <c r="I163" s="588"/>
      <c r="J163" s="112" t="s">
        <v>354</v>
      </c>
    </row>
    <row r="164" spans="1:11" ht="28.5" x14ac:dyDescent="0.2">
      <c r="A164" s="97" t="s">
        <v>78</v>
      </c>
      <c r="B164" s="23" t="s">
        <v>53</v>
      </c>
      <c r="C164" s="319" t="s">
        <v>54</v>
      </c>
      <c r="D164" s="319" t="s">
        <v>55</v>
      </c>
      <c r="E164" s="517" t="s">
        <v>56</v>
      </c>
      <c r="F164" s="519"/>
      <c r="G164" s="517" t="s">
        <v>57</v>
      </c>
      <c r="H164" s="519"/>
      <c r="I164" s="319" t="s">
        <v>58</v>
      </c>
      <c r="J164" s="320" t="s">
        <v>59</v>
      </c>
    </row>
    <row r="165" spans="1:11" x14ac:dyDescent="0.2">
      <c r="A165" s="544" t="s">
        <v>85</v>
      </c>
      <c r="B165" s="545"/>
      <c r="C165" s="545"/>
      <c r="D165" s="545"/>
      <c r="E165" s="545"/>
      <c r="F165" s="545"/>
      <c r="G165" s="545"/>
      <c r="H165" s="545"/>
      <c r="I165" s="545"/>
      <c r="J165" s="99">
        <v>0</v>
      </c>
    </row>
    <row r="166" spans="1:11" x14ac:dyDescent="0.2">
      <c r="A166" s="546"/>
      <c r="B166" s="547"/>
      <c r="C166" s="547"/>
      <c r="D166" s="547"/>
      <c r="E166" s="547"/>
      <c r="F166" s="547"/>
      <c r="G166" s="547"/>
      <c r="H166" s="547"/>
      <c r="I166" s="547"/>
      <c r="J166" s="548"/>
    </row>
    <row r="167" spans="1:11" ht="28.5" x14ac:dyDescent="0.2">
      <c r="A167" s="97" t="s">
        <v>79</v>
      </c>
      <c r="B167" s="23" t="s">
        <v>53</v>
      </c>
      <c r="C167" s="319" t="s">
        <v>67</v>
      </c>
      <c r="D167" s="319" t="s">
        <v>60</v>
      </c>
      <c r="E167" s="517" t="s">
        <v>61</v>
      </c>
      <c r="F167" s="519"/>
      <c r="G167" s="520" t="s">
        <v>62</v>
      </c>
      <c r="H167" s="520"/>
      <c r="I167" s="520"/>
      <c r="J167" s="320" t="s">
        <v>59</v>
      </c>
    </row>
    <row r="168" spans="1:11" ht="28.5" x14ac:dyDescent="0.2">
      <c r="A168" s="107" t="s">
        <v>403</v>
      </c>
      <c r="B168" s="92">
        <v>90776</v>
      </c>
      <c r="C168" s="33" t="s">
        <v>178</v>
      </c>
      <c r="D168" s="35">
        <v>0.86739999999999995</v>
      </c>
      <c r="E168" s="589">
        <v>33.880000000000003</v>
      </c>
      <c r="F168" s="590"/>
      <c r="G168" s="500">
        <v>120</v>
      </c>
      <c r="H168" s="500"/>
      <c r="I168" s="500"/>
      <c r="J168" s="321">
        <f>G168*E168</f>
        <v>4065.6000000000004</v>
      </c>
      <c r="K168" s="335"/>
    </row>
    <row r="169" spans="1:11" ht="28.5" x14ac:dyDescent="0.2">
      <c r="A169" s="371" t="s">
        <v>406</v>
      </c>
      <c r="B169" s="92">
        <v>90778</v>
      </c>
      <c r="C169" s="33" t="s">
        <v>178</v>
      </c>
      <c r="D169" s="35">
        <v>0.86739999999999995</v>
      </c>
      <c r="E169" s="498">
        <v>92.43</v>
      </c>
      <c r="F169" s="499"/>
      <c r="G169" s="500">
        <v>60</v>
      </c>
      <c r="H169" s="500"/>
      <c r="I169" s="500"/>
      <c r="J169" s="370">
        <f>G169*E169</f>
        <v>5545.8</v>
      </c>
      <c r="K169" s="335"/>
    </row>
    <row r="170" spans="1:11" x14ac:dyDescent="0.2">
      <c r="A170" s="102"/>
      <c r="B170" s="103"/>
      <c r="C170" s="103"/>
      <c r="D170" s="103"/>
      <c r="E170" s="103"/>
      <c r="F170" s="103"/>
      <c r="G170" s="103"/>
      <c r="H170" s="103"/>
      <c r="I170" s="322" t="s">
        <v>85</v>
      </c>
      <c r="J170" s="332">
        <f>SUM(J168:J169)</f>
        <v>9611.4000000000015</v>
      </c>
    </row>
    <row r="171" spans="1:11" x14ac:dyDescent="0.2">
      <c r="A171" s="504"/>
      <c r="B171" s="505"/>
      <c r="C171" s="505"/>
      <c r="D171" s="505"/>
      <c r="E171" s="505"/>
      <c r="F171" s="505"/>
      <c r="G171" s="505"/>
      <c r="H171" s="505"/>
      <c r="I171" s="505"/>
      <c r="J171" s="506"/>
    </row>
    <row r="172" spans="1:11" ht="28.5" x14ac:dyDescent="0.2">
      <c r="A172" s="97" t="s">
        <v>80</v>
      </c>
      <c r="B172" s="23" t="s">
        <v>53</v>
      </c>
      <c r="C172" s="319" t="s">
        <v>39</v>
      </c>
      <c r="D172" s="319" t="s">
        <v>63</v>
      </c>
      <c r="E172" s="517" t="s">
        <v>64</v>
      </c>
      <c r="F172" s="519"/>
      <c r="G172" s="520" t="s">
        <v>65</v>
      </c>
      <c r="H172" s="520"/>
      <c r="I172" s="520"/>
      <c r="J172" s="320" t="s">
        <v>66</v>
      </c>
    </row>
    <row r="173" spans="1:11" x14ac:dyDescent="0.2">
      <c r="A173" s="102"/>
      <c r="B173" s="103"/>
      <c r="C173" s="103"/>
      <c r="D173" s="103"/>
      <c r="E173" s="103"/>
      <c r="F173" s="103"/>
      <c r="G173" s="103"/>
      <c r="H173" s="103"/>
      <c r="I173" s="322" t="s">
        <v>85</v>
      </c>
      <c r="J173" s="105">
        <v>0</v>
      </c>
    </row>
    <row r="174" spans="1:11" x14ac:dyDescent="0.2">
      <c r="A174" s="504"/>
      <c r="B174" s="505"/>
      <c r="C174" s="505"/>
      <c r="D174" s="505"/>
      <c r="E174" s="505"/>
      <c r="F174" s="505"/>
      <c r="G174" s="505"/>
      <c r="H174" s="505"/>
      <c r="I174" s="505"/>
      <c r="J174" s="506"/>
    </row>
    <row r="175" spans="1:11" x14ac:dyDescent="0.2">
      <c r="A175" s="507" t="s">
        <v>81</v>
      </c>
      <c r="B175" s="508"/>
      <c r="C175" s="508"/>
      <c r="D175" s="508"/>
      <c r="E175" s="508"/>
      <c r="F175" s="508"/>
      <c r="G175" s="508"/>
      <c r="H175" s="509"/>
      <c r="I175" s="510">
        <f>SUM(J165,J170,J173)</f>
        <v>9611.4000000000015</v>
      </c>
      <c r="J175" s="511"/>
    </row>
    <row r="176" spans="1:11" x14ac:dyDescent="0.2">
      <c r="A176" s="522"/>
      <c r="B176" s="523"/>
      <c r="C176" s="523"/>
      <c r="D176" s="523"/>
      <c r="E176" s="523"/>
      <c r="F176" s="523"/>
      <c r="G176" s="523"/>
      <c r="H176" s="523"/>
      <c r="I176" s="523"/>
      <c r="J176" s="524"/>
    </row>
    <row r="177" spans="1:10" ht="28.5" x14ac:dyDescent="0.2">
      <c r="A177" s="97" t="s">
        <v>82</v>
      </c>
      <c r="B177" s="23" t="s">
        <v>53</v>
      </c>
      <c r="C177" s="319" t="s">
        <v>67</v>
      </c>
      <c r="D177" s="319" t="s">
        <v>68</v>
      </c>
      <c r="E177" s="517" t="s">
        <v>62</v>
      </c>
      <c r="F177" s="518"/>
      <c r="G177" s="518"/>
      <c r="H177" s="519"/>
      <c r="I177" s="520" t="s">
        <v>68</v>
      </c>
      <c r="J177" s="521"/>
    </row>
    <row r="178" spans="1:10" x14ac:dyDescent="0.2">
      <c r="A178" s="102"/>
      <c r="B178" s="103"/>
      <c r="C178" s="103"/>
      <c r="D178" s="103"/>
      <c r="E178" s="103"/>
      <c r="F178" s="103"/>
      <c r="G178" s="103"/>
      <c r="H178" s="103"/>
      <c r="I178" s="333" t="s">
        <v>85</v>
      </c>
      <c r="J178" s="105">
        <v>0</v>
      </c>
    </row>
    <row r="179" spans="1:10" x14ac:dyDescent="0.2">
      <c r="A179" s="504"/>
      <c r="B179" s="505"/>
      <c r="C179" s="505"/>
      <c r="D179" s="505"/>
      <c r="E179" s="505"/>
      <c r="F179" s="505"/>
      <c r="G179" s="505"/>
      <c r="H179" s="505"/>
      <c r="I179" s="505"/>
      <c r="J179" s="506"/>
    </row>
    <row r="180" spans="1:10" ht="28.5" x14ac:dyDescent="0.2">
      <c r="A180" s="97" t="s">
        <v>83</v>
      </c>
      <c r="B180" s="23" t="s">
        <v>53</v>
      </c>
      <c r="C180" s="319" t="s">
        <v>67</v>
      </c>
      <c r="D180" s="319" t="s">
        <v>68</v>
      </c>
      <c r="E180" s="517" t="s">
        <v>62</v>
      </c>
      <c r="F180" s="518"/>
      <c r="G180" s="518"/>
      <c r="H180" s="519"/>
      <c r="I180" s="520" t="s">
        <v>68</v>
      </c>
      <c r="J180" s="521"/>
    </row>
    <row r="181" spans="1:10" x14ac:dyDescent="0.2">
      <c r="A181" s="102"/>
      <c r="B181" s="103"/>
      <c r="C181" s="103"/>
      <c r="D181" s="103"/>
      <c r="E181" s="103"/>
      <c r="F181" s="103"/>
      <c r="G181" s="103"/>
      <c r="H181" s="103"/>
      <c r="I181" s="82" t="s">
        <v>85</v>
      </c>
      <c r="J181" s="105">
        <v>0</v>
      </c>
    </row>
    <row r="182" spans="1:10" x14ac:dyDescent="0.2">
      <c r="A182" s="504"/>
      <c r="B182" s="505"/>
      <c r="C182" s="505"/>
      <c r="D182" s="505"/>
      <c r="E182" s="505"/>
      <c r="F182" s="505"/>
      <c r="G182" s="505"/>
      <c r="H182" s="505"/>
      <c r="I182" s="505"/>
      <c r="J182" s="506"/>
    </row>
    <row r="183" spans="1:10" ht="28.5" x14ac:dyDescent="0.2">
      <c r="A183" s="110" t="s">
        <v>84</v>
      </c>
      <c r="B183" s="29" t="s">
        <v>53</v>
      </c>
      <c r="C183" s="30" t="s">
        <v>67</v>
      </c>
      <c r="D183" s="30" t="s">
        <v>69</v>
      </c>
      <c r="E183" s="30" t="s">
        <v>70</v>
      </c>
      <c r="F183" s="30" t="s">
        <v>71</v>
      </c>
      <c r="G183" s="30" t="s">
        <v>72</v>
      </c>
      <c r="H183" s="30" t="s">
        <v>66</v>
      </c>
      <c r="I183" s="30" t="s">
        <v>62</v>
      </c>
      <c r="J183" s="111" t="s">
        <v>73</v>
      </c>
    </row>
    <row r="184" spans="1:10" x14ac:dyDescent="0.2">
      <c r="A184" s="306"/>
      <c r="B184" s="307"/>
      <c r="C184" s="308"/>
      <c r="D184" s="308"/>
      <c r="E184" s="308"/>
      <c r="F184" s="308"/>
      <c r="G184" s="308"/>
      <c r="H184" s="308"/>
      <c r="I184" s="308"/>
      <c r="J184" s="308"/>
    </row>
    <row r="185" spans="1:10" x14ac:dyDescent="0.2">
      <c r="A185" s="102"/>
      <c r="B185" s="103"/>
      <c r="C185" s="103"/>
      <c r="D185" s="103"/>
      <c r="E185" s="103"/>
      <c r="F185" s="103"/>
      <c r="G185" s="103"/>
      <c r="H185" s="103"/>
      <c r="I185" s="28" t="s">
        <v>85</v>
      </c>
      <c r="J185" s="105">
        <v>0</v>
      </c>
    </row>
    <row r="186" spans="1:10" x14ac:dyDescent="0.2">
      <c r="A186" s="504"/>
      <c r="B186" s="505"/>
      <c r="C186" s="505"/>
      <c r="D186" s="505"/>
      <c r="E186" s="505"/>
      <c r="F186" s="505"/>
      <c r="G186" s="505"/>
      <c r="H186" s="505"/>
      <c r="I186" s="505"/>
      <c r="J186" s="506"/>
    </row>
    <row r="187" spans="1:10" x14ac:dyDescent="0.2">
      <c r="A187" s="507" t="s">
        <v>86</v>
      </c>
      <c r="B187" s="508"/>
      <c r="C187" s="508"/>
      <c r="D187" s="508"/>
      <c r="E187" s="508"/>
      <c r="F187" s="508"/>
      <c r="G187" s="508"/>
      <c r="H187" s="509"/>
      <c r="I187" s="510">
        <f>ROUND((I175+J178+J181+J185),2)</f>
        <v>9611.4</v>
      </c>
      <c r="J187" s="511"/>
    </row>
    <row r="188" spans="1:10" x14ac:dyDescent="0.2">
      <c r="A188" s="507" t="s">
        <v>299</v>
      </c>
      <c r="B188" s="508"/>
      <c r="C188" s="508"/>
      <c r="D188" s="508"/>
      <c r="E188" s="508"/>
      <c r="F188" s="508"/>
      <c r="G188" s="508"/>
      <c r="H188" s="509"/>
      <c r="I188" s="510">
        <f>ROUND(I187*0.2651,2)</f>
        <v>2547.98</v>
      </c>
      <c r="J188" s="511"/>
    </row>
    <row r="189" spans="1:10" x14ac:dyDescent="0.2">
      <c r="A189" s="507" t="s">
        <v>74</v>
      </c>
      <c r="B189" s="508"/>
      <c r="C189" s="508"/>
      <c r="D189" s="508"/>
      <c r="E189" s="508"/>
      <c r="F189" s="508"/>
      <c r="G189" s="508"/>
      <c r="H189" s="509"/>
      <c r="I189" s="510">
        <f>ROUND((I187+I188),2)</f>
        <v>12159.38</v>
      </c>
      <c r="J189" s="511"/>
    </row>
    <row r="190" spans="1:10" ht="28.5" customHeight="1" thickBot="1" x14ac:dyDescent="0.25">
      <c r="A190" s="501" t="s">
        <v>355</v>
      </c>
      <c r="B190" s="502"/>
      <c r="C190" s="502"/>
      <c r="D190" s="502"/>
      <c r="E190" s="502"/>
      <c r="F190" s="502"/>
      <c r="G190" s="502"/>
      <c r="H190" s="502"/>
      <c r="I190" s="502"/>
      <c r="J190" s="503"/>
    </row>
    <row r="191" spans="1:10" ht="15" thickBot="1" x14ac:dyDescent="0.25"/>
    <row r="192" spans="1:10" x14ac:dyDescent="0.2">
      <c r="A192" s="541" t="s">
        <v>357</v>
      </c>
      <c r="B192" s="542"/>
      <c r="C192" s="542"/>
      <c r="D192" s="542"/>
      <c r="E192" s="542"/>
      <c r="F192" s="542"/>
      <c r="G192" s="542"/>
      <c r="H192" s="588" t="s">
        <v>352</v>
      </c>
      <c r="I192" s="588"/>
      <c r="J192" s="112" t="s">
        <v>399</v>
      </c>
    </row>
    <row r="193" spans="1:10" ht="28.5" x14ac:dyDescent="0.2">
      <c r="A193" s="97" t="s">
        <v>78</v>
      </c>
      <c r="B193" s="23" t="s">
        <v>53</v>
      </c>
      <c r="C193" s="319" t="s">
        <v>54</v>
      </c>
      <c r="D193" s="319" t="s">
        <v>55</v>
      </c>
      <c r="E193" s="517" t="s">
        <v>56</v>
      </c>
      <c r="F193" s="519"/>
      <c r="G193" s="517" t="s">
        <v>57</v>
      </c>
      <c r="H193" s="519"/>
      <c r="I193" s="319" t="s">
        <v>58</v>
      </c>
      <c r="J193" s="320" t="s">
        <v>59</v>
      </c>
    </row>
    <row r="194" spans="1:10" x14ac:dyDescent="0.2">
      <c r="A194" s="544" t="s">
        <v>85</v>
      </c>
      <c r="B194" s="545"/>
      <c r="C194" s="545"/>
      <c r="D194" s="545"/>
      <c r="E194" s="545"/>
      <c r="F194" s="545"/>
      <c r="G194" s="545"/>
      <c r="H194" s="545"/>
      <c r="I194" s="545"/>
      <c r="J194" s="99">
        <v>0</v>
      </c>
    </row>
    <row r="195" spans="1:10" x14ac:dyDescent="0.2">
      <c r="A195" s="546"/>
      <c r="B195" s="547"/>
      <c r="C195" s="547"/>
      <c r="D195" s="547"/>
      <c r="E195" s="547"/>
      <c r="F195" s="547"/>
      <c r="G195" s="547"/>
      <c r="H195" s="547"/>
      <c r="I195" s="547"/>
      <c r="J195" s="548"/>
    </row>
    <row r="196" spans="1:10" ht="28.5" x14ac:dyDescent="0.2">
      <c r="A196" s="97" t="s">
        <v>79</v>
      </c>
      <c r="B196" s="23" t="s">
        <v>53</v>
      </c>
      <c r="C196" s="319" t="s">
        <v>67</v>
      </c>
      <c r="D196" s="319" t="s">
        <v>60</v>
      </c>
      <c r="E196" s="517" t="s">
        <v>61</v>
      </c>
      <c r="F196" s="519"/>
      <c r="G196" s="520" t="s">
        <v>62</v>
      </c>
      <c r="H196" s="520"/>
      <c r="I196" s="520"/>
      <c r="J196" s="320" t="s">
        <v>59</v>
      </c>
    </row>
    <row r="197" spans="1:10" x14ac:dyDescent="0.2">
      <c r="A197" s="102"/>
      <c r="B197" s="103"/>
      <c r="C197" s="103"/>
      <c r="D197" s="103"/>
      <c r="E197" s="103"/>
      <c r="F197" s="103"/>
      <c r="G197" s="103"/>
      <c r="H197" s="103"/>
      <c r="I197" s="322" t="s">
        <v>85</v>
      </c>
      <c r="J197" s="99">
        <v>0</v>
      </c>
    </row>
    <row r="198" spans="1:10" x14ac:dyDescent="0.2">
      <c r="A198" s="504"/>
      <c r="B198" s="505"/>
      <c r="C198" s="505"/>
      <c r="D198" s="505"/>
      <c r="E198" s="505"/>
      <c r="F198" s="505"/>
      <c r="G198" s="505"/>
      <c r="H198" s="505"/>
      <c r="I198" s="505"/>
      <c r="J198" s="506"/>
    </row>
    <row r="199" spans="1:10" ht="28.5" x14ac:dyDescent="0.2">
      <c r="A199" s="97" t="s">
        <v>80</v>
      </c>
      <c r="B199" s="23" t="s">
        <v>53</v>
      </c>
      <c r="C199" s="319" t="s">
        <v>39</v>
      </c>
      <c r="D199" s="319" t="s">
        <v>63</v>
      </c>
      <c r="E199" s="517" t="s">
        <v>64</v>
      </c>
      <c r="F199" s="519"/>
      <c r="G199" s="520" t="s">
        <v>65</v>
      </c>
      <c r="H199" s="520"/>
      <c r="I199" s="520"/>
      <c r="J199" s="320" t="s">
        <v>66</v>
      </c>
    </row>
    <row r="200" spans="1:10" x14ac:dyDescent="0.2">
      <c r="A200" s="102"/>
      <c r="B200" s="103"/>
      <c r="C200" s="103"/>
      <c r="D200" s="103"/>
      <c r="E200" s="103"/>
      <c r="F200" s="103"/>
      <c r="G200" s="103"/>
      <c r="H200" s="103"/>
      <c r="I200" s="322" t="s">
        <v>85</v>
      </c>
      <c r="J200" s="105">
        <v>0</v>
      </c>
    </row>
    <row r="201" spans="1:10" x14ac:dyDescent="0.2">
      <c r="A201" s="504"/>
      <c r="B201" s="505"/>
      <c r="C201" s="505"/>
      <c r="D201" s="505"/>
      <c r="E201" s="505"/>
      <c r="F201" s="505"/>
      <c r="G201" s="505"/>
      <c r="H201" s="505"/>
      <c r="I201" s="505"/>
      <c r="J201" s="506"/>
    </row>
    <row r="202" spans="1:10" x14ac:dyDescent="0.2">
      <c r="A202" s="507" t="s">
        <v>81</v>
      </c>
      <c r="B202" s="508"/>
      <c r="C202" s="508"/>
      <c r="D202" s="508"/>
      <c r="E202" s="508"/>
      <c r="F202" s="508"/>
      <c r="G202" s="508"/>
      <c r="H202" s="509"/>
      <c r="I202" s="510">
        <f>SUM(J194,J197,J200)</f>
        <v>0</v>
      </c>
      <c r="J202" s="511"/>
    </row>
    <row r="203" spans="1:10" x14ac:dyDescent="0.2">
      <c r="A203" s="522"/>
      <c r="B203" s="523"/>
      <c r="C203" s="523"/>
      <c r="D203" s="523"/>
      <c r="E203" s="523"/>
      <c r="F203" s="523"/>
      <c r="G203" s="523"/>
      <c r="H203" s="523"/>
      <c r="I203" s="523"/>
      <c r="J203" s="524"/>
    </row>
    <row r="204" spans="1:10" ht="28.5" x14ac:dyDescent="0.2">
      <c r="A204" s="97" t="s">
        <v>82</v>
      </c>
      <c r="B204" s="23" t="s">
        <v>53</v>
      </c>
      <c r="C204" s="319" t="s">
        <v>67</v>
      </c>
      <c r="D204" s="319" t="s">
        <v>68</v>
      </c>
      <c r="E204" s="517" t="s">
        <v>62</v>
      </c>
      <c r="F204" s="518"/>
      <c r="G204" s="518"/>
      <c r="H204" s="519"/>
      <c r="I204" s="520" t="s">
        <v>68</v>
      </c>
      <c r="J204" s="521"/>
    </row>
    <row r="205" spans="1:10" x14ac:dyDescent="0.2">
      <c r="A205" s="102"/>
      <c r="B205" s="103"/>
      <c r="C205" s="103"/>
      <c r="D205" s="103"/>
      <c r="E205" s="103"/>
      <c r="F205" s="103"/>
      <c r="G205" s="103"/>
      <c r="H205" s="103"/>
      <c r="I205" s="333" t="s">
        <v>85</v>
      </c>
      <c r="J205" s="105">
        <v>0</v>
      </c>
    </row>
    <row r="206" spans="1:10" x14ac:dyDescent="0.2">
      <c r="A206" s="504"/>
      <c r="B206" s="505"/>
      <c r="C206" s="505"/>
      <c r="D206" s="505"/>
      <c r="E206" s="505"/>
      <c r="F206" s="505"/>
      <c r="G206" s="505"/>
      <c r="H206" s="505"/>
      <c r="I206" s="505"/>
      <c r="J206" s="506"/>
    </row>
    <row r="207" spans="1:10" ht="28.5" x14ac:dyDescent="0.2">
      <c r="A207" s="97" t="s">
        <v>83</v>
      </c>
      <c r="B207" s="23" t="s">
        <v>53</v>
      </c>
      <c r="C207" s="319" t="s">
        <v>67</v>
      </c>
      <c r="D207" s="319" t="s">
        <v>68</v>
      </c>
      <c r="E207" s="517" t="s">
        <v>62</v>
      </c>
      <c r="F207" s="518"/>
      <c r="G207" s="518"/>
      <c r="H207" s="519"/>
      <c r="I207" s="520" t="s">
        <v>68</v>
      </c>
      <c r="J207" s="521"/>
    </row>
    <row r="208" spans="1:10" ht="28.5" x14ac:dyDescent="0.2">
      <c r="A208" s="336" t="s">
        <v>358</v>
      </c>
      <c r="B208" s="334" t="s">
        <v>356</v>
      </c>
      <c r="C208" s="311" t="s">
        <v>271</v>
      </c>
      <c r="D208" s="337">
        <f>I187</f>
        <v>9611.4</v>
      </c>
      <c r="E208" s="591">
        <v>3</v>
      </c>
      <c r="F208" s="592"/>
      <c r="G208" s="592"/>
      <c r="H208" s="593"/>
      <c r="I208" s="594">
        <f>E208*D208</f>
        <v>28834.199999999997</v>
      </c>
      <c r="J208" s="595"/>
    </row>
    <row r="209" spans="1:10" x14ac:dyDescent="0.2">
      <c r="A209" s="102"/>
      <c r="B209" s="103"/>
      <c r="C209" s="103"/>
      <c r="D209" s="103"/>
      <c r="E209" s="103"/>
      <c r="F209" s="103"/>
      <c r="G209" s="103"/>
      <c r="H209" s="103"/>
      <c r="I209" s="333" t="s">
        <v>85</v>
      </c>
      <c r="J209" s="332">
        <f>I208</f>
        <v>28834.199999999997</v>
      </c>
    </row>
    <row r="210" spans="1:10" x14ac:dyDescent="0.2">
      <c r="A210" s="504"/>
      <c r="B210" s="505"/>
      <c r="C210" s="505"/>
      <c r="D210" s="505"/>
      <c r="E210" s="505"/>
      <c r="F210" s="505"/>
      <c r="G210" s="505"/>
      <c r="H210" s="505"/>
      <c r="I210" s="505"/>
      <c r="J210" s="506"/>
    </row>
    <row r="211" spans="1:10" ht="28.5" x14ac:dyDescent="0.2">
      <c r="A211" s="110" t="s">
        <v>84</v>
      </c>
      <c r="B211" s="29" t="s">
        <v>53</v>
      </c>
      <c r="C211" s="30" t="s">
        <v>67</v>
      </c>
      <c r="D211" s="30" t="s">
        <v>69</v>
      </c>
      <c r="E211" s="30" t="s">
        <v>70</v>
      </c>
      <c r="F211" s="30" t="s">
        <v>71</v>
      </c>
      <c r="G211" s="30" t="s">
        <v>72</v>
      </c>
      <c r="H211" s="30" t="s">
        <v>66</v>
      </c>
      <c r="I211" s="30" t="s">
        <v>62</v>
      </c>
      <c r="J211" s="111" t="s">
        <v>73</v>
      </c>
    </row>
    <row r="212" spans="1:10" x14ac:dyDescent="0.2">
      <c r="A212" s="306"/>
      <c r="B212" s="307"/>
      <c r="C212" s="308"/>
      <c r="D212" s="308"/>
      <c r="E212" s="308"/>
      <c r="F212" s="308"/>
      <c r="G212" s="308"/>
      <c r="H212" s="308"/>
      <c r="I212" s="308"/>
      <c r="J212" s="308"/>
    </row>
    <row r="213" spans="1:10" x14ac:dyDescent="0.2">
      <c r="A213" s="102"/>
      <c r="B213" s="103"/>
      <c r="C213" s="103"/>
      <c r="D213" s="103"/>
      <c r="E213" s="103"/>
      <c r="F213" s="103"/>
      <c r="G213" s="103"/>
      <c r="H213" s="103"/>
      <c r="I213" s="28" t="s">
        <v>85</v>
      </c>
      <c r="J213" s="105">
        <v>0</v>
      </c>
    </row>
    <row r="214" spans="1:10" x14ac:dyDescent="0.2">
      <c r="A214" s="504"/>
      <c r="B214" s="505"/>
      <c r="C214" s="505"/>
      <c r="D214" s="505"/>
      <c r="E214" s="505"/>
      <c r="F214" s="505"/>
      <c r="G214" s="505"/>
      <c r="H214" s="505"/>
      <c r="I214" s="505"/>
      <c r="J214" s="506"/>
    </row>
    <row r="215" spans="1:10" x14ac:dyDescent="0.2">
      <c r="A215" s="507" t="s">
        <v>86</v>
      </c>
      <c r="B215" s="508"/>
      <c r="C215" s="508"/>
      <c r="D215" s="508"/>
      <c r="E215" s="508"/>
      <c r="F215" s="508"/>
      <c r="G215" s="508"/>
      <c r="H215" s="509"/>
      <c r="I215" s="510">
        <f>ROUND((I202+J205+J209+J213),2)</f>
        <v>28834.2</v>
      </c>
      <c r="J215" s="511"/>
    </row>
    <row r="216" spans="1:10" x14ac:dyDescent="0.2">
      <c r="A216" s="507" t="s">
        <v>299</v>
      </c>
      <c r="B216" s="508"/>
      <c r="C216" s="508"/>
      <c r="D216" s="508"/>
      <c r="E216" s="508"/>
      <c r="F216" s="508"/>
      <c r="G216" s="508"/>
      <c r="H216" s="509"/>
      <c r="I216" s="510">
        <f>ROUND(I215*0.2651,2)</f>
        <v>7643.95</v>
      </c>
      <c r="J216" s="511"/>
    </row>
    <row r="217" spans="1:10" x14ac:dyDescent="0.2">
      <c r="A217" s="507" t="s">
        <v>74</v>
      </c>
      <c r="B217" s="508"/>
      <c r="C217" s="508"/>
      <c r="D217" s="508"/>
      <c r="E217" s="508"/>
      <c r="F217" s="508"/>
      <c r="G217" s="508"/>
      <c r="H217" s="509"/>
      <c r="I217" s="510">
        <f>ROUND((I215+I216),2)</f>
        <v>36478.15</v>
      </c>
      <c r="J217" s="511"/>
    </row>
    <row r="218" spans="1:10" ht="15" thickBot="1" x14ac:dyDescent="0.25">
      <c r="A218" s="501" t="s">
        <v>400</v>
      </c>
      <c r="B218" s="502"/>
      <c r="C218" s="502"/>
      <c r="D218" s="502"/>
      <c r="E218" s="502"/>
      <c r="F218" s="502"/>
      <c r="G218" s="502"/>
      <c r="H218" s="502"/>
      <c r="I218" s="502"/>
      <c r="J218" s="503"/>
    </row>
    <row r="219" spans="1:10" ht="15" thickBot="1" x14ac:dyDescent="0.25"/>
    <row r="220" spans="1:10" ht="35.25" customHeight="1" x14ac:dyDescent="0.2">
      <c r="A220" s="541" t="s">
        <v>391</v>
      </c>
      <c r="B220" s="542"/>
      <c r="C220" s="542"/>
      <c r="D220" s="542"/>
      <c r="E220" s="542"/>
      <c r="F220" s="542"/>
      <c r="G220" s="542"/>
      <c r="H220" s="543" t="s">
        <v>390</v>
      </c>
      <c r="I220" s="543"/>
      <c r="J220" s="112" t="s">
        <v>392</v>
      </c>
    </row>
    <row r="221" spans="1:10" ht="28.5" x14ac:dyDescent="0.2">
      <c r="A221" s="97" t="s">
        <v>78</v>
      </c>
      <c r="B221" s="23" t="s">
        <v>53</v>
      </c>
      <c r="C221" s="359" t="s">
        <v>54</v>
      </c>
      <c r="D221" s="359" t="s">
        <v>55</v>
      </c>
      <c r="E221" s="517" t="s">
        <v>56</v>
      </c>
      <c r="F221" s="519"/>
      <c r="G221" s="517" t="s">
        <v>57</v>
      </c>
      <c r="H221" s="519"/>
      <c r="I221" s="359" t="s">
        <v>58</v>
      </c>
      <c r="J221" s="360" t="s">
        <v>59</v>
      </c>
    </row>
    <row r="222" spans="1:10" x14ac:dyDescent="0.2">
      <c r="A222" s="544" t="s">
        <v>85</v>
      </c>
      <c r="B222" s="545"/>
      <c r="C222" s="545"/>
      <c r="D222" s="545"/>
      <c r="E222" s="545"/>
      <c r="F222" s="545"/>
      <c r="G222" s="545"/>
      <c r="H222" s="545"/>
      <c r="I222" s="545"/>
      <c r="J222" s="99">
        <v>0</v>
      </c>
    </row>
    <row r="223" spans="1:10" x14ac:dyDescent="0.2">
      <c r="A223" s="546"/>
      <c r="B223" s="547"/>
      <c r="C223" s="547"/>
      <c r="D223" s="547"/>
      <c r="E223" s="547"/>
      <c r="F223" s="547"/>
      <c r="G223" s="547"/>
      <c r="H223" s="547"/>
      <c r="I223" s="547"/>
      <c r="J223" s="548"/>
    </row>
    <row r="224" spans="1:10" ht="28.5" x14ac:dyDescent="0.2">
      <c r="A224" s="97" t="s">
        <v>79</v>
      </c>
      <c r="B224" s="23" t="s">
        <v>53</v>
      </c>
      <c r="C224" s="359" t="s">
        <v>67</v>
      </c>
      <c r="D224" s="359" t="s">
        <v>60</v>
      </c>
      <c r="E224" s="517" t="s">
        <v>61</v>
      </c>
      <c r="F224" s="519"/>
      <c r="G224" s="520" t="s">
        <v>62</v>
      </c>
      <c r="H224" s="520"/>
      <c r="I224" s="520"/>
      <c r="J224" s="360" t="s">
        <v>59</v>
      </c>
    </row>
    <row r="225" spans="1:10" ht="28.5" x14ac:dyDescent="0.2">
      <c r="A225" s="107" t="s">
        <v>393</v>
      </c>
      <c r="B225" s="92">
        <v>10146</v>
      </c>
      <c r="C225" s="33" t="s">
        <v>178</v>
      </c>
      <c r="D225" s="35">
        <v>1.2833000000000001</v>
      </c>
      <c r="E225" s="589">
        <v>11.64</v>
      </c>
      <c r="F225" s="590"/>
      <c r="G225" s="551">
        <v>0.63</v>
      </c>
      <c r="H225" s="551"/>
      <c r="I225" s="551"/>
      <c r="J225" s="362">
        <f>ROUND(G225*E225,2)</f>
        <v>7.33</v>
      </c>
    </row>
    <row r="226" spans="1:10" x14ac:dyDescent="0.2">
      <c r="A226" s="102"/>
      <c r="B226" s="103"/>
      <c r="C226" s="103"/>
      <c r="D226" s="103"/>
      <c r="E226" s="103"/>
      <c r="F226" s="103"/>
      <c r="G226" s="103"/>
      <c r="H226" s="103"/>
      <c r="I226" s="361" t="s">
        <v>85</v>
      </c>
      <c r="J226" s="114">
        <f>SUM(J225:J225)</f>
        <v>7.33</v>
      </c>
    </row>
    <row r="227" spans="1:10" x14ac:dyDescent="0.2">
      <c r="A227" s="504"/>
      <c r="B227" s="505"/>
      <c r="C227" s="505"/>
      <c r="D227" s="505"/>
      <c r="E227" s="505"/>
      <c r="F227" s="505"/>
      <c r="G227" s="505"/>
      <c r="H227" s="505"/>
      <c r="I227" s="505"/>
      <c r="J227" s="506"/>
    </row>
    <row r="228" spans="1:10" ht="28.5" x14ac:dyDescent="0.2">
      <c r="A228" s="97" t="s">
        <v>80</v>
      </c>
      <c r="B228" s="23" t="s">
        <v>53</v>
      </c>
      <c r="C228" s="359" t="s">
        <v>39</v>
      </c>
      <c r="D228" s="359" t="s">
        <v>63</v>
      </c>
      <c r="E228" s="517" t="s">
        <v>64</v>
      </c>
      <c r="F228" s="519"/>
      <c r="G228" s="520" t="s">
        <v>65</v>
      </c>
      <c r="H228" s="520"/>
      <c r="I228" s="520"/>
      <c r="J228" s="360" t="s">
        <v>66</v>
      </c>
    </row>
    <row r="229" spans="1:10" x14ac:dyDescent="0.2">
      <c r="A229" s="102"/>
      <c r="B229" s="103"/>
      <c r="C229" s="103"/>
      <c r="D229" s="103"/>
      <c r="E229" s="103"/>
      <c r="F229" s="103"/>
      <c r="G229" s="103"/>
      <c r="H229" s="103"/>
      <c r="I229" s="361" t="s">
        <v>85</v>
      </c>
      <c r="J229" s="105">
        <v>0</v>
      </c>
    </row>
    <row r="230" spans="1:10" x14ac:dyDescent="0.2">
      <c r="A230" s="504"/>
      <c r="B230" s="505"/>
      <c r="C230" s="505"/>
      <c r="D230" s="505"/>
      <c r="E230" s="505"/>
      <c r="F230" s="505"/>
      <c r="G230" s="505"/>
      <c r="H230" s="505"/>
      <c r="I230" s="505"/>
      <c r="J230" s="506"/>
    </row>
    <row r="231" spans="1:10" x14ac:dyDescent="0.2">
      <c r="A231" s="507" t="s">
        <v>81</v>
      </c>
      <c r="B231" s="508"/>
      <c r="C231" s="508"/>
      <c r="D231" s="508"/>
      <c r="E231" s="508"/>
      <c r="F231" s="508"/>
      <c r="G231" s="508"/>
      <c r="H231" s="509"/>
      <c r="I231" s="510">
        <f>SUM(J222,J226,J229)</f>
        <v>7.33</v>
      </c>
      <c r="J231" s="511"/>
    </row>
    <row r="232" spans="1:10" x14ac:dyDescent="0.2">
      <c r="A232" s="522"/>
      <c r="B232" s="523"/>
      <c r="C232" s="523"/>
      <c r="D232" s="523"/>
      <c r="E232" s="523"/>
      <c r="F232" s="523"/>
      <c r="G232" s="523"/>
      <c r="H232" s="523"/>
      <c r="I232" s="523"/>
      <c r="J232" s="524"/>
    </row>
    <row r="233" spans="1:10" ht="28.5" x14ac:dyDescent="0.2">
      <c r="A233" s="97" t="s">
        <v>82</v>
      </c>
      <c r="B233" s="23" t="s">
        <v>53</v>
      </c>
      <c r="C233" s="359" t="s">
        <v>67</v>
      </c>
      <c r="D233" s="359" t="s">
        <v>68</v>
      </c>
      <c r="E233" s="517" t="s">
        <v>62</v>
      </c>
      <c r="F233" s="518"/>
      <c r="G233" s="518"/>
      <c r="H233" s="519"/>
      <c r="I233" s="520" t="s">
        <v>68</v>
      </c>
      <c r="J233" s="521"/>
    </row>
    <row r="234" spans="1:10" ht="42.75" x14ac:dyDescent="0.2">
      <c r="A234" s="367" t="s">
        <v>394</v>
      </c>
      <c r="B234" s="334">
        <v>70114</v>
      </c>
      <c r="C234" s="311" t="s">
        <v>10</v>
      </c>
      <c r="D234" s="368">
        <v>45</v>
      </c>
      <c r="E234" s="512">
        <v>1</v>
      </c>
      <c r="F234" s="513"/>
      <c r="G234" s="513"/>
      <c r="H234" s="514"/>
      <c r="I234" s="515">
        <f>E234*D234</f>
        <v>45</v>
      </c>
      <c r="J234" s="516"/>
    </row>
    <row r="235" spans="1:10" x14ac:dyDescent="0.2">
      <c r="A235" s="102"/>
      <c r="B235" s="103"/>
      <c r="C235" s="103"/>
      <c r="D235" s="103"/>
      <c r="E235" s="103"/>
      <c r="F235" s="103"/>
      <c r="G235" s="103"/>
      <c r="H235" s="103"/>
      <c r="I235" s="82" t="s">
        <v>85</v>
      </c>
      <c r="J235" s="108">
        <f>SUM(I234:J234)</f>
        <v>45</v>
      </c>
    </row>
    <row r="236" spans="1:10" x14ac:dyDescent="0.2">
      <c r="A236" s="504"/>
      <c r="B236" s="505"/>
      <c r="C236" s="505"/>
      <c r="D236" s="505"/>
      <c r="E236" s="505"/>
      <c r="F236" s="505"/>
      <c r="G236" s="505"/>
      <c r="H236" s="505"/>
      <c r="I236" s="505"/>
      <c r="J236" s="506"/>
    </row>
    <row r="237" spans="1:10" ht="28.5" x14ac:dyDescent="0.2">
      <c r="A237" s="97" t="s">
        <v>83</v>
      </c>
      <c r="B237" s="23" t="s">
        <v>53</v>
      </c>
      <c r="C237" s="359" t="s">
        <v>67</v>
      </c>
      <c r="D237" s="359" t="s">
        <v>68</v>
      </c>
      <c r="E237" s="517" t="s">
        <v>62</v>
      </c>
      <c r="F237" s="518"/>
      <c r="G237" s="518"/>
      <c r="H237" s="519"/>
      <c r="I237" s="520" t="s">
        <v>68</v>
      </c>
      <c r="J237" s="521"/>
    </row>
    <row r="238" spans="1:10" x14ac:dyDescent="0.2">
      <c r="A238" s="102"/>
      <c r="B238" s="103"/>
      <c r="C238" s="103"/>
      <c r="D238" s="103"/>
      <c r="E238" s="103"/>
      <c r="F238" s="103"/>
      <c r="G238" s="103"/>
      <c r="H238" s="103"/>
      <c r="I238" s="82" t="s">
        <v>85</v>
      </c>
      <c r="J238" s="105">
        <v>0</v>
      </c>
    </row>
    <row r="239" spans="1:10" x14ac:dyDescent="0.2">
      <c r="A239" s="504"/>
      <c r="B239" s="505"/>
      <c r="C239" s="505"/>
      <c r="D239" s="505"/>
      <c r="E239" s="505"/>
      <c r="F239" s="505"/>
      <c r="G239" s="505"/>
      <c r="H239" s="505"/>
      <c r="I239" s="505"/>
      <c r="J239" s="506"/>
    </row>
    <row r="240" spans="1:10" ht="28.5" x14ac:dyDescent="0.2">
      <c r="A240" s="110" t="s">
        <v>84</v>
      </c>
      <c r="B240" s="29" t="s">
        <v>53</v>
      </c>
      <c r="C240" s="30" t="s">
        <v>67</v>
      </c>
      <c r="D240" s="30" t="s">
        <v>69</v>
      </c>
      <c r="E240" s="30" t="s">
        <v>70</v>
      </c>
      <c r="F240" s="30" t="s">
        <v>71</v>
      </c>
      <c r="G240" s="30" t="s">
        <v>72</v>
      </c>
      <c r="H240" s="30" t="s">
        <v>66</v>
      </c>
      <c r="I240" s="30" t="s">
        <v>62</v>
      </c>
      <c r="J240" s="111" t="s">
        <v>73</v>
      </c>
    </row>
    <row r="241" spans="1:10" x14ac:dyDescent="0.2">
      <c r="A241" s="306"/>
      <c r="B241" s="307"/>
      <c r="C241" s="308"/>
      <c r="D241" s="308"/>
      <c r="E241" s="308"/>
      <c r="F241" s="308"/>
      <c r="G241" s="308"/>
      <c r="H241" s="308"/>
      <c r="I241" s="308"/>
      <c r="J241" s="308"/>
    </row>
    <row r="242" spans="1:10" x14ac:dyDescent="0.2">
      <c r="A242" s="102"/>
      <c r="B242" s="103"/>
      <c r="C242" s="103"/>
      <c r="D242" s="103"/>
      <c r="E242" s="103"/>
      <c r="F242" s="103"/>
      <c r="G242" s="103"/>
      <c r="H242" s="103"/>
      <c r="I242" s="28" t="s">
        <v>85</v>
      </c>
      <c r="J242" s="105">
        <v>0</v>
      </c>
    </row>
    <row r="243" spans="1:10" x14ac:dyDescent="0.2">
      <c r="A243" s="504"/>
      <c r="B243" s="505"/>
      <c r="C243" s="505"/>
      <c r="D243" s="505"/>
      <c r="E243" s="505"/>
      <c r="F243" s="505"/>
      <c r="G243" s="505"/>
      <c r="H243" s="505"/>
      <c r="I243" s="505"/>
      <c r="J243" s="506"/>
    </row>
    <row r="244" spans="1:10" x14ac:dyDescent="0.2">
      <c r="A244" s="507" t="s">
        <v>86</v>
      </c>
      <c r="B244" s="508"/>
      <c r="C244" s="508"/>
      <c r="D244" s="508"/>
      <c r="E244" s="508"/>
      <c r="F244" s="508"/>
      <c r="G244" s="508"/>
      <c r="H244" s="509"/>
      <c r="I244" s="510">
        <f>ROUND((I231+J235+J238+J242),2)</f>
        <v>52.33</v>
      </c>
      <c r="J244" s="511"/>
    </row>
    <row r="245" spans="1:10" x14ac:dyDescent="0.2">
      <c r="A245" s="507" t="s">
        <v>299</v>
      </c>
      <c r="B245" s="508"/>
      <c r="C245" s="508"/>
      <c r="D245" s="508"/>
      <c r="E245" s="508"/>
      <c r="F245" s="508"/>
      <c r="G245" s="508"/>
      <c r="H245" s="509"/>
      <c r="I245" s="510">
        <f>ROUND(I244*0.2651,2)</f>
        <v>13.87</v>
      </c>
      <c r="J245" s="511"/>
    </row>
    <row r="246" spans="1:10" x14ac:dyDescent="0.2">
      <c r="A246" s="507" t="s">
        <v>74</v>
      </c>
      <c r="B246" s="508"/>
      <c r="C246" s="508"/>
      <c r="D246" s="508"/>
      <c r="E246" s="508"/>
      <c r="F246" s="508"/>
      <c r="G246" s="508"/>
      <c r="H246" s="509"/>
      <c r="I246" s="510">
        <f>ROUND((I244+I245),2)</f>
        <v>66.2</v>
      </c>
      <c r="J246" s="511"/>
    </row>
    <row r="247" spans="1:10" ht="48.75" customHeight="1" thickBot="1" x14ac:dyDescent="0.25">
      <c r="A247" s="501" t="s">
        <v>397</v>
      </c>
      <c r="B247" s="502"/>
      <c r="C247" s="502"/>
      <c r="D247" s="502"/>
      <c r="E247" s="502"/>
      <c r="F247" s="502"/>
      <c r="G247" s="502"/>
      <c r="H247" s="502"/>
      <c r="I247" s="502"/>
      <c r="J247" s="503"/>
    </row>
    <row r="248" spans="1:10" ht="15" thickBot="1" x14ac:dyDescent="0.25"/>
    <row r="249" spans="1:10" x14ac:dyDescent="0.2">
      <c r="A249" s="541" t="s">
        <v>414</v>
      </c>
      <c r="B249" s="542"/>
      <c r="C249" s="542"/>
      <c r="D249" s="542"/>
      <c r="E249" s="542"/>
      <c r="F249" s="542"/>
      <c r="G249" s="542"/>
      <c r="H249" s="543" t="s">
        <v>407</v>
      </c>
      <c r="I249" s="543"/>
      <c r="J249" s="112" t="s">
        <v>399</v>
      </c>
    </row>
    <row r="250" spans="1:10" ht="28.5" x14ac:dyDescent="0.2">
      <c r="A250" s="97" t="s">
        <v>78</v>
      </c>
      <c r="B250" s="23" t="s">
        <v>53</v>
      </c>
      <c r="C250" s="375" t="s">
        <v>54</v>
      </c>
      <c r="D250" s="375" t="s">
        <v>55</v>
      </c>
      <c r="E250" s="517" t="s">
        <v>56</v>
      </c>
      <c r="F250" s="519"/>
      <c r="G250" s="517" t="s">
        <v>57</v>
      </c>
      <c r="H250" s="519"/>
      <c r="I250" s="375" t="s">
        <v>58</v>
      </c>
      <c r="J250" s="376" t="s">
        <v>59</v>
      </c>
    </row>
    <row r="251" spans="1:10" x14ac:dyDescent="0.2">
      <c r="A251" s="544" t="s">
        <v>85</v>
      </c>
      <c r="B251" s="545"/>
      <c r="C251" s="545"/>
      <c r="D251" s="545"/>
      <c r="E251" s="545"/>
      <c r="F251" s="545"/>
      <c r="G251" s="545"/>
      <c r="H251" s="545"/>
      <c r="I251" s="545"/>
      <c r="J251" s="332">
        <v>0</v>
      </c>
    </row>
    <row r="252" spans="1:10" x14ac:dyDescent="0.2">
      <c r="A252" s="546"/>
      <c r="B252" s="547"/>
      <c r="C252" s="547"/>
      <c r="D252" s="547"/>
      <c r="E252" s="547"/>
      <c r="F252" s="547"/>
      <c r="G252" s="547"/>
      <c r="H252" s="547"/>
      <c r="I252" s="547"/>
      <c r="J252" s="548"/>
    </row>
    <row r="253" spans="1:10" ht="28.5" x14ac:dyDescent="0.2">
      <c r="A253" s="97" t="s">
        <v>79</v>
      </c>
      <c r="B253" s="23" t="s">
        <v>53</v>
      </c>
      <c r="C253" s="375" t="s">
        <v>67</v>
      </c>
      <c r="D253" s="375" t="s">
        <v>60</v>
      </c>
      <c r="E253" s="517" t="s">
        <v>61</v>
      </c>
      <c r="F253" s="519"/>
      <c r="G253" s="520" t="s">
        <v>62</v>
      </c>
      <c r="H253" s="520"/>
      <c r="I253" s="520"/>
      <c r="J253" s="376" t="s">
        <v>59</v>
      </c>
    </row>
    <row r="254" spans="1:10" x14ac:dyDescent="0.2">
      <c r="A254" s="102"/>
      <c r="B254" s="103"/>
      <c r="C254" s="103"/>
      <c r="D254" s="103"/>
      <c r="E254" s="103"/>
      <c r="F254" s="103"/>
      <c r="G254" s="103"/>
      <c r="H254" s="103"/>
      <c r="I254" s="374" t="s">
        <v>85</v>
      </c>
      <c r="J254" s="114">
        <v>0</v>
      </c>
    </row>
    <row r="255" spans="1:10" x14ac:dyDescent="0.2">
      <c r="A255" s="504"/>
      <c r="B255" s="505"/>
      <c r="C255" s="505"/>
      <c r="D255" s="505"/>
      <c r="E255" s="505"/>
      <c r="F255" s="505"/>
      <c r="G255" s="505"/>
      <c r="H255" s="505"/>
      <c r="I255" s="505"/>
      <c r="J255" s="506"/>
    </row>
    <row r="256" spans="1:10" ht="28.5" x14ac:dyDescent="0.2">
      <c r="A256" s="97" t="s">
        <v>80</v>
      </c>
      <c r="B256" s="23" t="s">
        <v>53</v>
      </c>
      <c r="C256" s="375" t="s">
        <v>39</v>
      </c>
      <c r="D256" s="375" t="s">
        <v>63</v>
      </c>
      <c r="E256" s="517" t="s">
        <v>64</v>
      </c>
      <c r="F256" s="519"/>
      <c r="G256" s="520" t="s">
        <v>65</v>
      </c>
      <c r="H256" s="520"/>
      <c r="I256" s="520"/>
      <c r="J256" s="376" t="s">
        <v>66</v>
      </c>
    </row>
    <row r="257" spans="1:10" x14ac:dyDescent="0.2">
      <c r="A257" s="102"/>
      <c r="B257" s="103"/>
      <c r="C257" s="103"/>
      <c r="D257" s="103"/>
      <c r="E257" s="103"/>
      <c r="F257" s="103"/>
      <c r="G257" s="103"/>
      <c r="H257" s="103"/>
      <c r="I257" s="374" t="s">
        <v>85</v>
      </c>
      <c r="J257" s="332">
        <v>0</v>
      </c>
    </row>
    <row r="258" spans="1:10" x14ac:dyDescent="0.2">
      <c r="A258" s="504"/>
      <c r="B258" s="505"/>
      <c r="C258" s="505"/>
      <c r="D258" s="505"/>
      <c r="E258" s="505"/>
      <c r="F258" s="505"/>
      <c r="G258" s="505"/>
      <c r="H258" s="505"/>
      <c r="I258" s="505"/>
      <c r="J258" s="506"/>
    </row>
    <row r="259" spans="1:10" x14ac:dyDescent="0.2">
      <c r="A259" s="507" t="s">
        <v>81</v>
      </c>
      <c r="B259" s="508"/>
      <c r="C259" s="508"/>
      <c r="D259" s="508"/>
      <c r="E259" s="508"/>
      <c r="F259" s="508"/>
      <c r="G259" s="508"/>
      <c r="H259" s="509"/>
      <c r="I259" s="510">
        <f>SUM(J251,J254,J257)</f>
        <v>0</v>
      </c>
      <c r="J259" s="511"/>
    </row>
    <row r="260" spans="1:10" x14ac:dyDescent="0.2">
      <c r="A260" s="522"/>
      <c r="B260" s="523"/>
      <c r="C260" s="523"/>
      <c r="D260" s="523"/>
      <c r="E260" s="523"/>
      <c r="F260" s="523"/>
      <c r="G260" s="523"/>
      <c r="H260" s="523"/>
      <c r="I260" s="523"/>
      <c r="J260" s="524"/>
    </row>
    <row r="261" spans="1:10" ht="28.5" x14ac:dyDescent="0.2">
      <c r="A261" s="97" t="s">
        <v>82</v>
      </c>
      <c r="B261" s="23" t="s">
        <v>53</v>
      </c>
      <c r="C261" s="375" t="s">
        <v>67</v>
      </c>
      <c r="D261" s="375" t="s">
        <v>68</v>
      </c>
      <c r="E261" s="517" t="s">
        <v>62</v>
      </c>
      <c r="F261" s="518"/>
      <c r="G261" s="518"/>
      <c r="H261" s="519"/>
      <c r="I261" s="520" t="s">
        <v>68</v>
      </c>
      <c r="J261" s="521"/>
    </row>
    <row r="262" spans="1:10" s="31" customFormat="1" ht="28.5" x14ac:dyDescent="0.2">
      <c r="A262" s="378" t="s">
        <v>415</v>
      </c>
      <c r="B262" s="379" t="s">
        <v>416</v>
      </c>
      <c r="C262" s="311" t="s">
        <v>5</v>
      </c>
      <c r="D262" s="368">
        <v>733.33</v>
      </c>
      <c r="E262" s="596">
        <v>0.5</v>
      </c>
      <c r="F262" s="597"/>
      <c r="G262" s="597"/>
      <c r="H262" s="598"/>
      <c r="I262" s="515">
        <f>ROUND(D262*E262,2)</f>
        <v>366.67</v>
      </c>
      <c r="J262" s="516"/>
    </row>
    <row r="263" spans="1:10" x14ac:dyDescent="0.2">
      <c r="A263" s="102"/>
      <c r="B263" s="103"/>
      <c r="C263" s="103"/>
      <c r="D263" s="103"/>
      <c r="E263" s="103"/>
      <c r="F263" s="103"/>
      <c r="G263" s="103"/>
      <c r="H263" s="103"/>
      <c r="I263" s="82" t="s">
        <v>85</v>
      </c>
      <c r="J263" s="108">
        <f>SUM(I262:J262)</f>
        <v>366.67</v>
      </c>
    </row>
    <row r="264" spans="1:10" x14ac:dyDescent="0.2">
      <c r="A264" s="504"/>
      <c r="B264" s="505"/>
      <c r="C264" s="505"/>
      <c r="D264" s="505"/>
      <c r="E264" s="505"/>
      <c r="F264" s="505"/>
      <c r="G264" s="505"/>
      <c r="H264" s="505"/>
      <c r="I264" s="505"/>
      <c r="J264" s="506"/>
    </row>
    <row r="265" spans="1:10" ht="28.5" x14ac:dyDescent="0.2">
      <c r="A265" s="97" t="s">
        <v>83</v>
      </c>
      <c r="B265" s="23" t="s">
        <v>53</v>
      </c>
      <c r="C265" s="375" t="s">
        <v>67</v>
      </c>
      <c r="D265" s="375" t="s">
        <v>68</v>
      </c>
      <c r="E265" s="517" t="s">
        <v>62</v>
      </c>
      <c r="F265" s="518"/>
      <c r="G265" s="518"/>
      <c r="H265" s="519"/>
      <c r="I265" s="520" t="s">
        <v>68</v>
      </c>
      <c r="J265" s="521"/>
    </row>
    <row r="266" spans="1:10" x14ac:dyDescent="0.2">
      <c r="A266" s="102"/>
      <c r="B266" s="103"/>
      <c r="C266" s="103"/>
      <c r="D266" s="103"/>
      <c r="E266" s="103"/>
      <c r="F266" s="103"/>
      <c r="G266" s="103"/>
      <c r="H266" s="103"/>
      <c r="I266" s="82" t="s">
        <v>85</v>
      </c>
      <c r="J266" s="108">
        <v>0</v>
      </c>
    </row>
    <row r="267" spans="1:10" x14ac:dyDescent="0.2">
      <c r="A267" s="504"/>
      <c r="B267" s="505"/>
      <c r="C267" s="505"/>
      <c r="D267" s="505"/>
      <c r="E267" s="505"/>
      <c r="F267" s="505"/>
      <c r="G267" s="505"/>
      <c r="H267" s="505"/>
      <c r="I267" s="505"/>
      <c r="J267" s="506"/>
    </row>
    <row r="268" spans="1:10" ht="28.5" x14ac:dyDescent="0.2">
      <c r="A268" s="110" t="s">
        <v>84</v>
      </c>
      <c r="B268" s="29" t="s">
        <v>53</v>
      </c>
      <c r="C268" s="30" t="s">
        <v>67</v>
      </c>
      <c r="D268" s="30" t="s">
        <v>69</v>
      </c>
      <c r="E268" s="30" t="s">
        <v>70</v>
      </c>
      <c r="F268" s="30" t="s">
        <v>71</v>
      </c>
      <c r="G268" s="30" t="s">
        <v>72</v>
      </c>
      <c r="H268" s="30" t="s">
        <v>66</v>
      </c>
      <c r="I268" s="30" t="s">
        <v>62</v>
      </c>
      <c r="J268" s="111" t="s">
        <v>73</v>
      </c>
    </row>
    <row r="269" spans="1:10" x14ac:dyDescent="0.2">
      <c r="A269" s="306"/>
      <c r="B269" s="307"/>
      <c r="C269" s="308"/>
      <c r="D269" s="308"/>
      <c r="E269" s="308"/>
      <c r="F269" s="308"/>
      <c r="G269" s="308"/>
      <c r="H269" s="308"/>
      <c r="I269" s="308"/>
      <c r="J269" s="308"/>
    </row>
    <row r="270" spans="1:10" x14ac:dyDescent="0.2">
      <c r="A270" s="102"/>
      <c r="B270" s="103"/>
      <c r="C270" s="103"/>
      <c r="D270" s="103"/>
      <c r="E270" s="103"/>
      <c r="F270" s="103"/>
      <c r="G270" s="103"/>
      <c r="H270" s="103"/>
      <c r="I270" s="28" t="s">
        <v>85</v>
      </c>
      <c r="J270" s="105">
        <v>0</v>
      </c>
    </row>
    <row r="271" spans="1:10" x14ac:dyDescent="0.2">
      <c r="A271" s="504"/>
      <c r="B271" s="505"/>
      <c r="C271" s="505"/>
      <c r="D271" s="505"/>
      <c r="E271" s="505"/>
      <c r="F271" s="505"/>
      <c r="G271" s="505"/>
      <c r="H271" s="505"/>
      <c r="I271" s="505"/>
      <c r="J271" s="506"/>
    </row>
    <row r="272" spans="1:10" x14ac:dyDescent="0.2">
      <c r="A272" s="507" t="s">
        <v>86</v>
      </c>
      <c r="B272" s="508"/>
      <c r="C272" s="508"/>
      <c r="D272" s="508"/>
      <c r="E272" s="508"/>
      <c r="F272" s="508"/>
      <c r="G272" s="508"/>
      <c r="H272" s="509"/>
      <c r="I272" s="510">
        <f>ROUND((I259+J263+J266+J270),2)</f>
        <v>366.67</v>
      </c>
      <c r="J272" s="511"/>
    </row>
    <row r="273" spans="1:10" x14ac:dyDescent="0.2">
      <c r="A273" s="507" t="s">
        <v>299</v>
      </c>
      <c r="B273" s="508"/>
      <c r="C273" s="508"/>
      <c r="D273" s="508"/>
      <c r="E273" s="508"/>
      <c r="F273" s="508"/>
      <c r="G273" s="508"/>
      <c r="H273" s="509"/>
      <c r="I273" s="510">
        <f>ROUND(I272*0.2651,2)</f>
        <v>97.2</v>
      </c>
      <c r="J273" s="511"/>
    </row>
    <row r="274" spans="1:10" x14ac:dyDescent="0.2">
      <c r="A274" s="507" t="s">
        <v>74</v>
      </c>
      <c r="B274" s="508"/>
      <c r="C274" s="508"/>
      <c r="D274" s="508"/>
      <c r="E274" s="508"/>
      <c r="F274" s="508"/>
      <c r="G274" s="508"/>
      <c r="H274" s="509"/>
      <c r="I274" s="510">
        <f>ROUND((I272+I273),2)</f>
        <v>463.87</v>
      </c>
      <c r="J274" s="511"/>
    </row>
    <row r="275" spans="1:10" ht="33.75" customHeight="1" thickBot="1" x14ac:dyDescent="0.25">
      <c r="A275" s="501" t="s">
        <v>417</v>
      </c>
      <c r="B275" s="502"/>
      <c r="C275" s="502"/>
      <c r="D275" s="502"/>
      <c r="E275" s="502"/>
      <c r="F275" s="502"/>
      <c r="G275" s="502"/>
      <c r="H275" s="502"/>
      <c r="I275" s="502"/>
      <c r="J275" s="503"/>
    </row>
    <row r="276" spans="1:10" ht="15" thickBot="1" x14ac:dyDescent="0.25"/>
    <row r="277" spans="1:10" x14ac:dyDescent="0.2">
      <c r="A277" s="541" t="s">
        <v>420</v>
      </c>
      <c r="B277" s="542"/>
      <c r="C277" s="542"/>
      <c r="D277" s="542"/>
      <c r="E277" s="542"/>
      <c r="F277" s="542"/>
      <c r="G277" s="542"/>
      <c r="H277" s="543" t="s">
        <v>408</v>
      </c>
      <c r="I277" s="543"/>
      <c r="J277" s="112" t="s">
        <v>399</v>
      </c>
    </row>
    <row r="278" spans="1:10" ht="28.5" x14ac:dyDescent="0.2">
      <c r="A278" s="97" t="s">
        <v>78</v>
      </c>
      <c r="B278" s="23" t="s">
        <v>53</v>
      </c>
      <c r="C278" s="375" t="s">
        <v>54</v>
      </c>
      <c r="D278" s="375" t="s">
        <v>55</v>
      </c>
      <c r="E278" s="517" t="s">
        <v>56</v>
      </c>
      <c r="F278" s="519"/>
      <c r="G278" s="517" t="s">
        <v>57</v>
      </c>
      <c r="H278" s="519"/>
      <c r="I278" s="375" t="s">
        <v>58</v>
      </c>
      <c r="J278" s="376" t="s">
        <v>59</v>
      </c>
    </row>
    <row r="279" spans="1:10" x14ac:dyDescent="0.2">
      <c r="A279" s="544" t="s">
        <v>85</v>
      </c>
      <c r="B279" s="545"/>
      <c r="C279" s="545"/>
      <c r="D279" s="545"/>
      <c r="E279" s="545"/>
      <c r="F279" s="545"/>
      <c r="G279" s="545"/>
      <c r="H279" s="545"/>
      <c r="I279" s="545"/>
      <c r="J279" s="332">
        <v>0</v>
      </c>
    </row>
    <row r="280" spans="1:10" x14ac:dyDescent="0.2">
      <c r="A280" s="546"/>
      <c r="B280" s="547"/>
      <c r="C280" s="547"/>
      <c r="D280" s="547"/>
      <c r="E280" s="547"/>
      <c r="F280" s="547"/>
      <c r="G280" s="547"/>
      <c r="H280" s="547"/>
      <c r="I280" s="547"/>
      <c r="J280" s="548"/>
    </row>
    <row r="281" spans="1:10" ht="28.5" x14ac:dyDescent="0.2">
      <c r="A281" s="97" t="s">
        <v>79</v>
      </c>
      <c r="B281" s="23" t="s">
        <v>53</v>
      </c>
      <c r="C281" s="375" t="s">
        <v>67</v>
      </c>
      <c r="D281" s="375" t="s">
        <v>60</v>
      </c>
      <c r="E281" s="517" t="s">
        <v>61</v>
      </c>
      <c r="F281" s="519"/>
      <c r="G281" s="520" t="s">
        <v>62</v>
      </c>
      <c r="H281" s="520"/>
      <c r="I281" s="520"/>
      <c r="J281" s="376" t="s">
        <v>59</v>
      </c>
    </row>
    <row r="282" spans="1:10" x14ac:dyDescent="0.2">
      <c r="A282" s="102"/>
      <c r="B282" s="103"/>
      <c r="C282" s="103"/>
      <c r="D282" s="103"/>
      <c r="E282" s="103"/>
      <c r="F282" s="103"/>
      <c r="G282" s="103"/>
      <c r="H282" s="103"/>
      <c r="I282" s="374" t="s">
        <v>85</v>
      </c>
      <c r="J282" s="114">
        <v>0</v>
      </c>
    </row>
    <row r="283" spans="1:10" x14ac:dyDescent="0.2">
      <c r="A283" s="504"/>
      <c r="B283" s="505"/>
      <c r="C283" s="505"/>
      <c r="D283" s="505"/>
      <c r="E283" s="505"/>
      <c r="F283" s="505"/>
      <c r="G283" s="505"/>
      <c r="H283" s="505"/>
      <c r="I283" s="505"/>
      <c r="J283" s="506"/>
    </row>
    <row r="284" spans="1:10" ht="28.5" x14ac:dyDescent="0.2">
      <c r="A284" s="97" t="s">
        <v>80</v>
      </c>
      <c r="B284" s="23" t="s">
        <v>53</v>
      </c>
      <c r="C284" s="375" t="s">
        <v>39</v>
      </c>
      <c r="D284" s="375" t="s">
        <v>63</v>
      </c>
      <c r="E284" s="517" t="s">
        <v>64</v>
      </c>
      <c r="F284" s="519"/>
      <c r="G284" s="520" t="s">
        <v>65</v>
      </c>
      <c r="H284" s="520"/>
      <c r="I284" s="520"/>
      <c r="J284" s="376" t="s">
        <v>66</v>
      </c>
    </row>
    <row r="285" spans="1:10" x14ac:dyDescent="0.2">
      <c r="A285" s="102"/>
      <c r="B285" s="103"/>
      <c r="C285" s="103"/>
      <c r="D285" s="103"/>
      <c r="E285" s="103"/>
      <c r="F285" s="103"/>
      <c r="G285" s="103"/>
      <c r="H285" s="103"/>
      <c r="I285" s="374" t="s">
        <v>85</v>
      </c>
      <c r="J285" s="332">
        <v>0</v>
      </c>
    </row>
    <row r="286" spans="1:10" x14ac:dyDescent="0.2">
      <c r="A286" s="504"/>
      <c r="B286" s="505"/>
      <c r="C286" s="505"/>
      <c r="D286" s="505"/>
      <c r="E286" s="505"/>
      <c r="F286" s="505"/>
      <c r="G286" s="505"/>
      <c r="H286" s="505"/>
      <c r="I286" s="505"/>
      <c r="J286" s="506"/>
    </row>
    <row r="287" spans="1:10" x14ac:dyDescent="0.2">
      <c r="A287" s="507" t="s">
        <v>81</v>
      </c>
      <c r="B287" s="508"/>
      <c r="C287" s="508"/>
      <c r="D287" s="508"/>
      <c r="E287" s="508"/>
      <c r="F287" s="508"/>
      <c r="G287" s="508"/>
      <c r="H287" s="509"/>
      <c r="I287" s="510">
        <f>SUM(J279,J282,J285)</f>
        <v>0</v>
      </c>
      <c r="J287" s="511"/>
    </row>
    <row r="288" spans="1:10" x14ac:dyDescent="0.2">
      <c r="A288" s="522"/>
      <c r="B288" s="523"/>
      <c r="C288" s="523"/>
      <c r="D288" s="523"/>
      <c r="E288" s="523"/>
      <c r="F288" s="523"/>
      <c r="G288" s="523"/>
      <c r="H288" s="523"/>
      <c r="I288" s="523"/>
      <c r="J288" s="524"/>
    </row>
    <row r="289" spans="1:10" ht="28.5" x14ac:dyDescent="0.2">
      <c r="A289" s="97" t="s">
        <v>82</v>
      </c>
      <c r="B289" s="23" t="s">
        <v>53</v>
      </c>
      <c r="C289" s="375" t="s">
        <v>67</v>
      </c>
      <c r="D289" s="375" t="s">
        <v>68</v>
      </c>
      <c r="E289" s="517" t="s">
        <v>62</v>
      </c>
      <c r="F289" s="518"/>
      <c r="G289" s="518"/>
      <c r="H289" s="519"/>
      <c r="I289" s="520" t="s">
        <v>68</v>
      </c>
      <c r="J289" s="521"/>
    </row>
    <row r="290" spans="1:10" s="31" customFormat="1" ht="28.5" x14ac:dyDescent="0.2">
      <c r="A290" s="378" t="s">
        <v>415</v>
      </c>
      <c r="B290" s="379" t="s">
        <v>416</v>
      </c>
      <c r="C290" s="311" t="s">
        <v>5</v>
      </c>
      <c r="D290" s="368">
        <v>733.33</v>
      </c>
      <c r="E290" s="596">
        <v>0.5</v>
      </c>
      <c r="F290" s="597"/>
      <c r="G290" s="597"/>
      <c r="H290" s="598"/>
      <c r="I290" s="515">
        <f>ROUND(D290*E290,2)</f>
        <v>366.67</v>
      </c>
      <c r="J290" s="516"/>
    </row>
    <row r="291" spans="1:10" x14ac:dyDescent="0.2">
      <c r="A291" s="102"/>
      <c r="B291" s="103"/>
      <c r="C291" s="103"/>
      <c r="D291" s="103"/>
      <c r="E291" s="103"/>
      <c r="F291" s="103"/>
      <c r="G291" s="103"/>
      <c r="H291" s="103"/>
      <c r="I291" s="82" t="s">
        <v>85</v>
      </c>
      <c r="J291" s="108">
        <f>SUM(I290:J290)</f>
        <v>366.67</v>
      </c>
    </row>
    <row r="292" spans="1:10" x14ac:dyDescent="0.2">
      <c r="A292" s="504"/>
      <c r="B292" s="505"/>
      <c r="C292" s="505"/>
      <c r="D292" s="505"/>
      <c r="E292" s="505"/>
      <c r="F292" s="505"/>
      <c r="G292" s="505"/>
      <c r="H292" s="505"/>
      <c r="I292" s="505"/>
      <c r="J292" s="506"/>
    </row>
    <row r="293" spans="1:10" ht="28.5" x14ac:dyDescent="0.2">
      <c r="A293" s="97" t="s">
        <v>83</v>
      </c>
      <c r="B293" s="23" t="s">
        <v>53</v>
      </c>
      <c r="C293" s="375" t="s">
        <v>67</v>
      </c>
      <c r="D293" s="375" t="s">
        <v>68</v>
      </c>
      <c r="E293" s="517" t="s">
        <v>62</v>
      </c>
      <c r="F293" s="518"/>
      <c r="G293" s="518"/>
      <c r="H293" s="519"/>
      <c r="I293" s="520" t="s">
        <v>68</v>
      </c>
      <c r="J293" s="521"/>
    </row>
    <row r="294" spans="1:10" x14ac:dyDescent="0.2">
      <c r="A294" s="102"/>
      <c r="B294" s="103"/>
      <c r="C294" s="103"/>
      <c r="D294" s="103"/>
      <c r="E294" s="103"/>
      <c r="F294" s="103"/>
      <c r="G294" s="103"/>
      <c r="H294" s="103"/>
      <c r="I294" s="82" t="s">
        <v>85</v>
      </c>
      <c r="J294" s="108">
        <v>0</v>
      </c>
    </row>
    <row r="295" spans="1:10" x14ac:dyDescent="0.2">
      <c r="A295" s="504"/>
      <c r="B295" s="505"/>
      <c r="C295" s="505"/>
      <c r="D295" s="505"/>
      <c r="E295" s="505"/>
      <c r="F295" s="505"/>
      <c r="G295" s="505"/>
      <c r="H295" s="505"/>
      <c r="I295" s="505"/>
      <c r="J295" s="506"/>
    </row>
    <row r="296" spans="1:10" ht="28.5" x14ac:dyDescent="0.2">
      <c r="A296" s="110" t="s">
        <v>84</v>
      </c>
      <c r="B296" s="29" t="s">
        <v>53</v>
      </c>
      <c r="C296" s="30" t="s">
        <v>67</v>
      </c>
      <c r="D296" s="30" t="s">
        <v>69</v>
      </c>
      <c r="E296" s="30" t="s">
        <v>70</v>
      </c>
      <c r="F296" s="30" t="s">
        <v>71</v>
      </c>
      <c r="G296" s="30" t="s">
        <v>72</v>
      </c>
      <c r="H296" s="30" t="s">
        <v>66</v>
      </c>
      <c r="I296" s="30" t="s">
        <v>62</v>
      </c>
      <c r="J296" s="111" t="s">
        <v>73</v>
      </c>
    </row>
    <row r="297" spans="1:10" x14ac:dyDescent="0.2">
      <c r="A297" s="306"/>
      <c r="B297" s="307"/>
      <c r="C297" s="308"/>
      <c r="D297" s="308"/>
      <c r="E297" s="308"/>
      <c r="F297" s="308"/>
      <c r="G297" s="308"/>
      <c r="H297" s="308"/>
      <c r="I297" s="308"/>
      <c r="J297" s="308"/>
    </row>
    <row r="298" spans="1:10" x14ac:dyDescent="0.2">
      <c r="A298" s="102"/>
      <c r="B298" s="103"/>
      <c r="C298" s="103"/>
      <c r="D298" s="103"/>
      <c r="E298" s="103"/>
      <c r="F298" s="103"/>
      <c r="G298" s="103"/>
      <c r="H298" s="103"/>
      <c r="I298" s="28" t="s">
        <v>85</v>
      </c>
      <c r="J298" s="105">
        <v>0</v>
      </c>
    </row>
    <row r="299" spans="1:10" x14ac:dyDescent="0.2">
      <c r="A299" s="504"/>
      <c r="B299" s="505"/>
      <c r="C299" s="505"/>
      <c r="D299" s="505"/>
      <c r="E299" s="505"/>
      <c r="F299" s="505"/>
      <c r="G299" s="505"/>
      <c r="H299" s="505"/>
      <c r="I299" s="505"/>
      <c r="J299" s="506"/>
    </row>
    <row r="300" spans="1:10" x14ac:dyDescent="0.2">
      <c r="A300" s="507" t="s">
        <v>86</v>
      </c>
      <c r="B300" s="508"/>
      <c r="C300" s="508"/>
      <c r="D300" s="508"/>
      <c r="E300" s="508"/>
      <c r="F300" s="508"/>
      <c r="G300" s="508"/>
      <c r="H300" s="509"/>
      <c r="I300" s="510">
        <f>ROUND((I287+J291+J294+J298),2)</f>
        <v>366.67</v>
      </c>
      <c r="J300" s="511"/>
    </row>
    <row r="301" spans="1:10" x14ac:dyDescent="0.2">
      <c r="A301" s="507" t="s">
        <v>299</v>
      </c>
      <c r="B301" s="508"/>
      <c r="C301" s="508"/>
      <c r="D301" s="508"/>
      <c r="E301" s="508"/>
      <c r="F301" s="508"/>
      <c r="G301" s="508"/>
      <c r="H301" s="509"/>
      <c r="I301" s="510">
        <f>ROUND(I300*0.2651,2)</f>
        <v>97.2</v>
      </c>
      <c r="J301" s="511"/>
    </row>
    <row r="302" spans="1:10" x14ac:dyDescent="0.2">
      <c r="A302" s="507" t="s">
        <v>74</v>
      </c>
      <c r="B302" s="508"/>
      <c r="C302" s="508"/>
      <c r="D302" s="508"/>
      <c r="E302" s="508"/>
      <c r="F302" s="508"/>
      <c r="G302" s="508"/>
      <c r="H302" s="509"/>
      <c r="I302" s="510">
        <f>ROUND((I300+I301),2)</f>
        <v>463.87</v>
      </c>
      <c r="J302" s="511"/>
    </row>
    <row r="303" spans="1:10" ht="33.75" customHeight="1" thickBot="1" x14ac:dyDescent="0.25">
      <c r="A303" s="501" t="s">
        <v>417</v>
      </c>
      <c r="B303" s="502"/>
      <c r="C303" s="502"/>
      <c r="D303" s="502"/>
      <c r="E303" s="502"/>
      <c r="F303" s="502"/>
      <c r="G303" s="502"/>
      <c r="H303" s="502"/>
      <c r="I303" s="502"/>
      <c r="J303" s="503"/>
    </row>
  </sheetData>
  <mergeCells count="362">
    <mergeCell ref="A303:J303"/>
    <mergeCell ref="A288:J288"/>
    <mergeCell ref="E289:H289"/>
    <mergeCell ref="I289:J289"/>
    <mergeCell ref="E290:H290"/>
    <mergeCell ref="I290:J290"/>
    <mergeCell ref="A292:J292"/>
    <mergeCell ref="E293:H293"/>
    <mergeCell ref="I293:J293"/>
    <mergeCell ref="A295:J295"/>
    <mergeCell ref="A286:J286"/>
    <mergeCell ref="A287:H287"/>
    <mergeCell ref="I287:J287"/>
    <mergeCell ref="A299:J299"/>
    <mergeCell ref="A300:H300"/>
    <mergeCell ref="I300:J300"/>
    <mergeCell ref="A301:H301"/>
    <mergeCell ref="I301:J301"/>
    <mergeCell ref="A302:H302"/>
    <mergeCell ref="I302:J302"/>
    <mergeCell ref="E278:F278"/>
    <mergeCell ref="G278:H278"/>
    <mergeCell ref="A279:I279"/>
    <mergeCell ref="A280:J280"/>
    <mergeCell ref="E281:F281"/>
    <mergeCell ref="G281:I281"/>
    <mergeCell ref="A283:J283"/>
    <mergeCell ref="E284:F284"/>
    <mergeCell ref="G284:I284"/>
    <mergeCell ref="A271:J271"/>
    <mergeCell ref="A272:H272"/>
    <mergeCell ref="I272:J272"/>
    <mergeCell ref="A273:H273"/>
    <mergeCell ref="I273:J273"/>
    <mergeCell ref="A274:H274"/>
    <mergeCell ref="I274:J274"/>
    <mergeCell ref="A275:J275"/>
    <mergeCell ref="A277:G277"/>
    <mergeCell ref="H277:I277"/>
    <mergeCell ref="A260:J260"/>
    <mergeCell ref="E261:H261"/>
    <mergeCell ref="I261:J261"/>
    <mergeCell ref="E262:H262"/>
    <mergeCell ref="I262:J262"/>
    <mergeCell ref="A264:J264"/>
    <mergeCell ref="E265:H265"/>
    <mergeCell ref="I265:J265"/>
    <mergeCell ref="A267:J267"/>
    <mergeCell ref="A251:I251"/>
    <mergeCell ref="A252:J252"/>
    <mergeCell ref="E253:F253"/>
    <mergeCell ref="G253:I253"/>
    <mergeCell ref="A255:J255"/>
    <mergeCell ref="E256:F256"/>
    <mergeCell ref="G256:I256"/>
    <mergeCell ref="A258:J258"/>
    <mergeCell ref="A259:H259"/>
    <mergeCell ref="I259:J259"/>
    <mergeCell ref="A249:G249"/>
    <mergeCell ref="H249:I249"/>
    <mergeCell ref="E250:F250"/>
    <mergeCell ref="G250:H250"/>
    <mergeCell ref="A218:J218"/>
    <mergeCell ref="I233:J233"/>
    <mergeCell ref="A220:G220"/>
    <mergeCell ref="H220:I220"/>
    <mergeCell ref="E221:F221"/>
    <mergeCell ref="G221:H221"/>
    <mergeCell ref="A222:I222"/>
    <mergeCell ref="A223:J223"/>
    <mergeCell ref="E224:F224"/>
    <mergeCell ref="G224:I224"/>
    <mergeCell ref="E225:F225"/>
    <mergeCell ref="G225:I225"/>
    <mergeCell ref="A201:J201"/>
    <mergeCell ref="A202:H202"/>
    <mergeCell ref="I202:J202"/>
    <mergeCell ref="A203:J203"/>
    <mergeCell ref="E204:H204"/>
    <mergeCell ref="I204:J204"/>
    <mergeCell ref="A206:J206"/>
    <mergeCell ref="E207:H207"/>
    <mergeCell ref="I207:J207"/>
    <mergeCell ref="E208:H208"/>
    <mergeCell ref="I208:J208"/>
    <mergeCell ref="A210:J210"/>
    <mergeCell ref="A214:J214"/>
    <mergeCell ref="A215:H215"/>
    <mergeCell ref="I215:J215"/>
    <mergeCell ref="A216:H216"/>
    <mergeCell ref="I216:J216"/>
    <mergeCell ref="A217:H217"/>
    <mergeCell ref="I217:J217"/>
    <mergeCell ref="A194:I194"/>
    <mergeCell ref="A195:J195"/>
    <mergeCell ref="E196:F196"/>
    <mergeCell ref="G196:I196"/>
    <mergeCell ref="A198:J198"/>
    <mergeCell ref="E199:F199"/>
    <mergeCell ref="G199:I199"/>
    <mergeCell ref="A190:J190"/>
    <mergeCell ref="A192:G192"/>
    <mergeCell ref="H192:I192"/>
    <mergeCell ref="A182:J182"/>
    <mergeCell ref="A186:J186"/>
    <mergeCell ref="A187:H187"/>
    <mergeCell ref="I187:J187"/>
    <mergeCell ref="A188:H188"/>
    <mergeCell ref="I188:J188"/>
    <mergeCell ref="A189:H189"/>
    <mergeCell ref="I189:J189"/>
    <mergeCell ref="E193:F193"/>
    <mergeCell ref="G193:H193"/>
    <mergeCell ref="A179:J179"/>
    <mergeCell ref="E180:H180"/>
    <mergeCell ref="I180:J180"/>
    <mergeCell ref="A171:J171"/>
    <mergeCell ref="E172:F172"/>
    <mergeCell ref="G172:I172"/>
    <mergeCell ref="A174:J174"/>
    <mergeCell ref="A175:H175"/>
    <mergeCell ref="I175:J175"/>
    <mergeCell ref="A176:J176"/>
    <mergeCell ref="E177:H177"/>
    <mergeCell ref="I177:J177"/>
    <mergeCell ref="A163:G163"/>
    <mergeCell ref="H163:I163"/>
    <mergeCell ref="E164:F164"/>
    <mergeCell ref="G164:H164"/>
    <mergeCell ref="A165:I165"/>
    <mergeCell ref="A166:J166"/>
    <mergeCell ref="E167:F167"/>
    <mergeCell ref="G167:I167"/>
    <mergeCell ref="E168:F168"/>
    <mergeCell ref="G168:I168"/>
    <mergeCell ref="A129:J129"/>
    <mergeCell ref="A121:J121"/>
    <mergeCell ref="A125:J125"/>
    <mergeCell ref="A126:H126"/>
    <mergeCell ref="I126:J126"/>
    <mergeCell ref="A127:H127"/>
    <mergeCell ref="I127:J127"/>
    <mergeCell ref="A128:H128"/>
    <mergeCell ref="I128:J128"/>
    <mergeCell ref="E114:H114"/>
    <mergeCell ref="I114:J114"/>
    <mergeCell ref="E115:H115"/>
    <mergeCell ref="I115:J115"/>
    <mergeCell ref="A117:J117"/>
    <mergeCell ref="E118:H118"/>
    <mergeCell ref="I118:J118"/>
    <mergeCell ref="E119:H119"/>
    <mergeCell ref="I119:J119"/>
    <mergeCell ref="E106:F106"/>
    <mergeCell ref="G106:I106"/>
    <mergeCell ref="A108:J108"/>
    <mergeCell ref="E109:F109"/>
    <mergeCell ref="G109:I109"/>
    <mergeCell ref="A111:J111"/>
    <mergeCell ref="A112:H112"/>
    <mergeCell ref="I112:J112"/>
    <mergeCell ref="A113:J113"/>
    <mergeCell ref="A100:G100"/>
    <mergeCell ref="H100:I100"/>
    <mergeCell ref="E101:F101"/>
    <mergeCell ref="G101:H101"/>
    <mergeCell ref="A102:I102"/>
    <mergeCell ref="A103:J103"/>
    <mergeCell ref="E104:F104"/>
    <mergeCell ref="G104:I104"/>
    <mergeCell ref="E105:F105"/>
    <mergeCell ref="G105:I105"/>
    <mergeCell ref="A97:H97"/>
    <mergeCell ref="I97:J97"/>
    <mergeCell ref="A98:J98"/>
    <mergeCell ref="A94:J94"/>
    <mergeCell ref="A95:H95"/>
    <mergeCell ref="I95:J95"/>
    <mergeCell ref="A96:H96"/>
    <mergeCell ref="I96:J96"/>
    <mergeCell ref="A86:J86"/>
    <mergeCell ref="E87:H87"/>
    <mergeCell ref="I87:J87"/>
    <mergeCell ref="E88:H88"/>
    <mergeCell ref="I88:J88"/>
    <mergeCell ref="E89:H89"/>
    <mergeCell ref="I89:J89"/>
    <mergeCell ref="E84:H84"/>
    <mergeCell ref="I84:J84"/>
    <mergeCell ref="A80:J80"/>
    <mergeCell ref="A81:H81"/>
    <mergeCell ref="I81:J81"/>
    <mergeCell ref="A82:J82"/>
    <mergeCell ref="E83:H83"/>
    <mergeCell ref="I83:J83"/>
    <mergeCell ref="A91:J91"/>
    <mergeCell ref="E74:F74"/>
    <mergeCell ref="G74:I74"/>
    <mergeCell ref="E75:F75"/>
    <mergeCell ref="G75:I75"/>
    <mergeCell ref="A77:J77"/>
    <mergeCell ref="E78:F78"/>
    <mergeCell ref="G78:I78"/>
    <mergeCell ref="E70:F70"/>
    <mergeCell ref="G70:H70"/>
    <mergeCell ref="A71:I71"/>
    <mergeCell ref="A72:J72"/>
    <mergeCell ref="E73:F73"/>
    <mergeCell ref="G73:I73"/>
    <mergeCell ref="A69:G69"/>
    <mergeCell ref="H69:I69"/>
    <mergeCell ref="A65:H65"/>
    <mergeCell ref="I65:J65"/>
    <mergeCell ref="A66:H66"/>
    <mergeCell ref="I66:J66"/>
    <mergeCell ref="A67:J67"/>
    <mergeCell ref="A57:J57"/>
    <mergeCell ref="E58:H58"/>
    <mergeCell ref="I58:J58"/>
    <mergeCell ref="A60:J60"/>
    <mergeCell ref="A63:J63"/>
    <mergeCell ref="A64:H64"/>
    <mergeCell ref="I64:J64"/>
    <mergeCell ref="E54:H54"/>
    <mergeCell ref="E55:H55"/>
    <mergeCell ref="I54:J54"/>
    <mergeCell ref="I55:J55"/>
    <mergeCell ref="A44:J44"/>
    <mergeCell ref="E45:F45"/>
    <mergeCell ref="G45:I45"/>
    <mergeCell ref="A47:J47"/>
    <mergeCell ref="A48:H48"/>
    <mergeCell ref="I48:J48"/>
    <mergeCell ref="A49:J49"/>
    <mergeCell ref="E50:H50"/>
    <mergeCell ref="I50:J50"/>
    <mergeCell ref="E52:H52"/>
    <mergeCell ref="I52:J52"/>
    <mergeCell ref="E51:H51"/>
    <mergeCell ref="I51:J51"/>
    <mergeCell ref="E53:H53"/>
    <mergeCell ref="I53:J53"/>
    <mergeCell ref="E40:F40"/>
    <mergeCell ref="G40:I40"/>
    <mergeCell ref="E41:F41"/>
    <mergeCell ref="G41:I41"/>
    <mergeCell ref="E42:F42"/>
    <mergeCell ref="G42:I42"/>
    <mergeCell ref="A30:J30"/>
    <mergeCell ref="A31:H31"/>
    <mergeCell ref="I31:J31"/>
    <mergeCell ref="A36:G36"/>
    <mergeCell ref="H36:I36"/>
    <mergeCell ref="E37:F37"/>
    <mergeCell ref="G37:H37"/>
    <mergeCell ref="A38:I38"/>
    <mergeCell ref="A39:J39"/>
    <mergeCell ref="A32:H32"/>
    <mergeCell ref="I32:J32"/>
    <mergeCell ref="A33:H33"/>
    <mergeCell ref="I33:J33"/>
    <mergeCell ref="A34:J34"/>
    <mergeCell ref="A11:J11"/>
    <mergeCell ref="E12:F12"/>
    <mergeCell ref="G12:I12"/>
    <mergeCell ref="E19:H19"/>
    <mergeCell ref="I19:J19"/>
    <mergeCell ref="A24:J24"/>
    <mergeCell ref="E25:H25"/>
    <mergeCell ref="I25:J25"/>
    <mergeCell ref="A27:J27"/>
    <mergeCell ref="A16:J16"/>
    <mergeCell ref="E17:H17"/>
    <mergeCell ref="I17:J17"/>
    <mergeCell ref="E18:H18"/>
    <mergeCell ref="I18:J18"/>
    <mergeCell ref="A14:J14"/>
    <mergeCell ref="A15:H15"/>
    <mergeCell ref="I15:J15"/>
    <mergeCell ref="E20:H20"/>
    <mergeCell ref="I20:J20"/>
    <mergeCell ref="E21:H21"/>
    <mergeCell ref="I21:J21"/>
    <mergeCell ref="E22:H22"/>
    <mergeCell ref="I22:J22"/>
    <mergeCell ref="E9:F9"/>
    <mergeCell ref="G9:I9"/>
    <mergeCell ref="A5:I5"/>
    <mergeCell ref="A6:J6"/>
    <mergeCell ref="E7:F7"/>
    <mergeCell ref="G7:I7"/>
    <mergeCell ref="E8:F8"/>
    <mergeCell ref="G8:I8"/>
    <mergeCell ref="A1:J1"/>
    <mergeCell ref="A2:J2"/>
    <mergeCell ref="A3:G3"/>
    <mergeCell ref="H3:I3"/>
    <mergeCell ref="E4:F4"/>
    <mergeCell ref="G4:H4"/>
    <mergeCell ref="A138:J138"/>
    <mergeCell ref="E139:F139"/>
    <mergeCell ref="G139:I139"/>
    <mergeCell ref="A141:J141"/>
    <mergeCell ref="A142:H142"/>
    <mergeCell ref="I142:J142"/>
    <mergeCell ref="A143:J143"/>
    <mergeCell ref="A131:G131"/>
    <mergeCell ref="H131:I131"/>
    <mergeCell ref="E132:F132"/>
    <mergeCell ref="G132:H132"/>
    <mergeCell ref="A133:I133"/>
    <mergeCell ref="A134:J134"/>
    <mergeCell ref="E135:F135"/>
    <mergeCell ref="G135:I135"/>
    <mergeCell ref="E136:F136"/>
    <mergeCell ref="G136:I136"/>
    <mergeCell ref="E144:H144"/>
    <mergeCell ref="I144:J144"/>
    <mergeCell ref="E146:H146"/>
    <mergeCell ref="I146:J146"/>
    <mergeCell ref="A148:J148"/>
    <mergeCell ref="E149:H149"/>
    <mergeCell ref="I149:J149"/>
    <mergeCell ref="E150:H150"/>
    <mergeCell ref="I150:J150"/>
    <mergeCell ref="A161:J161"/>
    <mergeCell ref="E145:H145"/>
    <mergeCell ref="I145:J145"/>
    <mergeCell ref="E151:H151"/>
    <mergeCell ref="I151:J151"/>
    <mergeCell ref="A153:J153"/>
    <mergeCell ref="A157:J157"/>
    <mergeCell ref="A158:H158"/>
    <mergeCell ref="I158:J158"/>
    <mergeCell ref="A159:H159"/>
    <mergeCell ref="I159:J159"/>
    <mergeCell ref="A160:H160"/>
    <mergeCell ref="I160:J160"/>
    <mergeCell ref="E169:F169"/>
    <mergeCell ref="G169:I169"/>
    <mergeCell ref="A247:J247"/>
    <mergeCell ref="A239:J239"/>
    <mergeCell ref="A243:J243"/>
    <mergeCell ref="A244:H244"/>
    <mergeCell ref="I244:J244"/>
    <mergeCell ref="A245:H245"/>
    <mergeCell ref="I245:J245"/>
    <mergeCell ref="A246:H246"/>
    <mergeCell ref="I246:J246"/>
    <mergeCell ref="E234:H234"/>
    <mergeCell ref="I234:J234"/>
    <mergeCell ref="A236:J236"/>
    <mergeCell ref="E237:H237"/>
    <mergeCell ref="I237:J237"/>
    <mergeCell ref="A227:J227"/>
    <mergeCell ref="E228:F228"/>
    <mergeCell ref="G228:I228"/>
    <mergeCell ref="A230:J230"/>
    <mergeCell ref="A231:H231"/>
    <mergeCell ref="I231:J231"/>
    <mergeCell ref="A232:J232"/>
    <mergeCell ref="E233:H233"/>
  </mergeCells>
  <phoneticPr fontId="36" type="noConversion"/>
  <pageMargins left="0.511811024" right="0.511811024" top="1.0303125" bottom="0.78740157499999996" header="0.31496062000000002" footer="0.31496062000000002"/>
  <pageSetup paperSize="9" scale="62" fitToHeight="0" orientation="portrait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rowBreaks count="7" manualBreakCount="7">
    <brk id="34" max="9" man="1"/>
    <brk id="67" max="9" man="1"/>
    <brk id="98" max="9" man="1"/>
    <brk id="129" max="9" man="1"/>
    <brk id="161" max="9" man="1"/>
    <brk id="218" max="9" man="1"/>
    <brk id="276" max="9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3"/>
  <sheetViews>
    <sheetView showGridLines="0"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7.42578125" style="122" customWidth="1"/>
    <col min="2" max="3" width="10.28515625" style="122" customWidth="1"/>
    <col min="4" max="4" width="54.85546875" style="122" customWidth="1"/>
    <col min="5" max="5" width="18.7109375" style="122" customWidth="1"/>
    <col min="6" max="6" width="9.140625" style="122"/>
    <col min="7" max="7" width="11" style="122" bestFit="1" customWidth="1"/>
    <col min="8" max="8" width="10" style="122" customWidth="1"/>
    <col min="9" max="9" width="11" style="122" bestFit="1" customWidth="1"/>
    <col min="10" max="10" width="11.140625" style="122" customWidth="1"/>
    <col min="11" max="11" width="19.42578125" style="122" bestFit="1" customWidth="1"/>
    <col min="12" max="12" width="10.28515625" style="122" bestFit="1" customWidth="1"/>
    <col min="13" max="16384" width="9.140625" style="122"/>
  </cols>
  <sheetData>
    <row r="1" spans="1:13" ht="25.5" customHeight="1" x14ac:dyDescent="0.2">
      <c r="A1" s="605" t="s">
        <v>278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</row>
    <row r="2" spans="1:13" ht="15.75" x14ac:dyDescent="0.2">
      <c r="A2" s="603" t="s">
        <v>279</v>
      </c>
      <c r="B2" s="603" t="s">
        <v>280</v>
      </c>
      <c r="C2" s="603" t="s">
        <v>281</v>
      </c>
      <c r="D2" s="603" t="s">
        <v>282</v>
      </c>
      <c r="E2" s="604" t="s">
        <v>309</v>
      </c>
      <c r="F2" s="603" t="s">
        <v>275</v>
      </c>
      <c r="G2" s="603"/>
      <c r="H2" s="603" t="s">
        <v>276</v>
      </c>
      <c r="I2" s="603"/>
      <c r="J2" s="604" t="s">
        <v>283</v>
      </c>
      <c r="K2" s="604" t="s">
        <v>284</v>
      </c>
    </row>
    <row r="3" spans="1:13" ht="15.75" x14ac:dyDescent="0.2">
      <c r="A3" s="603"/>
      <c r="B3" s="603"/>
      <c r="C3" s="603"/>
      <c r="D3" s="603"/>
      <c r="E3" s="604"/>
      <c r="F3" s="369" t="s">
        <v>277</v>
      </c>
      <c r="G3" s="369" t="s">
        <v>274</v>
      </c>
      <c r="H3" s="369" t="s">
        <v>277</v>
      </c>
      <c r="I3" s="369" t="s">
        <v>274</v>
      </c>
      <c r="J3" s="604"/>
      <c r="K3" s="604"/>
    </row>
    <row r="4" spans="1:13" ht="63" x14ac:dyDescent="0.2">
      <c r="A4" s="353" t="s">
        <v>223</v>
      </c>
      <c r="B4" s="353">
        <v>415.03</v>
      </c>
      <c r="C4" s="190" t="s">
        <v>306</v>
      </c>
      <c r="D4" s="354" t="s">
        <v>384</v>
      </c>
      <c r="E4" s="355">
        <v>372.33</v>
      </c>
      <c r="F4" s="330">
        <v>43983</v>
      </c>
      <c r="G4" s="327">
        <v>790.33100000000002</v>
      </c>
      <c r="H4" s="326">
        <v>44197</v>
      </c>
      <c r="I4" s="327">
        <v>852.80899999999997</v>
      </c>
      <c r="J4" s="328">
        <f t="shared" ref="J4:J10" si="0">TRUNC((E4*((I4-G4)/G4)),2)</f>
        <v>29.43</v>
      </c>
      <c r="K4" s="329">
        <f t="shared" ref="K4:K10" si="1">ROUND((E4+J4),2)</f>
        <v>401.76</v>
      </c>
      <c r="L4" s="126"/>
    </row>
    <row r="5" spans="1:13" ht="14.25" x14ac:dyDescent="0.2">
      <c r="A5" s="78" t="s">
        <v>49</v>
      </c>
      <c r="B5" s="190">
        <v>40375</v>
      </c>
      <c r="C5" s="190" t="s">
        <v>306</v>
      </c>
      <c r="D5" s="192" t="s">
        <v>347</v>
      </c>
      <c r="E5" s="325">
        <v>115.55</v>
      </c>
      <c r="F5" s="330">
        <v>43983</v>
      </c>
      <c r="G5" s="327">
        <v>790.33100000000002</v>
      </c>
      <c r="H5" s="326">
        <v>44197</v>
      </c>
      <c r="I5" s="327">
        <v>852.80899999999997</v>
      </c>
      <c r="J5" s="328">
        <f t="shared" si="0"/>
        <v>9.1300000000000008</v>
      </c>
      <c r="K5" s="329">
        <f t="shared" si="1"/>
        <v>124.68</v>
      </c>
      <c r="L5" s="126"/>
      <c r="M5" s="126"/>
    </row>
    <row r="6" spans="1:13" ht="28.5" x14ac:dyDescent="0.2">
      <c r="A6" s="78" t="s">
        <v>45</v>
      </c>
      <c r="B6" s="78">
        <v>41036</v>
      </c>
      <c r="C6" s="124" t="s">
        <v>306</v>
      </c>
      <c r="D6" s="331" t="s">
        <v>349</v>
      </c>
      <c r="E6" s="325">
        <v>69.66</v>
      </c>
      <c r="F6" s="330">
        <v>43983</v>
      </c>
      <c r="G6" s="327">
        <v>790.33100000000002</v>
      </c>
      <c r="H6" s="326">
        <v>44197</v>
      </c>
      <c r="I6" s="327">
        <v>852.80899999999997</v>
      </c>
      <c r="J6" s="328">
        <f t="shared" si="0"/>
        <v>5.5</v>
      </c>
      <c r="K6" s="329">
        <f>ROUND((E6+J6),2)</f>
        <v>75.16</v>
      </c>
      <c r="L6" s="126"/>
      <c r="M6" s="126"/>
    </row>
    <row r="7" spans="1:13" ht="28.5" x14ac:dyDescent="0.2">
      <c r="A7" s="78" t="s">
        <v>383</v>
      </c>
      <c r="B7" s="78">
        <v>41544</v>
      </c>
      <c r="C7" s="124" t="s">
        <v>306</v>
      </c>
      <c r="D7" s="372" t="str">
        <f>'Planilha Orçamentária'!D35</f>
        <v>MOBILIZAÇÃO E DESMOBILIZAÇÃO DE EQUIPAMENTOS PARA EXECUÇÃO DE ESTACAS</v>
      </c>
      <c r="E7" s="325">
        <v>288.81</v>
      </c>
      <c r="F7" s="330">
        <v>43983</v>
      </c>
      <c r="G7" s="327">
        <v>790.33100000000002</v>
      </c>
      <c r="H7" s="326">
        <v>44197</v>
      </c>
      <c r="I7" s="327">
        <v>852.80899999999997</v>
      </c>
      <c r="J7" s="328">
        <f t="shared" si="0"/>
        <v>22.83</v>
      </c>
      <c r="K7" s="329">
        <f t="shared" si="1"/>
        <v>311.64</v>
      </c>
      <c r="L7" s="126"/>
      <c r="M7" s="126"/>
    </row>
    <row r="8" spans="1:13" ht="42.75" x14ac:dyDescent="0.2">
      <c r="A8" s="123" t="s">
        <v>370</v>
      </c>
      <c r="B8" s="599" t="s">
        <v>331</v>
      </c>
      <c r="C8" s="600"/>
      <c r="D8" s="125" t="s">
        <v>273</v>
      </c>
      <c r="E8" s="325">
        <v>8.34</v>
      </c>
      <c r="F8" s="326">
        <v>44105</v>
      </c>
      <c r="G8" s="327">
        <v>828.77800000000002</v>
      </c>
      <c r="H8" s="326">
        <v>44197</v>
      </c>
      <c r="I8" s="327">
        <v>852.80899999999997</v>
      </c>
      <c r="J8" s="328">
        <f t="shared" si="0"/>
        <v>0.24</v>
      </c>
      <c r="K8" s="329">
        <f t="shared" si="1"/>
        <v>8.58</v>
      </c>
      <c r="L8" s="126"/>
    </row>
    <row r="9" spans="1:13" s="128" customFormat="1" ht="42.75" x14ac:dyDescent="0.2">
      <c r="A9" s="78" t="s">
        <v>266</v>
      </c>
      <c r="B9" s="601" t="s">
        <v>351</v>
      </c>
      <c r="C9" s="602"/>
      <c r="D9" s="125" t="s">
        <v>294</v>
      </c>
      <c r="E9" s="79">
        <v>83.24</v>
      </c>
      <c r="F9" s="326">
        <v>44105</v>
      </c>
      <c r="G9" s="327">
        <v>828.77800000000002</v>
      </c>
      <c r="H9" s="326">
        <v>44197</v>
      </c>
      <c r="I9" s="327">
        <v>852.80899999999997</v>
      </c>
      <c r="J9" s="328">
        <f t="shared" si="0"/>
        <v>2.41</v>
      </c>
      <c r="K9" s="329">
        <f t="shared" si="1"/>
        <v>85.65</v>
      </c>
      <c r="L9" s="126"/>
    </row>
    <row r="10" spans="1:13" s="191" customFormat="1" ht="28.5" x14ac:dyDescent="0.2">
      <c r="A10" s="78" t="s">
        <v>372</v>
      </c>
      <c r="B10" s="190">
        <v>40938</v>
      </c>
      <c r="C10" s="78" t="s">
        <v>306</v>
      </c>
      <c r="D10" s="192" t="s">
        <v>307</v>
      </c>
      <c r="E10" s="79">
        <v>554.32000000000005</v>
      </c>
      <c r="F10" s="330">
        <v>43983</v>
      </c>
      <c r="G10" s="327">
        <v>790.33100000000002</v>
      </c>
      <c r="H10" s="326">
        <v>44197</v>
      </c>
      <c r="I10" s="327">
        <v>852.80899999999997</v>
      </c>
      <c r="J10" s="328">
        <f t="shared" si="0"/>
        <v>43.82</v>
      </c>
      <c r="K10" s="329">
        <f t="shared" si="1"/>
        <v>598.14</v>
      </c>
      <c r="L10" s="126"/>
    </row>
    <row r="12" spans="1:13" x14ac:dyDescent="0.2">
      <c r="J12" s="126"/>
      <c r="K12" s="126"/>
    </row>
    <row r="13" spans="1:13" x14ac:dyDescent="0.2">
      <c r="I13" s="127"/>
    </row>
  </sheetData>
  <mergeCells count="12">
    <mergeCell ref="A1:K1"/>
    <mergeCell ref="A2:A3"/>
    <mergeCell ref="B2:B3"/>
    <mergeCell ref="C2:C3"/>
    <mergeCell ref="D2:D3"/>
    <mergeCell ref="E2:E3"/>
    <mergeCell ref="F2:G2"/>
    <mergeCell ref="B8:C8"/>
    <mergeCell ref="B9:C9"/>
    <mergeCell ref="H2:I2"/>
    <mergeCell ref="J2:J3"/>
    <mergeCell ref="K2:K3"/>
  </mergeCells>
  <phoneticPr fontId="36" type="noConversion"/>
  <pageMargins left="0.511811024" right="0.511811024" top="1.4437500000000001" bottom="0.78740157499999996" header="0.31496062000000002" footer="0.31496062000000002"/>
  <pageSetup paperSize="9" scale="80" fitToHeight="0" orientation="landscape" verticalDpi="300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55"/>
  <sheetViews>
    <sheetView showGridLines="0" view="pageBreakPreview" zoomScaleNormal="100" zoomScaleSheetLayoutView="100" workbookViewId="0">
      <selection activeCell="F27" sqref="F27"/>
    </sheetView>
  </sheetViews>
  <sheetFormatPr defaultRowHeight="12.75" x14ac:dyDescent="0.2"/>
  <cols>
    <col min="1" max="1" width="11" style="38" bestFit="1" customWidth="1"/>
    <col min="2" max="2" width="40.42578125" style="38" customWidth="1"/>
    <col min="3" max="3" width="11.7109375" style="38" customWidth="1"/>
    <col min="4" max="4" width="7.28515625" style="38" customWidth="1"/>
    <col min="5" max="5" width="11" style="38" bestFit="1" customWidth="1"/>
    <col min="6" max="16384" width="9.140625" style="38"/>
  </cols>
  <sheetData>
    <row r="1" spans="1:5" ht="15.75" x14ac:dyDescent="0.25">
      <c r="A1" s="611" t="s">
        <v>92</v>
      </c>
      <c r="B1" s="611"/>
      <c r="C1" s="611"/>
      <c r="D1" s="611"/>
      <c r="E1" s="37"/>
    </row>
    <row r="2" spans="1:5" x14ac:dyDescent="0.2">
      <c r="A2" s="39" t="s">
        <v>93</v>
      </c>
      <c r="B2" s="612" t="s">
        <v>94</v>
      </c>
      <c r="C2" s="612"/>
      <c r="D2" s="612"/>
      <c r="E2" s="40"/>
    </row>
    <row r="3" spans="1:5" ht="34.5" customHeight="1" x14ac:dyDescent="0.2">
      <c r="A3" s="39" t="s">
        <v>95</v>
      </c>
      <c r="B3" s="613" t="s">
        <v>318</v>
      </c>
      <c r="C3" s="613"/>
      <c r="D3" s="613"/>
      <c r="E3" s="40"/>
    </row>
    <row r="4" spans="1:5" x14ac:dyDescent="0.2">
      <c r="A4" s="39" t="s">
        <v>96</v>
      </c>
      <c r="B4" s="189" t="s">
        <v>305</v>
      </c>
      <c r="C4" s="41"/>
      <c r="D4" s="41"/>
      <c r="E4" s="40"/>
    </row>
    <row r="5" spans="1:5" x14ac:dyDescent="0.2">
      <c r="A5" s="42"/>
      <c r="B5" s="43"/>
      <c r="C5" s="44"/>
      <c r="D5" s="45"/>
      <c r="E5" s="40"/>
    </row>
    <row r="6" spans="1:5" x14ac:dyDescent="0.2">
      <c r="A6" s="606" t="s">
        <v>97</v>
      </c>
      <c r="B6" s="606"/>
      <c r="C6" s="606"/>
      <c r="D6" s="606"/>
      <c r="E6" s="46"/>
    </row>
    <row r="7" spans="1:5" x14ac:dyDescent="0.2">
      <c r="A7" s="47"/>
      <c r="B7" s="48"/>
      <c r="C7" s="49"/>
      <c r="D7" s="50"/>
      <c r="E7" s="47"/>
    </row>
    <row r="8" spans="1:5" x14ac:dyDescent="0.2">
      <c r="A8" s="46"/>
      <c r="B8" s="51" t="s">
        <v>98</v>
      </c>
      <c r="C8" s="49"/>
      <c r="D8" s="50"/>
      <c r="E8" s="46"/>
    </row>
    <row r="9" spans="1:5" x14ac:dyDescent="0.2">
      <c r="A9" s="46"/>
      <c r="B9" s="46"/>
      <c r="C9" s="49"/>
      <c r="D9" s="50"/>
      <c r="E9" s="46"/>
    </row>
    <row r="10" spans="1:5" x14ac:dyDescent="0.2">
      <c r="A10" s="606" t="s">
        <v>99</v>
      </c>
      <c r="B10" s="606"/>
      <c r="C10" s="606"/>
      <c r="D10" s="606"/>
      <c r="E10" s="46"/>
    </row>
    <row r="11" spans="1:5" x14ac:dyDescent="0.2">
      <c r="A11" s="47"/>
      <c r="B11" s="47"/>
      <c r="C11" s="52"/>
      <c r="D11" s="48"/>
      <c r="E11" s="47"/>
    </row>
    <row r="12" spans="1:5" x14ac:dyDescent="0.2">
      <c r="A12" s="46"/>
      <c r="B12" s="51" t="s">
        <v>293</v>
      </c>
      <c r="C12" s="52"/>
      <c r="D12" s="48"/>
      <c r="E12" s="46"/>
    </row>
    <row r="13" spans="1:5" x14ac:dyDescent="0.2">
      <c r="A13" s="46"/>
      <c r="B13" s="53"/>
      <c r="C13" s="53"/>
      <c r="D13" s="53"/>
      <c r="E13" s="53"/>
    </row>
    <row r="14" spans="1:5" x14ac:dyDescent="0.2">
      <c r="A14" s="606" t="s">
        <v>100</v>
      </c>
      <c r="B14" s="606"/>
      <c r="C14" s="606"/>
      <c r="D14" s="606"/>
      <c r="E14" s="46"/>
    </row>
    <row r="15" spans="1:5" x14ac:dyDescent="0.2">
      <c r="A15" s="47"/>
      <c r="B15" s="47"/>
      <c r="C15" s="52"/>
      <c r="D15" s="52"/>
      <c r="E15" s="47"/>
    </row>
    <row r="16" spans="1:5" x14ac:dyDescent="0.2">
      <c r="A16" s="54"/>
      <c r="B16" s="55" t="s">
        <v>101</v>
      </c>
      <c r="C16" s="56">
        <v>4</v>
      </c>
      <c r="D16" s="57" t="s">
        <v>39</v>
      </c>
      <c r="E16" s="46"/>
    </row>
    <row r="17" spans="1:5" x14ac:dyDescent="0.2">
      <c r="A17" s="54"/>
      <c r="B17" s="55" t="s">
        <v>102</v>
      </c>
      <c r="C17" s="56">
        <v>0.6</v>
      </c>
      <c r="D17" s="57" t="s">
        <v>39</v>
      </c>
      <c r="E17" s="46"/>
    </row>
    <row r="18" spans="1:5" x14ac:dyDescent="0.2">
      <c r="A18" s="54"/>
      <c r="B18" s="55" t="s">
        <v>103</v>
      </c>
      <c r="C18" s="56">
        <v>0.42</v>
      </c>
      <c r="D18" s="57" t="s">
        <v>39</v>
      </c>
      <c r="E18" s="46"/>
    </row>
    <row r="19" spans="1:5" x14ac:dyDescent="0.2">
      <c r="A19" s="54"/>
      <c r="B19" s="55" t="s">
        <v>104</v>
      </c>
      <c r="C19" s="56">
        <v>0.6</v>
      </c>
      <c r="D19" s="57" t="s">
        <v>39</v>
      </c>
      <c r="E19" s="46"/>
    </row>
    <row r="20" spans="1:5" x14ac:dyDescent="0.2">
      <c r="A20" s="46"/>
      <c r="B20" s="58"/>
      <c r="C20" s="59"/>
      <c r="D20" s="60"/>
      <c r="E20" s="46"/>
    </row>
    <row r="21" spans="1:5" x14ac:dyDescent="0.2">
      <c r="A21" s="54"/>
      <c r="B21" s="55" t="s">
        <v>105</v>
      </c>
      <c r="C21" s="56">
        <v>4</v>
      </c>
      <c r="D21" s="57" t="s">
        <v>39</v>
      </c>
      <c r="E21" s="46"/>
    </row>
    <row r="22" spans="1:5" x14ac:dyDescent="0.2">
      <c r="A22" s="46"/>
      <c r="B22" s="46"/>
      <c r="C22" s="53"/>
      <c r="D22" s="53"/>
      <c r="E22" s="46"/>
    </row>
    <row r="23" spans="1:5" x14ac:dyDescent="0.2">
      <c r="A23" s="606" t="s">
        <v>106</v>
      </c>
      <c r="B23" s="606"/>
      <c r="C23" s="606"/>
      <c r="D23" s="606"/>
      <c r="E23" s="46"/>
    </row>
    <row r="24" spans="1:5" x14ac:dyDescent="0.2">
      <c r="A24" s="50"/>
      <c r="B24" s="50"/>
      <c r="C24" s="50"/>
      <c r="D24" s="50"/>
      <c r="E24" s="46"/>
    </row>
    <row r="25" spans="1:5" x14ac:dyDescent="0.2">
      <c r="A25" s="50"/>
      <c r="B25" s="61" t="s">
        <v>107</v>
      </c>
      <c r="C25" s="62">
        <f>C28+C30+C31+C32</f>
        <v>13.15</v>
      </c>
      <c r="D25" s="63" t="s">
        <v>39</v>
      </c>
      <c r="E25" s="46"/>
    </row>
    <row r="26" spans="1:5" x14ac:dyDescent="0.2">
      <c r="A26" s="50"/>
      <c r="B26" s="50"/>
      <c r="C26" s="50"/>
      <c r="D26" s="50"/>
      <c r="E26" s="46"/>
    </row>
    <row r="27" spans="1:5" ht="25.5" x14ac:dyDescent="0.2">
      <c r="A27" s="50"/>
      <c r="B27" s="64" t="s">
        <v>108</v>
      </c>
      <c r="C27" s="56">
        <v>100</v>
      </c>
      <c r="D27" s="63" t="s">
        <v>39</v>
      </c>
      <c r="E27" s="46"/>
    </row>
    <row r="28" spans="1:5" ht="25.5" x14ac:dyDescent="0.2">
      <c r="A28" s="50"/>
      <c r="B28" s="64" t="s">
        <v>109</v>
      </c>
      <c r="C28" s="56">
        <v>5</v>
      </c>
      <c r="D28" s="63" t="s">
        <v>39</v>
      </c>
      <c r="E28" s="46"/>
    </row>
    <row r="29" spans="1:5" x14ac:dyDescent="0.2">
      <c r="A29" s="47"/>
      <c r="B29" s="47"/>
      <c r="C29" s="52"/>
      <c r="D29" s="52"/>
      <c r="E29" s="47"/>
    </row>
    <row r="30" spans="1:5" x14ac:dyDescent="0.2">
      <c r="A30" s="46"/>
      <c r="B30" s="64" t="s">
        <v>110</v>
      </c>
      <c r="C30" s="65">
        <v>3</v>
      </c>
      <c r="D30" s="66" t="s">
        <v>39</v>
      </c>
      <c r="E30" s="46"/>
    </row>
    <row r="31" spans="1:5" x14ac:dyDescent="0.2">
      <c r="A31" s="46"/>
      <c r="B31" s="64" t="s">
        <v>111</v>
      </c>
      <c r="C31" s="65">
        <v>0.65</v>
      </c>
      <c r="D31" s="66" t="s">
        <v>39</v>
      </c>
      <c r="E31" s="46"/>
    </row>
    <row r="32" spans="1:5" x14ac:dyDescent="0.2">
      <c r="A32" s="46"/>
      <c r="B32" s="64" t="s">
        <v>112</v>
      </c>
      <c r="C32" s="65">
        <f>IF(B8="Com Desoneração",4.5,0)</f>
        <v>4.5</v>
      </c>
      <c r="D32" s="57" t="s">
        <v>39</v>
      </c>
      <c r="E32" s="46"/>
    </row>
    <row r="33" spans="1:5" x14ac:dyDescent="0.2">
      <c r="A33" s="46"/>
      <c r="B33" s="46"/>
      <c r="C33" s="53"/>
      <c r="D33" s="53"/>
      <c r="E33" s="46"/>
    </row>
    <row r="34" spans="1:5" x14ac:dyDescent="0.2">
      <c r="A34" s="606" t="s">
        <v>113</v>
      </c>
      <c r="B34" s="606"/>
      <c r="C34" s="606"/>
      <c r="D34" s="606"/>
      <c r="E34" s="46"/>
    </row>
    <row r="35" spans="1:5" x14ac:dyDescent="0.2">
      <c r="A35" s="47"/>
      <c r="B35" s="47"/>
      <c r="C35" s="52"/>
      <c r="D35" s="48"/>
      <c r="E35" s="47"/>
    </row>
    <row r="36" spans="1:5" x14ac:dyDescent="0.2">
      <c r="A36" s="46"/>
      <c r="B36" s="53" t="s">
        <v>114</v>
      </c>
      <c r="C36" s="607">
        <f>ROUND((((1+($C$16/100)+($C$18/100)+($C$17/100))*(1+($C$19/100))*(1+($C$21/100)))/(1-$C$25/100)-1),4)</f>
        <v>0.2651</v>
      </c>
      <c r="D36" s="608"/>
      <c r="E36" s="67" t="s">
        <v>115</v>
      </c>
    </row>
    <row r="37" spans="1:5" x14ac:dyDescent="0.2">
      <c r="A37" s="46"/>
      <c r="B37" s="53" t="s">
        <v>116</v>
      </c>
      <c r="C37" s="609"/>
      <c r="D37" s="610"/>
      <c r="E37" s="46"/>
    </row>
    <row r="38" spans="1:5" x14ac:dyDescent="0.2">
      <c r="A38" s="46"/>
      <c r="B38" s="46"/>
      <c r="C38" s="68"/>
      <c r="D38" s="46"/>
      <c r="E38" s="46"/>
    </row>
    <row r="39" spans="1:5" x14ac:dyDescent="0.2">
      <c r="A39" s="69" t="s">
        <v>117</v>
      </c>
      <c r="B39" s="46"/>
      <c r="C39" s="53"/>
      <c r="D39" s="46"/>
      <c r="E39" s="46"/>
    </row>
    <row r="40" spans="1:5" x14ac:dyDescent="0.2">
      <c r="A40" s="69" t="str">
        <f>CONCATENATE("do ISS para ", B12," é de ",C27," %",", com a respectiva alíquota de ",C28,"  %")</f>
        <v>do ISS para Rodovias e Ferrovias é de 100 %, com a respectiva alíquota de 5  %</v>
      </c>
      <c r="B40" s="46"/>
      <c r="C40" s="53"/>
      <c r="D40" s="46"/>
      <c r="E40" s="46"/>
    </row>
    <row r="41" spans="1:5" x14ac:dyDescent="0.2">
      <c r="A41" s="69"/>
      <c r="B41" s="46"/>
      <c r="C41" s="53"/>
      <c r="D41" s="46"/>
      <c r="E41" s="46"/>
    </row>
    <row r="42" spans="1:5" x14ac:dyDescent="0.2">
      <c r="A42" s="70" t="s">
        <v>118</v>
      </c>
      <c r="B42" s="71"/>
      <c r="C42" s="72"/>
      <c r="D42" s="72"/>
      <c r="E42" s="46"/>
    </row>
    <row r="43" spans="1:5" x14ac:dyDescent="0.2">
      <c r="A43" s="70" t="str">
        <f>CONCATENATE("elaboração do orçamento foi ",B8,", e que esta é a alternativa mais adequada para ")</f>
        <v xml:space="preserve">elaboração do orçamento foi Com Desoneração, e que esta é a alternativa mais adequada para </v>
      </c>
      <c r="B43" s="46"/>
      <c r="C43" s="72"/>
      <c r="D43" s="72"/>
      <c r="E43" s="46"/>
    </row>
    <row r="44" spans="1:5" x14ac:dyDescent="0.2">
      <c r="A44" s="70" t="s">
        <v>119</v>
      </c>
      <c r="B44" s="46"/>
      <c r="C44" s="72"/>
      <c r="D44" s="72"/>
      <c r="E44" s="46"/>
    </row>
    <row r="45" spans="1:5" x14ac:dyDescent="0.2">
      <c r="A45" s="46"/>
      <c r="B45" s="46"/>
      <c r="C45" s="53"/>
      <c r="D45" s="46"/>
      <c r="E45" s="46"/>
    </row>
    <row r="46" spans="1:5" x14ac:dyDescent="0.2">
      <c r="A46" s="46"/>
      <c r="B46" s="46"/>
      <c r="C46" s="53"/>
      <c r="D46" s="46"/>
      <c r="E46" s="46"/>
    </row>
    <row r="47" spans="1:5" x14ac:dyDescent="0.2">
      <c r="A47" s="46"/>
      <c r="B47" s="46"/>
      <c r="C47" s="53"/>
      <c r="D47" s="46"/>
      <c r="E47" s="46"/>
    </row>
    <row r="48" spans="1:5" x14ac:dyDescent="0.2">
      <c r="A48" s="54" t="s">
        <v>120</v>
      </c>
      <c r="B48" s="73" t="s">
        <v>465</v>
      </c>
      <c r="C48" s="53"/>
      <c r="D48" s="46"/>
      <c r="E48" s="46"/>
    </row>
    <row r="49" spans="1:5" x14ac:dyDescent="0.2">
      <c r="A49" s="53" t="s">
        <v>121</v>
      </c>
      <c r="B49" s="74" t="s">
        <v>466</v>
      </c>
      <c r="C49" s="53"/>
      <c r="D49" s="46"/>
      <c r="E49" s="46"/>
    </row>
    <row r="50" spans="1:5" x14ac:dyDescent="0.2">
      <c r="A50" s="46"/>
      <c r="B50" s="46"/>
      <c r="C50" s="53"/>
      <c r="D50" s="46"/>
      <c r="E50" s="46"/>
    </row>
    <row r="51" spans="1:5" x14ac:dyDescent="0.2">
      <c r="A51" s="46"/>
      <c r="B51" s="46"/>
      <c r="C51" s="53"/>
      <c r="D51" s="46"/>
      <c r="E51" s="46"/>
    </row>
    <row r="52" spans="1:5" x14ac:dyDescent="0.2">
      <c r="A52" s="46"/>
      <c r="B52" s="46"/>
      <c r="C52" s="53"/>
      <c r="D52" s="46"/>
      <c r="E52" s="46"/>
    </row>
    <row r="53" spans="1:5" x14ac:dyDescent="0.2">
      <c r="A53" s="46"/>
      <c r="B53" s="73" t="s">
        <v>122</v>
      </c>
      <c r="C53" s="53"/>
      <c r="D53" s="46"/>
      <c r="E53" s="46"/>
    </row>
    <row r="54" spans="1:5" x14ac:dyDescent="0.2">
      <c r="A54" s="54" t="s">
        <v>123</v>
      </c>
      <c r="B54" s="74" t="s">
        <v>126</v>
      </c>
      <c r="C54" s="53"/>
      <c r="D54" s="46"/>
      <c r="E54" s="46"/>
    </row>
    <row r="55" spans="1:5" x14ac:dyDescent="0.2">
      <c r="A55" s="54" t="s">
        <v>124</v>
      </c>
      <c r="B55" s="74" t="s">
        <v>125</v>
      </c>
      <c r="C55" s="53"/>
      <c r="D55" s="46"/>
      <c r="E55" s="46"/>
    </row>
  </sheetData>
  <protectedRanges>
    <protectedRange sqref="C16:C19" name="Intervalo1_2"/>
    <protectedRange sqref="C20:C21 C30:C32" name="Intervalo2_2"/>
  </protectedRanges>
  <mergeCells count="9">
    <mergeCell ref="A23:D23"/>
    <mergeCell ref="A34:D34"/>
    <mergeCell ref="C36:D37"/>
    <mergeCell ref="A1:D1"/>
    <mergeCell ref="B2:D2"/>
    <mergeCell ref="B3:D3"/>
    <mergeCell ref="A6:D6"/>
    <mergeCell ref="A10:D10"/>
    <mergeCell ref="A14:D14"/>
  </mergeCells>
  <conditionalFormatting sqref="E36">
    <cfRule type="cellIs" dxfId="0" priority="1" stopIfTrue="1" operator="equal">
      <formula>"Atende"</formula>
    </cfRule>
  </conditionalFormatting>
  <dataValidations count="4">
    <dataValidation type="decimal" allowBlank="1" showInputMessage="1" showErrorMessage="1" errorTitle="Atenção" error="O valor deve estar entre 0 e 100" sqref="C27" xr:uid="{00000000-0002-0000-0600-000000000000}">
      <formula1>0</formula1>
      <formula2>100</formula2>
    </dataValidation>
    <dataValidation type="decimal" allowBlank="1" showInputMessage="1" showErrorMessage="1" errorTitle="Atenção" error="O valor deve estar entre 2%  e  5%" sqref="C28" xr:uid="{00000000-0002-0000-0600-000001000000}">
      <formula1>2</formula1>
      <formula2>5</formula2>
    </dataValidation>
    <dataValidation type="list" allowBlank="1" showInputMessage="1" showErrorMessage="1" sqref="B8" xr:uid="{00000000-0002-0000-0600-000002000000}">
      <formula1>"Com Desoneração, Sem Desoneração"</formula1>
    </dataValidation>
    <dataValidation type="list" allowBlank="1" showInputMessage="1" showErrorMessage="1" sqref="B12" xr:uid="{00000000-0002-0000-0600-000003000000}">
      <formula1>"Edificações, Fornecimento de Materiais e Equipamentos, Redes de Água, Esgoto ou Correlatas, Rodovias e Ferrovias, Portuárias, Marítimas e Fluviais,"</formula1>
    </dataValidation>
  </dataValidations>
  <printOptions horizontalCentered="1"/>
  <pageMargins left="0.51181102362204722" right="0.51181102362204722" top="1.4566929133858268" bottom="0.78740157480314965" header="0.31496062992125984" footer="0.31496062992125984"/>
  <pageSetup paperSize="9" scale="93" orientation="portrait" verticalDpi="300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E331-1BFF-4C48-B485-C213B6C03C8F}">
  <dimension ref="A2:H43"/>
  <sheetViews>
    <sheetView view="pageBreakPreview" zoomScale="90" zoomScaleNormal="100" zoomScaleSheetLayoutView="90" workbookViewId="0">
      <selection activeCell="E14" sqref="E14"/>
    </sheetView>
  </sheetViews>
  <sheetFormatPr defaultRowHeight="12.75" x14ac:dyDescent="0.2"/>
  <cols>
    <col min="1" max="1" width="15.140625" style="385" customWidth="1"/>
    <col min="2" max="2" width="3.5703125" style="385" bestFit="1" customWidth="1"/>
    <col min="3" max="3" width="2.140625" style="385" bestFit="1" customWidth="1"/>
    <col min="4" max="4" width="3.5703125" style="385" customWidth="1"/>
    <col min="5" max="5" width="33.28515625" style="385" customWidth="1"/>
    <col min="6" max="6" width="2.42578125" style="385" customWidth="1"/>
    <col min="7" max="7" width="11.7109375" style="385" customWidth="1"/>
    <col min="8" max="8" width="16.7109375" style="385" customWidth="1"/>
    <col min="9" max="16384" width="9.140625" style="385"/>
  </cols>
  <sheetData>
    <row r="2" spans="1:8" ht="33" customHeight="1" x14ac:dyDescent="0.2">
      <c r="A2" s="616" t="s">
        <v>458</v>
      </c>
      <c r="B2" s="616"/>
      <c r="C2" s="616"/>
      <c r="D2" s="616"/>
      <c r="E2" s="616"/>
      <c r="F2" s="616"/>
      <c r="G2" s="616"/>
      <c r="H2" s="616"/>
    </row>
    <row r="3" spans="1:8" x14ac:dyDescent="0.2">
      <c r="B3" s="383"/>
      <c r="C3" s="384" t="s">
        <v>426</v>
      </c>
      <c r="D3" s="630" t="s">
        <v>429</v>
      </c>
      <c r="E3" s="630"/>
    </row>
    <row r="4" spans="1:8" x14ac:dyDescent="0.2">
      <c r="B4" s="619" t="s">
        <v>427</v>
      </c>
      <c r="C4" s="620"/>
      <c r="D4" s="623" t="s">
        <v>430</v>
      </c>
    </row>
    <row r="5" spans="1:8" x14ac:dyDescent="0.2">
      <c r="B5" s="619"/>
      <c r="C5" s="621"/>
      <c r="D5" s="623"/>
    </row>
    <row r="6" spans="1:8" x14ac:dyDescent="0.2">
      <c r="B6" s="619"/>
      <c r="C6" s="622"/>
      <c r="D6" s="623"/>
    </row>
    <row r="7" spans="1:8" s="386" customFormat="1" x14ac:dyDescent="0.2">
      <c r="C7" s="384" t="s">
        <v>426</v>
      </c>
      <c r="D7" s="618" t="s">
        <v>435</v>
      </c>
      <c r="E7" s="618"/>
    </row>
    <row r="8" spans="1:8" x14ac:dyDescent="0.2">
      <c r="B8" s="619" t="s">
        <v>431</v>
      </c>
      <c r="C8" s="620"/>
      <c r="D8" s="623" t="s">
        <v>432</v>
      </c>
    </row>
    <row r="9" spans="1:8" x14ac:dyDescent="0.2">
      <c r="B9" s="619"/>
      <c r="C9" s="621"/>
      <c r="D9" s="623"/>
    </row>
    <row r="10" spans="1:8" x14ac:dyDescent="0.2">
      <c r="B10" s="619"/>
      <c r="C10" s="622"/>
      <c r="D10" s="623"/>
    </row>
    <row r="11" spans="1:8" x14ac:dyDescent="0.2">
      <c r="A11" s="394" t="s">
        <v>452</v>
      </c>
      <c r="C11" s="384" t="s">
        <v>426</v>
      </c>
      <c r="D11" s="618" t="s">
        <v>433</v>
      </c>
      <c r="E11" s="618"/>
    </row>
    <row r="12" spans="1:8" x14ac:dyDescent="0.2">
      <c r="B12" s="619" t="s">
        <v>431</v>
      </c>
      <c r="C12" s="620"/>
      <c r="D12" s="623" t="s">
        <v>454</v>
      </c>
    </row>
    <row r="13" spans="1:8" x14ac:dyDescent="0.2">
      <c r="B13" s="619"/>
      <c r="C13" s="621"/>
      <c r="D13" s="623"/>
    </row>
    <row r="14" spans="1:8" x14ac:dyDescent="0.2">
      <c r="B14" s="619"/>
      <c r="C14" s="622"/>
      <c r="D14" s="623"/>
    </row>
    <row r="15" spans="1:8" x14ac:dyDescent="0.2">
      <c r="A15" s="394" t="s">
        <v>452</v>
      </c>
      <c r="C15" s="384" t="s">
        <v>426</v>
      </c>
      <c r="D15" s="618" t="s">
        <v>453</v>
      </c>
      <c r="E15" s="618"/>
    </row>
    <row r="16" spans="1:8" x14ac:dyDescent="0.2">
      <c r="B16" s="619" t="s">
        <v>431</v>
      </c>
      <c r="C16" s="620"/>
      <c r="D16" s="623" t="s">
        <v>455</v>
      </c>
    </row>
    <row r="17" spans="2:8" x14ac:dyDescent="0.2">
      <c r="B17" s="619"/>
      <c r="C17" s="621"/>
      <c r="D17" s="623"/>
    </row>
    <row r="18" spans="2:8" x14ac:dyDescent="0.2">
      <c r="B18" s="619"/>
      <c r="C18" s="622"/>
      <c r="D18" s="623"/>
    </row>
    <row r="19" spans="2:8" ht="25.5" customHeight="1" x14ac:dyDescent="0.2">
      <c r="C19" s="387" t="s">
        <v>428</v>
      </c>
      <c r="D19" s="618" t="s">
        <v>434</v>
      </c>
      <c r="E19" s="618"/>
    </row>
    <row r="20" spans="2:8" x14ac:dyDescent="0.2">
      <c r="B20" s="626" t="s">
        <v>431</v>
      </c>
      <c r="C20" s="627"/>
      <c r="D20" s="625" t="s">
        <v>436</v>
      </c>
    </row>
    <row r="21" spans="2:8" x14ac:dyDescent="0.2">
      <c r="B21" s="626"/>
      <c r="C21" s="628"/>
      <c r="D21" s="625"/>
    </row>
    <row r="22" spans="2:8" x14ac:dyDescent="0.2">
      <c r="B22" s="626"/>
      <c r="C22" s="629"/>
      <c r="D22" s="625"/>
    </row>
    <row r="23" spans="2:8" ht="26.25" customHeight="1" x14ac:dyDescent="0.2">
      <c r="C23" s="387" t="s">
        <v>428</v>
      </c>
      <c r="D23" s="618" t="s">
        <v>437</v>
      </c>
      <c r="E23" s="618"/>
    </row>
    <row r="24" spans="2:8" ht="12.75" customHeight="1" x14ac:dyDescent="0.2">
      <c r="B24" s="626" t="s">
        <v>438</v>
      </c>
      <c r="C24" s="627"/>
      <c r="D24" s="625" t="s">
        <v>439</v>
      </c>
      <c r="F24" s="615" t="s">
        <v>443</v>
      </c>
      <c r="G24" s="615"/>
      <c r="H24" s="391"/>
    </row>
    <row r="25" spans="2:8" x14ac:dyDescent="0.2">
      <c r="B25" s="626"/>
      <c r="C25" s="628"/>
      <c r="D25" s="625"/>
      <c r="F25" s="392"/>
      <c r="G25" s="389" t="s">
        <v>444</v>
      </c>
      <c r="H25" s="383"/>
    </row>
    <row r="26" spans="2:8" x14ac:dyDescent="0.2">
      <c r="B26" s="626"/>
      <c r="C26" s="628"/>
      <c r="D26" s="625"/>
      <c r="F26" s="617"/>
      <c r="G26" s="617"/>
      <c r="H26" s="617"/>
    </row>
    <row r="27" spans="2:8" x14ac:dyDescent="0.2">
      <c r="B27" s="626"/>
      <c r="C27" s="629"/>
      <c r="D27" s="625"/>
      <c r="F27" s="393"/>
      <c r="G27" s="390" t="s">
        <v>445</v>
      </c>
      <c r="H27" s="383"/>
    </row>
    <row r="28" spans="2:8" x14ac:dyDescent="0.2">
      <c r="C28" s="387" t="s">
        <v>428</v>
      </c>
      <c r="D28" s="618" t="s">
        <v>440</v>
      </c>
      <c r="E28" s="618"/>
      <c r="F28" s="383"/>
      <c r="G28" s="383"/>
      <c r="H28" s="383"/>
    </row>
    <row r="29" spans="2:8" x14ac:dyDescent="0.2">
      <c r="B29" s="626" t="s">
        <v>438</v>
      </c>
      <c r="C29" s="627"/>
      <c r="D29" s="625" t="s">
        <v>441</v>
      </c>
      <c r="F29" s="384" t="s">
        <v>426</v>
      </c>
      <c r="G29" s="383" t="s">
        <v>446</v>
      </c>
      <c r="H29" s="383"/>
    </row>
    <row r="30" spans="2:8" x14ac:dyDescent="0.2">
      <c r="B30" s="626"/>
      <c r="C30" s="628"/>
      <c r="D30" s="625"/>
      <c r="F30" s="391"/>
      <c r="G30" s="383"/>
      <c r="H30" s="383"/>
    </row>
    <row r="31" spans="2:8" x14ac:dyDescent="0.2">
      <c r="B31" s="626"/>
      <c r="C31" s="628"/>
      <c r="D31" s="625"/>
      <c r="F31" s="387" t="s">
        <v>428</v>
      </c>
      <c r="G31" s="383" t="s">
        <v>447</v>
      </c>
      <c r="H31" s="383"/>
    </row>
    <row r="32" spans="2:8" x14ac:dyDescent="0.2">
      <c r="B32" s="626"/>
      <c r="C32" s="629"/>
      <c r="D32" s="625"/>
      <c r="F32" s="391"/>
      <c r="G32" s="383"/>
      <c r="H32" s="383"/>
    </row>
    <row r="33" spans="1:8" x14ac:dyDescent="0.2">
      <c r="C33" s="387" t="s">
        <v>448</v>
      </c>
      <c r="D33" s="618" t="s">
        <v>442</v>
      </c>
      <c r="E33" s="618"/>
      <c r="F33" s="384" t="s">
        <v>448</v>
      </c>
      <c r="G33" s="383" t="s">
        <v>449</v>
      </c>
      <c r="H33" s="383"/>
    </row>
    <row r="34" spans="1:8" x14ac:dyDescent="0.2">
      <c r="F34" s="388"/>
      <c r="G34" s="388"/>
      <c r="H34" s="388"/>
    </row>
    <row r="35" spans="1:8" x14ac:dyDescent="0.2">
      <c r="B35" s="396"/>
      <c r="C35" s="397" t="s">
        <v>456</v>
      </c>
      <c r="D35" s="398" t="s">
        <v>457</v>
      </c>
      <c r="E35" s="395"/>
    </row>
    <row r="38" spans="1:8" x14ac:dyDescent="0.2">
      <c r="F38" s="624" t="s">
        <v>450</v>
      </c>
      <c r="G38" s="624"/>
      <c r="H38" s="624"/>
    </row>
    <row r="39" spans="1:8" x14ac:dyDescent="0.2">
      <c r="F39" s="617" t="s">
        <v>451</v>
      </c>
      <c r="G39" s="617"/>
      <c r="H39" s="617"/>
    </row>
    <row r="40" spans="1:8" x14ac:dyDescent="0.2">
      <c r="F40" s="617" t="s">
        <v>268</v>
      </c>
      <c r="G40" s="617"/>
      <c r="H40" s="617"/>
    </row>
    <row r="41" spans="1:8" x14ac:dyDescent="0.2">
      <c r="A41" s="614"/>
      <c r="B41" s="614"/>
      <c r="C41" s="614"/>
      <c r="D41" s="614"/>
      <c r="E41" s="614"/>
      <c r="F41" s="614"/>
      <c r="G41" s="614"/>
      <c r="H41" s="614"/>
    </row>
    <row r="42" spans="1:8" x14ac:dyDescent="0.2">
      <c r="A42" s="614"/>
      <c r="B42" s="614"/>
      <c r="C42" s="614"/>
      <c r="D42" s="614"/>
      <c r="E42" s="614"/>
      <c r="F42" s="614"/>
      <c r="G42" s="614"/>
      <c r="H42" s="614"/>
    </row>
    <row r="43" spans="1:8" x14ac:dyDescent="0.2">
      <c r="A43" s="614"/>
      <c r="B43" s="614"/>
      <c r="C43" s="614"/>
      <c r="D43" s="614"/>
      <c r="E43" s="614"/>
      <c r="F43" s="614"/>
      <c r="G43" s="614"/>
      <c r="H43" s="614"/>
    </row>
  </sheetData>
  <mergeCells count="36">
    <mergeCell ref="C4:C6"/>
    <mergeCell ref="D3:E3"/>
    <mergeCell ref="B4:B6"/>
    <mergeCell ref="D7:E7"/>
    <mergeCell ref="D4:D6"/>
    <mergeCell ref="C8:C10"/>
    <mergeCell ref="B8:B10"/>
    <mergeCell ref="D8:D10"/>
    <mergeCell ref="D11:E11"/>
    <mergeCell ref="B12:B14"/>
    <mergeCell ref="C12:C14"/>
    <mergeCell ref="D12:D14"/>
    <mergeCell ref="D33:E33"/>
    <mergeCell ref="D19:E19"/>
    <mergeCell ref="C20:C22"/>
    <mergeCell ref="B20:B22"/>
    <mergeCell ref="D20:D22"/>
    <mergeCell ref="D23:E23"/>
    <mergeCell ref="B24:B27"/>
    <mergeCell ref="C24:C27"/>
    <mergeCell ref="A41:H43"/>
    <mergeCell ref="F24:G24"/>
    <mergeCell ref="A2:H2"/>
    <mergeCell ref="F39:H39"/>
    <mergeCell ref="F40:H40"/>
    <mergeCell ref="D15:E15"/>
    <mergeCell ref="B16:B18"/>
    <mergeCell ref="C16:C18"/>
    <mergeCell ref="D16:D18"/>
    <mergeCell ref="F38:H38"/>
    <mergeCell ref="F26:H26"/>
    <mergeCell ref="D24:D27"/>
    <mergeCell ref="D28:E28"/>
    <mergeCell ref="B29:B32"/>
    <mergeCell ref="C29:C32"/>
    <mergeCell ref="D29:D32"/>
  </mergeCells>
  <pageMargins left="0.511811024" right="0.511811024" top="1.3958333333333333" bottom="0.78740157499999996" header="0.31496062000000002" footer="0.31496062000000002"/>
  <pageSetup paperSize="9" orientation="portrait" verticalDpi="0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Resumo</vt:lpstr>
      <vt:lpstr>Planilha Orçamentária</vt:lpstr>
      <vt:lpstr>Memorial de Cálculo</vt:lpstr>
      <vt:lpstr>Cronograma</vt:lpstr>
      <vt:lpstr>Composições</vt:lpstr>
      <vt:lpstr>Reajuste</vt:lpstr>
      <vt:lpstr>Detalhamento BDI</vt:lpstr>
      <vt:lpstr>CROQUI DMT</vt:lpstr>
      <vt:lpstr>Composições!Area_de_impressao</vt:lpstr>
      <vt:lpstr>Cronograma!Area_de_impressao</vt:lpstr>
      <vt:lpstr>'CROQUI DMT'!Area_de_impressao</vt:lpstr>
      <vt:lpstr>'Detalhamento BDI'!Area_de_impressao</vt:lpstr>
      <vt:lpstr>'Memorial de Cálculo'!Area_de_impressao</vt:lpstr>
      <vt:lpstr>'Planilha Orçamentária'!Area_de_impressao</vt:lpstr>
      <vt:lpstr>Reajuste!Area_de_impressao</vt:lpstr>
      <vt:lpstr>Resumo!Area_de_impressao</vt:lpstr>
      <vt:lpstr>Cronograma!Titulos_de_impressao</vt:lpstr>
      <vt:lpstr>'Memorial de Cálculo'!Titulos_de_impressao</vt:lpstr>
      <vt:lpstr>'Planilha Orçamentária'!Titulos_de_impressao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Igor Alves Folador Dominicini</cp:lastModifiedBy>
  <cp:lastPrinted>2021-10-06T12:37:11Z</cp:lastPrinted>
  <dcterms:created xsi:type="dcterms:W3CDTF">2013-05-06T17:13:09Z</dcterms:created>
  <dcterms:modified xsi:type="dcterms:W3CDTF">2021-10-06T12:37:16Z</dcterms:modified>
</cp:coreProperties>
</file>